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les Quotes\JMS Ltd\"/>
    </mc:Choice>
  </mc:AlternateContent>
  <bookViews>
    <workbookView xWindow="120" yWindow="300" windowWidth="12120" windowHeight="8880" activeTab="1"/>
  </bookViews>
  <sheets>
    <sheet name="ORDER" sheetId="1" r:id="rId1"/>
    <sheet name="SCHEDULE" sheetId="2" r:id="rId2"/>
    <sheet name="Sheet1" sheetId="20" r:id="rId3"/>
    <sheet name="Sheet2" sheetId="21" r:id="rId4"/>
    <sheet name="Sheet3" sheetId="22" r:id="rId5"/>
    <sheet name="Sheet4" sheetId="23" r:id="rId6"/>
    <sheet name="Sheet5" sheetId="24" r:id="rId7"/>
    <sheet name="Sheet6" sheetId="25" r:id="rId8"/>
    <sheet name="Sheet7" sheetId="26" r:id="rId9"/>
    <sheet name="Sheet8" sheetId="27" r:id="rId10"/>
    <sheet name="ADD SCHEDULE" sheetId="4" r:id="rId11"/>
    <sheet name="ADD SAMPLE" sheetId="3" r:id="rId12"/>
    <sheet name="ADD15" sheetId="19" r:id="rId13"/>
    <sheet name="ADD14" sheetId="18" r:id="rId14"/>
    <sheet name="ADD13" sheetId="17" r:id="rId15"/>
    <sheet name="ADD12" sheetId="16" r:id="rId16"/>
    <sheet name="ADD11" sheetId="15" r:id="rId17"/>
    <sheet name="ADD10" sheetId="14" r:id="rId18"/>
    <sheet name="ADD09" sheetId="13" r:id="rId19"/>
    <sheet name="ADD08" sheetId="12" r:id="rId20"/>
    <sheet name="ADD07" sheetId="11" r:id="rId21"/>
    <sheet name="ADD06" sheetId="10" r:id="rId22"/>
    <sheet name="ADD05" sheetId="9" r:id="rId23"/>
    <sheet name="ADD04" sheetId="8" r:id="rId24"/>
    <sheet name="ADD03" sheetId="7" r:id="rId25"/>
    <sheet name="ADD02" sheetId="6" r:id="rId26"/>
    <sheet name="ADD01" sheetId="5" r:id="rId27"/>
  </sheets>
  <calcPr calcId="162913"/>
</workbook>
</file>

<file path=xl/calcChain.xml><?xml version="1.0" encoding="utf-8"?>
<calcChain xmlns="http://schemas.openxmlformats.org/spreadsheetml/2006/main">
  <c r="H106" i="2" l="1"/>
  <c r="H72" i="2" l="1"/>
  <c r="H96" i="2"/>
  <c r="H95" i="2"/>
  <c r="H94" i="2"/>
  <c r="H93" i="2"/>
  <c r="H70" i="2" l="1"/>
  <c r="H69" i="2"/>
  <c r="H47" i="2"/>
  <c r="H75" i="2" l="1"/>
  <c r="H74" i="2"/>
  <c r="H40" i="2" l="1"/>
  <c r="H39" i="2"/>
  <c r="H38" i="2"/>
  <c r="G71" i="2" l="1"/>
  <c r="H71" i="2" s="1"/>
  <c r="H48" i="2"/>
  <c r="H46" i="2"/>
  <c r="H45" i="2"/>
  <c r="H44" i="2"/>
  <c r="H43" i="2"/>
  <c r="H42" i="2"/>
  <c r="G41" i="2"/>
  <c r="H91" i="2" l="1"/>
  <c r="H90" i="2"/>
  <c r="H89" i="2"/>
  <c r="H88" i="2"/>
  <c r="H87" i="2"/>
  <c r="H86" i="2"/>
  <c r="H85" i="2"/>
  <c r="H84" i="2"/>
  <c r="H83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78" i="2"/>
  <c r="H77" i="2"/>
  <c r="H10" i="2"/>
  <c r="H4" i="2"/>
  <c r="H49" i="2"/>
  <c r="H1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6" i="2"/>
  <c r="H15" i="2"/>
  <c r="H14" i="2"/>
  <c r="H13" i="2"/>
  <c r="H12" i="2"/>
  <c r="N7" i="1" l="1"/>
  <c r="O7" i="1" s="1"/>
  <c r="H41" i="2" l="1"/>
  <c r="H31" i="1" l="1"/>
  <c r="I26" i="1" l="1"/>
  <c r="I27" i="1"/>
  <c r="I34" i="1"/>
  <c r="I35" i="1"/>
  <c r="I36" i="1"/>
  <c r="I37" i="1"/>
  <c r="I38" i="1"/>
  <c r="I28" i="1"/>
  <c r="I29" i="1"/>
  <c r="I30" i="1"/>
  <c r="I31" i="1"/>
  <c r="I32" i="1"/>
  <c r="I33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 l="1"/>
</calcChain>
</file>

<file path=xl/sharedStrings.xml><?xml version="1.0" encoding="utf-8"?>
<sst xmlns="http://schemas.openxmlformats.org/spreadsheetml/2006/main" count="1215" uniqueCount="450">
  <si>
    <t>JMS SPECIALIST JOINERY LIMITED</t>
  </si>
  <si>
    <t>ORDER No:</t>
  </si>
  <si>
    <t>PURCHASE ORDER</t>
  </si>
  <si>
    <t>DATE</t>
  </si>
  <si>
    <t>TO</t>
  </si>
  <si>
    <t>DELIVER TO</t>
  </si>
  <si>
    <t>PHONE No</t>
  </si>
  <si>
    <t>FAX No</t>
  </si>
  <si>
    <t xml:space="preserve">DATE REQUIRED </t>
  </si>
  <si>
    <t>AUTHORISED BY</t>
  </si>
  <si>
    <t>CONTRACT</t>
  </si>
  <si>
    <t>DESCRIPTION</t>
  </si>
  <si>
    <t>NOTE: THE ABOVE ORDER NUMBER MUST BE QUOTED ON ALL INVOICES</t>
  </si>
  <si>
    <t>V.A.T. REG'N No: 584 9512 02</t>
  </si>
  <si>
    <t>UNIT B, BOURNE END, KINETON ROAD,SOUTHAM, CV47 ONA</t>
  </si>
  <si>
    <t>PHONE:01926 813813      FAX: 01926 812777</t>
  </si>
  <si>
    <t>GOODS</t>
  </si>
  <si>
    <t>QUANTITY</t>
  </si>
  <si>
    <t>UNIT</t>
  </si>
  <si>
    <t>RATE</t>
  </si>
  <si>
    <t>TOTAL</t>
  </si>
  <si>
    <t>TOTAL NET COST</t>
  </si>
  <si>
    <t>OFFICE USE-INTERNAL COPIES ONLY:</t>
  </si>
  <si>
    <t>JMS ALLOWANCE</t>
  </si>
  <si>
    <t>CONTROL FABRICATIONS</t>
  </si>
  <si>
    <t>0115 9878787</t>
  </si>
  <si>
    <t>0115 9878790</t>
  </si>
  <si>
    <t>DELIVERY NOTE</t>
  </si>
  <si>
    <t>DATE DELIVERED</t>
  </si>
  <si>
    <t>JMS Specialist Joinery Limited</t>
  </si>
  <si>
    <t>Unit B</t>
  </si>
  <si>
    <t>Bourne End</t>
  </si>
  <si>
    <t>Kineton Road</t>
  </si>
  <si>
    <t>Southam</t>
  </si>
  <si>
    <t>Warwickshire</t>
  </si>
  <si>
    <t>CV47 0NA</t>
  </si>
  <si>
    <t>Rachel@controlfabs.co.uk</t>
  </si>
  <si>
    <t>09/06/2015</t>
  </si>
  <si>
    <t>6519 US EMBASSY</t>
  </si>
  <si>
    <t>ANDY BARLOW</t>
  </si>
  <si>
    <t>TBC</t>
  </si>
  <si>
    <t>PLEASE SUPPLY THE FOLLOWING ITEMS</t>
  </si>
  <si>
    <t>AS NOTED ON TAB 2</t>
  </si>
  <si>
    <t>sum</t>
  </si>
  <si>
    <t>LESS AGREED DISCOUNT</t>
  </si>
  <si>
    <t>Floor levels</t>
  </si>
  <si>
    <t>Joinery items</t>
  </si>
  <si>
    <t>QUOTE</t>
  </si>
  <si>
    <t>SC02</t>
  </si>
  <si>
    <t>GUARD BOOTH COUNTER</t>
  </si>
  <si>
    <t>MC01</t>
  </si>
  <si>
    <t>MAIN SCREENING Counter</t>
  </si>
  <si>
    <t>2015.04.09.AM.01</t>
  </si>
  <si>
    <t>MC02</t>
  </si>
  <si>
    <t>GUARD BOOTH Counter</t>
  </si>
  <si>
    <t>CC01</t>
  </si>
  <si>
    <t>SECURITY SCREENUNG Counter</t>
  </si>
  <si>
    <t>CC02</t>
  </si>
  <si>
    <t>PASSBOOK Counter</t>
  </si>
  <si>
    <t>LL</t>
  </si>
  <si>
    <t>Work room</t>
  </si>
  <si>
    <t>LL065</t>
  </si>
  <si>
    <t>Post 2</t>
  </si>
  <si>
    <t>00</t>
  </si>
  <si>
    <t>0060</t>
  </si>
  <si>
    <t>Post 1</t>
  </si>
  <si>
    <t>C003</t>
  </si>
  <si>
    <t>1</t>
  </si>
  <si>
    <t>0135.1</t>
  </si>
  <si>
    <t>0135.2</t>
  </si>
  <si>
    <t>0135.3</t>
  </si>
  <si>
    <t>0135.4</t>
  </si>
  <si>
    <t>0135.5</t>
  </si>
  <si>
    <t>0135.6</t>
  </si>
  <si>
    <t xml:space="preserve">Cashier </t>
  </si>
  <si>
    <t>0140.1</t>
  </si>
  <si>
    <t>0140.10</t>
  </si>
  <si>
    <t>0140.11</t>
  </si>
  <si>
    <t>0140.12</t>
  </si>
  <si>
    <t>0140.13</t>
  </si>
  <si>
    <t>0140.14</t>
  </si>
  <si>
    <t>0140.15</t>
  </si>
  <si>
    <t>0140.16</t>
  </si>
  <si>
    <t>0140.17</t>
  </si>
  <si>
    <t>0140.18</t>
  </si>
  <si>
    <t>0140.2</t>
  </si>
  <si>
    <t>0140.3</t>
  </si>
  <si>
    <t>0140.4</t>
  </si>
  <si>
    <t>0140.5</t>
  </si>
  <si>
    <t>0140.6</t>
  </si>
  <si>
    <t>0140.7</t>
  </si>
  <si>
    <t>0140.8</t>
  </si>
  <si>
    <t>0140.9</t>
  </si>
  <si>
    <t>C109</t>
  </si>
  <si>
    <t>CIRCULATION (NIV/IV)Writing shelf</t>
  </si>
  <si>
    <t>0235.1</t>
  </si>
  <si>
    <t>0235.2</t>
  </si>
  <si>
    <t>0235.3</t>
  </si>
  <si>
    <t>0235.4</t>
  </si>
  <si>
    <t>0235.5</t>
  </si>
  <si>
    <t>2</t>
  </si>
  <si>
    <t>237.1/.2</t>
  </si>
  <si>
    <t>0240.0</t>
  </si>
  <si>
    <t>0240.1</t>
  </si>
  <si>
    <t>0240.10</t>
  </si>
  <si>
    <t>0240.11</t>
  </si>
  <si>
    <t>0240.12</t>
  </si>
  <si>
    <t>0240.13</t>
  </si>
  <si>
    <t>0240.14</t>
  </si>
  <si>
    <t>0240.15</t>
  </si>
  <si>
    <t>0240.16</t>
  </si>
  <si>
    <t>0240.17</t>
  </si>
  <si>
    <t>0240.2</t>
  </si>
  <si>
    <t>0240.3</t>
  </si>
  <si>
    <t>0240.4</t>
  </si>
  <si>
    <t>0240.5</t>
  </si>
  <si>
    <t>0240.6</t>
  </si>
  <si>
    <t>0240.7</t>
  </si>
  <si>
    <t>0240.8</t>
  </si>
  <si>
    <t>0240.9</t>
  </si>
  <si>
    <t>C209</t>
  </si>
  <si>
    <t>CIRCULATION (ACS) Writing shelf</t>
  </si>
  <si>
    <t>0324</t>
  </si>
  <si>
    <t>2015.04.13.AM.01</t>
  </si>
  <si>
    <t>0541</t>
  </si>
  <si>
    <t>Café seating</t>
  </si>
  <si>
    <t>5</t>
  </si>
  <si>
    <t>0548</t>
  </si>
  <si>
    <t>BAR TV unit/seat &amp; wall panels</t>
  </si>
  <si>
    <t>Bar ceiling</t>
  </si>
  <si>
    <t>2015.04.22.AM.01</t>
  </si>
  <si>
    <t>BAR dartboard case</t>
  </si>
  <si>
    <t>0572</t>
  </si>
  <si>
    <t>TOTALS</t>
  </si>
  <si>
    <t>DAY</t>
  </si>
  <si>
    <t>ON SITE WELDING ALL TBA</t>
  </si>
  <si>
    <t>Bespoke Specialists in all Hardwood &amp; Softwood Joinery</t>
  </si>
  <si>
    <t>ADDENDUM ORDER</t>
  </si>
  <si>
    <t>Ref</t>
  </si>
  <si>
    <t>Date</t>
  </si>
  <si>
    <t>Dear Sirs,</t>
  </si>
  <si>
    <t>Re: New American Embassy</t>
  </si>
  <si>
    <t>Please find attached the information as listed below.</t>
  </si>
  <si>
    <t>You are instructed to vary your work as appropriate in order to</t>
  </si>
  <si>
    <t>Incorporate these details.</t>
  </si>
  <si>
    <t xml:space="preserve">Would you please advise us within 7 days of any cost &amp; program </t>
  </si>
  <si>
    <t>implications.</t>
  </si>
  <si>
    <t>Yours faithfully</t>
  </si>
  <si>
    <t>For and on behalf of</t>
  </si>
  <si>
    <t>Subject:</t>
  </si>
  <si>
    <t>ROOM 1000 KITCHEN</t>
  </si>
  <si>
    <t>Instructions:</t>
  </si>
  <si>
    <t>Kitchen to room 1000. You are to supply &amp; fit the worktop as per</t>
  </si>
  <si>
    <t>the drawing and spec.</t>
  </si>
  <si>
    <t>JMS Specialist Joinery Ltd.</t>
  </si>
  <si>
    <t>Unit B, Bourne End, Kineton Road, Southam, Warks, CV47 0NA</t>
  </si>
  <si>
    <t>Tel:01926 813813 Fax:01926 812777</t>
  </si>
  <si>
    <t>admin@jmsjoineryltd.co.uk   www.jmsspecialistjoinery.com</t>
  </si>
  <si>
    <t>JMS Reg office, 431 London Road, Croydon, Surry, CRO 3PF Reg in England 1668820</t>
  </si>
  <si>
    <t>23468/SAMPLE</t>
  </si>
  <si>
    <t>ADD ORDER</t>
  </si>
  <si>
    <t>ITEM</t>
  </si>
  <si>
    <t>23511/1</t>
  </si>
  <si>
    <t>23511/2</t>
  </si>
  <si>
    <t>23511/3</t>
  </si>
  <si>
    <t>23511/4</t>
  </si>
  <si>
    <t>23511/5</t>
  </si>
  <si>
    <t>23511/6</t>
  </si>
  <si>
    <t>23511/7</t>
  </si>
  <si>
    <t>23511/8</t>
  </si>
  <si>
    <t>23511/9</t>
  </si>
  <si>
    <t>23511/10</t>
  </si>
  <si>
    <t>23511/11</t>
  </si>
  <si>
    <t>23511/12</t>
  </si>
  <si>
    <t>23511/13</t>
  </si>
  <si>
    <t>23511/14</t>
  </si>
  <si>
    <t>23511/15</t>
  </si>
  <si>
    <t>23511/16</t>
  </si>
  <si>
    <t>23511/17</t>
  </si>
  <si>
    <t>23511/18</t>
  </si>
  <si>
    <t>23511/19</t>
  </si>
  <si>
    <t>23511/20</t>
  </si>
  <si>
    <t>23511/21</t>
  </si>
  <si>
    <t>23511/22</t>
  </si>
  <si>
    <t>23511/23</t>
  </si>
  <si>
    <t>23511/24</t>
  </si>
  <si>
    <t>23511/25</t>
  </si>
  <si>
    <t>23511/26</t>
  </si>
  <si>
    <t>ADD 001</t>
  </si>
  <si>
    <t>ADD 002</t>
  </si>
  <si>
    <t>ROOM</t>
  </si>
  <si>
    <t>DATE ISSUED</t>
  </si>
  <si>
    <t>23468/001</t>
  </si>
  <si>
    <t>ROOM SC02 GUARD BOOTH COUNTER</t>
  </si>
  <si>
    <t>Please find attached drawings 6519-001,002 &amp; 003</t>
  </si>
  <si>
    <t xml:space="preserve">for the guard booth counter in room SC02. You are to supply &amp; fit the </t>
  </si>
  <si>
    <t>worktops to the free issue counter all as the attached drawings.</t>
  </si>
  <si>
    <t>Please find attached drawing 2000/10 for the</t>
  </si>
  <si>
    <t>23468/002</t>
  </si>
  <si>
    <t>ROOM 0060 POST ROOM 1</t>
  </si>
  <si>
    <t>Please find attached drawings 6519-004,005 &amp; 006</t>
  </si>
  <si>
    <t xml:space="preserve">for the post room 1 counter in room 0060. You are to supply &amp; fit the </t>
  </si>
  <si>
    <t>Room number</t>
  </si>
  <si>
    <t>ORDER VALUE</t>
  </si>
  <si>
    <t>TENDER DRAWINGS</t>
  </si>
  <si>
    <t>PRODUCTION DRAWINGS</t>
  </si>
  <si>
    <t>6519/001,002 &amp; 003</t>
  </si>
  <si>
    <t>6519/004,005 &amp; 006</t>
  </si>
  <si>
    <t>3</t>
  </si>
  <si>
    <t>NOB A5.5.13</t>
  </si>
  <si>
    <t>CAC A5.5.C2</t>
  </si>
  <si>
    <t>23511/27</t>
  </si>
  <si>
    <t>23511/28</t>
  </si>
  <si>
    <t>23511/29</t>
  </si>
  <si>
    <t>23511/30</t>
  </si>
  <si>
    <t>23511/31</t>
  </si>
  <si>
    <t>23511/32</t>
  </si>
  <si>
    <t>23511/33</t>
  </si>
  <si>
    <t>23511/34</t>
  </si>
  <si>
    <t>23511/35</t>
  </si>
  <si>
    <t>23511/36</t>
  </si>
  <si>
    <t>23511/37</t>
  </si>
  <si>
    <t>23511/38</t>
  </si>
  <si>
    <t>23511/39</t>
  </si>
  <si>
    <t>23511/40</t>
  </si>
  <si>
    <t>23511/41</t>
  </si>
  <si>
    <t>23511/42</t>
  </si>
  <si>
    <t>23511/43</t>
  </si>
  <si>
    <t>23511/44</t>
  </si>
  <si>
    <t>23511/45</t>
  </si>
  <si>
    <t>23511/46</t>
  </si>
  <si>
    <t>23511/47</t>
  </si>
  <si>
    <t>23511/48</t>
  </si>
  <si>
    <t>23511/49</t>
  </si>
  <si>
    <t>SPECIFICATION</t>
  </si>
  <si>
    <t>CAC A5.5.C1</t>
  </si>
  <si>
    <t>NOB A5.5.12</t>
  </si>
  <si>
    <t>NOB A4.2.40</t>
  </si>
  <si>
    <t>NOB A5.5.33</t>
  </si>
  <si>
    <t>NOB A4.2.41</t>
  </si>
  <si>
    <t>NOB A5.5.14</t>
  </si>
  <si>
    <t>NOB A5.5.43 / 44</t>
  </si>
  <si>
    <t>NOB A5.5.48</t>
  </si>
  <si>
    <t>NOB A5.1.40</t>
  </si>
  <si>
    <t>NOB A5.5.49</t>
  </si>
  <si>
    <t>NOB A4.4.50</t>
  </si>
  <si>
    <t>057500 MT53</t>
  </si>
  <si>
    <t>NOTES</t>
  </si>
  <si>
    <t>POWDER COATED</t>
  </si>
  <si>
    <t>POWDER COATED TBC</t>
  </si>
  <si>
    <t>304 STAINLESS</t>
  </si>
  <si>
    <t>STEEL FRAME</t>
  </si>
  <si>
    <t>057500 MT2</t>
  </si>
  <si>
    <t>BRUSHED STAINLESS</t>
  </si>
  <si>
    <t>BRUSHED STAINLESS TBC</t>
  </si>
  <si>
    <t>ADDENDUM ORDER VALUE £18,642.00</t>
  </si>
  <si>
    <t>23468/003</t>
  </si>
  <si>
    <t>ROOM 541 SERVERY SEATS &amp; PLANTERS</t>
  </si>
  <si>
    <t xml:space="preserve">SEAT FRAMES &amp; PLANTERS ARE ADDED TO </t>
  </si>
  <si>
    <t>ORDER ALL AS QUOTE 2015.05.26.AM.01 DATED 26/05/2016</t>
  </si>
  <si>
    <t>SERVERY SEATS &amp; PLANTERS</t>
  </si>
  <si>
    <t>TO BE ISSUED</t>
  </si>
  <si>
    <t>541</t>
  </si>
  <si>
    <t>NOB A5.5.40,41,44 &amp; 45</t>
  </si>
  <si>
    <t>2015.05.26.AM.01</t>
  </si>
  <si>
    <t>ADD 003</t>
  </si>
  <si>
    <t>ON SITE WELDING</t>
  </si>
  <si>
    <t>23468/04</t>
  </si>
  <si>
    <t>REACT ROOM BENCHES</t>
  </si>
  <si>
    <t>ROOM 324 REACT ROOM BENCH</t>
  </si>
  <si>
    <t xml:space="preserve">BENCH SUPPORT FRAMES OMITED FROM </t>
  </si>
  <si>
    <t xml:space="preserve">ORDER </t>
  </si>
  <si>
    <t>ADDENDUM ORDER VALUE -£600.00</t>
  </si>
  <si>
    <t>23468/05</t>
  </si>
  <si>
    <t>REACT ROOM SHELVES</t>
  </si>
  <si>
    <t>ROOM 324 REACT ROOM SHELVES</t>
  </si>
  <si>
    <t>SHELVES OMITED FROM ORDER</t>
  </si>
  <si>
    <t>ADDENDUM ORDER VALUE -£2,128.00</t>
  </si>
  <si>
    <t>23468/06</t>
  </si>
  <si>
    <t>REACT ROOM HANGERS</t>
  </si>
  <si>
    <t>ROOM 324 REACT ROOM HANGERS</t>
  </si>
  <si>
    <t>HANGERS OMITED FROM ORDER</t>
  </si>
  <si>
    <t>ADDENDUM ORDER VALUE -£2,816.00</t>
  </si>
  <si>
    <t>n/a</t>
  </si>
  <si>
    <t>REVISED DISCOUNT</t>
  </si>
  <si>
    <t>23468/7</t>
  </si>
  <si>
    <t>ORDER DISCOUNT</t>
  </si>
  <si>
    <t>Revised order discount to be 3% not 5% all as</t>
  </si>
  <si>
    <t>agreed with our Martin O@Brien</t>
  </si>
  <si>
    <t>23468/8</t>
  </si>
  <si>
    <t xml:space="preserve">CUSTODIAL BENCH FRAMES TO ROOMS </t>
  </si>
  <si>
    <t>0003.1, 0055, 0103, 0203, 0604 &amp; 0704</t>
  </si>
  <si>
    <t>BENCH FRAMES OMITED FROM ORDER</t>
  </si>
  <si>
    <t>ADDENDUM ORDER VALUE -£4216.00</t>
  </si>
  <si>
    <t>CUSTODIAL BENCHES</t>
  </si>
  <si>
    <t>ALL</t>
  </si>
  <si>
    <t>ADDED TO ORDER</t>
  </si>
  <si>
    <t>OMITED FROM ORDER</t>
  </si>
  <si>
    <t>DISCOUNT</t>
  </si>
  <si>
    <t xml:space="preserve">CONTROL </t>
  </si>
  <si>
    <t>23468/09</t>
  </si>
  <si>
    <t>Level 1 Interview rooms</t>
  </si>
  <si>
    <t>Level 1 Interview rooms 0135.1 - 0135.5,</t>
  </si>
  <si>
    <t>0140.1 - 0140.18 Attack side desk tops &amp; Protected side</t>
  </si>
  <si>
    <t>desk sub-frames.</t>
  </si>
  <si>
    <t>23 No Attack side desk tops (this includes the live sample</t>
  </si>
  <si>
    <t>one supplied )</t>
  </si>
  <si>
    <t>the live sample one supplied )</t>
  </si>
  <si>
    <t>12 No Protected side desk sub-frames Left hand (this includes</t>
  </si>
  <si>
    <t>11 No Protected side desk sub-frames Right hand</t>
  </si>
  <si>
    <t>15106</t>
  </si>
  <si>
    <t>06/01/2016</t>
  </si>
  <si>
    <t>INTERVIEW ROOMS</t>
  </si>
  <si>
    <t>135.1-5 &amp; 140.1-18</t>
  </si>
  <si>
    <t>ADD 009</t>
  </si>
  <si>
    <t>INVOICE 19186</t>
  </si>
  <si>
    <t>23468/10</t>
  </si>
  <si>
    <t>Level 2 Interview rooms 0235.1-5 &amp; 240.1-17</t>
  </si>
  <si>
    <t>SUPPLY THE FOLLOWING ITEMS</t>
  </si>
  <si>
    <t>DESK SUB FRAMES (RH) &amp; 16 Nr PROTECTED SIDE DESK</t>
  </si>
  <si>
    <t>22 Nr ATTACK SIDE TOP COVERINGS, 6 Nr PROTECTED SIDE</t>
  </si>
  <si>
    <t>SUB FRAMES (LH) ALL AS DRAWINGS 6519/27B, 28B, 28-SK1A,</t>
  </si>
  <si>
    <t>28SK4A &amp; 28SK5 AND APROOVED SAMPLES</t>
  </si>
  <si>
    <t>Addendum order value</t>
  </si>
  <si>
    <t>£0.00 ALL AS QUOTE 05/03/2015</t>
  </si>
  <si>
    <t>ADD 010</t>
  </si>
  <si>
    <t>235.1-5 &amp; 240.1-17</t>
  </si>
  <si>
    <t>23468/11</t>
  </si>
  <si>
    <t>Room 140 &amp; 240 (DESKS)</t>
  </si>
  <si>
    <t>20 Nr MILD STEEL BRACKETS ALL AS DRAWING 6519/057/SK1</t>
  </si>
  <si>
    <t xml:space="preserve">FINISH TO BE PRIMED </t>
  </si>
  <si>
    <t>140 &amp; 240</t>
  </si>
  <si>
    <t>DESK BRACKETS</t>
  </si>
  <si>
    <t>140</t>
  </si>
  <si>
    <t>6519/057/SK1</t>
  </si>
  <si>
    <t>240</t>
  </si>
  <si>
    <t>ADD 011</t>
  </si>
  <si>
    <t>Date required</t>
  </si>
  <si>
    <t>INTERVIEW ROOM CABLE LINING</t>
  </si>
  <si>
    <t>INTERVIEW &amp; CASHIERS BOOTHS</t>
  </si>
  <si>
    <t>1 Nr CABLE LININGS AS SKETCH 6519-27-SK1</t>
  </si>
  <si>
    <t>1 Nr CABLE LININGS AS SKETCH 6519-27-SK2</t>
  </si>
  <si>
    <t>23468/12</t>
  </si>
  <si>
    <t>AS QUOTE 2016-01-21-AM-01</t>
  </si>
  <si>
    <t>23468/13</t>
  </si>
  <si>
    <t>53 Nr CABLE LININGS AS SKETCH 6519-27-SK1</t>
  </si>
  <si>
    <t>53 Nr CABLE LININGS AS SKETCH 6519-27-SK2</t>
  </si>
  <si>
    <t>2 Nr CABLE LININGS AS SKETCH 6519-30-SK1</t>
  </si>
  <si>
    <t>2 Nr CABLE LININGS AS SKETCH 6519-30-SK2</t>
  </si>
  <si>
    <t>23468/14</t>
  </si>
  <si>
    <t>INTERVIEW ROOM FOOT RAILS</t>
  </si>
  <si>
    <t>?</t>
  </si>
  <si>
    <t>6519/26-29B</t>
  </si>
  <si>
    <t>2 Nr CASHIER BOOTH FOOT RAILS RH</t>
  </si>
  <si>
    <t>28 Nr INTERVIEW BOOTH FOOT RAILS LH</t>
  </si>
  <si>
    <t>17 Nr INTERVIEW BOOTH FOOT RAILS RH</t>
  </si>
  <si>
    <t>ALL AS QUOTE 2016.01.11.AM.01</t>
  </si>
  <si>
    <t>23468/15</t>
  </si>
  <si>
    <t>ROOM 321 MIRRORED WALL</t>
  </si>
  <si>
    <t>STAINLESS STEEL TRIMS TO APROOVED FINISH MT1 ALL</t>
  </si>
  <si>
    <t>AS ATTACHED DRAWING 6519/074/SK1</t>
  </si>
  <si>
    <t>STAINLESS STEEL TRIMS</t>
  </si>
  <si>
    <t>321</t>
  </si>
  <si>
    <t>6519/074/SK1</t>
  </si>
  <si>
    <t>ADD 015</t>
  </si>
  <si>
    <t>your order 23468</t>
  </si>
  <si>
    <t>our ref 15106</t>
  </si>
  <si>
    <t>DELIVERY DATE</t>
  </si>
  <si>
    <t>INVOICE NO</t>
  </si>
  <si>
    <t>INVOICE DATE</t>
  </si>
  <si>
    <t>06.01.16</t>
  </si>
  <si>
    <t>Interview room  protected side sub frame</t>
  </si>
  <si>
    <t>12.01.16</t>
  </si>
  <si>
    <t>Interview room  protected side sub frame LHS</t>
  </si>
  <si>
    <t>Interview room  protected side sub frame RHS</t>
  </si>
  <si>
    <t>0135.1-0135.5 &amp; 0140.1-0140.18</t>
  </si>
  <si>
    <t>Interview room attack side desk tops</t>
  </si>
  <si>
    <t>QTY</t>
  </si>
  <si>
    <t>PRICE EACH £</t>
  </si>
  <si>
    <t>DESK MS BRKTS FOR DESK</t>
  </si>
  <si>
    <t>GUARD BOOTH COUNTER fabricate and fix to fi carcass</t>
  </si>
  <si>
    <t>CACA A5.5.C2</t>
  </si>
  <si>
    <t>Post 1 COUNTER fabricate and fix to fi carcass</t>
  </si>
  <si>
    <t>MILD STEEL BOX SECTION</t>
  </si>
  <si>
    <t>Servery seating - curved seating frames epc black</t>
  </si>
  <si>
    <t>Servery seating - planters all joints stitch welded and silicon sealed</t>
  </si>
  <si>
    <t>0235.1 1-5 &amp; 240.1 - 17</t>
  </si>
  <si>
    <t>Interview room - attack side top coverings</t>
  </si>
  <si>
    <t>PORTRAIT DISPLAY UNIT</t>
  </si>
  <si>
    <t>all</t>
  </si>
  <si>
    <t>6519-27-SK1</t>
  </si>
  <si>
    <t>6519-27-SK2</t>
  </si>
  <si>
    <t>STAINLESS MT53</t>
  </si>
  <si>
    <t>2016.01.21.AM.01</t>
  </si>
  <si>
    <t>ADD 012</t>
  </si>
  <si>
    <t>Cable linings - left hand</t>
  </si>
  <si>
    <t>Cable linings - right hand</t>
  </si>
  <si>
    <t>Interview and cashier booths - interview booth foot rails LH</t>
  </si>
  <si>
    <t>STAINLESS MT52</t>
  </si>
  <si>
    <t>2016.01.11.AM.01</t>
  </si>
  <si>
    <t>ADD 014</t>
  </si>
  <si>
    <t>Interview and cashier booths - interview booth foot rails RH</t>
  </si>
  <si>
    <t>Interview and cashier booths - cashier booth foot rails RH</t>
  </si>
  <si>
    <t>1000</t>
  </si>
  <si>
    <t>Kitchen - worktop</t>
  </si>
  <si>
    <t>ADD SAMPLE</t>
  </si>
  <si>
    <t>STAINLESS MT1</t>
  </si>
  <si>
    <t>1 LOT</t>
  </si>
  <si>
    <t>EXERCISE ROOM  - mirrored wall trims</t>
  </si>
  <si>
    <t>American Embassy</t>
  </si>
  <si>
    <t>ADD 013</t>
  </si>
  <si>
    <t>Privacy Booth attack side desk top</t>
  </si>
  <si>
    <t>34-sk4</t>
  </si>
  <si>
    <t>ADD 16</t>
  </si>
  <si>
    <t>0141/141.1 142/142.1 143/143.1 144/144.1</t>
  </si>
  <si>
    <t>0141/141.1 0142/142.1</t>
  </si>
  <si>
    <t>0143/143.1 0144/144.1</t>
  </si>
  <si>
    <t>Privacy Booth - protected side desk sub-frames LHS</t>
  </si>
  <si>
    <t>34-sk1</t>
  </si>
  <si>
    <t>Privacy Booth - protected side desk sub-frames RHS</t>
  </si>
  <si>
    <t>34-sk5</t>
  </si>
  <si>
    <t>34-sk4 34-sk1 34-sk5</t>
  </si>
  <si>
    <t>ADD 17</t>
  </si>
  <si>
    <t>28.02.16</t>
  </si>
  <si>
    <t>0370</t>
  </si>
  <si>
    <t>workroom trim - ss 30mm x 3mm x 1040mm</t>
  </si>
  <si>
    <t>NOB 0370</t>
  </si>
  <si>
    <t>ADD 18</t>
  </si>
  <si>
    <t>workroom trim - ss 30mm x 3mm x 3010mm</t>
  </si>
  <si>
    <t>6519-080- 1-&amp;2 REV B</t>
  </si>
  <si>
    <t>11.04.16</t>
  </si>
  <si>
    <t>02.03.16</t>
  </si>
  <si>
    <t>DHS INTERVIEW ROOM attack side desk top</t>
  </si>
  <si>
    <t>DHS INTERVIEW ROOM proteced side desk sub frame</t>
  </si>
  <si>
    <t>0241/241.1 0242/242.1 0243/243.1 0244/244.1</t>
  </si>
  <si>
    <t>Privacy Booth - attack side desk tops</t>
  </si>
  <si>
    <t>Privacy Booth - protected side desk sub-frames</t>
  </si>
  <si>
    <t>4,6 &amp; 7</t>
  </si>
  <si>
    <t>452,453,622,623,724, 725</t>
  </si>
  <si>
    <t>6519/086 87 112 113 116 &amp; 117</t>
  </si>
  <si>
    <t>stainless steel strips 30mm x 3mm x 960mm</t>
  </si>
  <si>
    <t>ADD 19</t>
  </si>
  <si>
    <t>stainless steel strips 30mm x 3mm x 1000mm</t>
  </si>
  <si>
    <t>stainless steel strips 30mm x 3mm x 2760mm</t>
  </si>
  <si>
    <t>stainless steel strips 30mm x 3mm x 2800mm</t>
  </si>
  <si>
    <t>313</t>
  </si>
  <si>
    <t>stainless steel strip 30mm x 3mm x 2810mm</t>
  </si>
  <si>
    <t>MT1</t>
  </si>
  <si>
    <t>ADD 20</t>
  </si>
  <si>
    <t>6519/073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</si>
</sst>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£&quot;#,##0;[Red]\-&quot;£&quot;#,##0"/>
    <numFmt numFmtId="8" formatCode="&quot;£&quot;#,##0.00;[Red]\-&quot;£&quot;#,##0.00"/>
    <numFmt numFmtId="164" formatCode="0.000"/>
    <numFmt numFmtId="165" formatCode="&quot;£&quot;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u/>
      <sz val="11"/>
      <color rgb="FF000000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CC0000"/>
      <name val="Segoe UI"/>
      <family val="2"/>
    </font>
    <font>
      <sz val="10"/>
      <name val="Segoe UI"/>
      <family val="2"/>
    </font>
    <font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2" xfId="0" applyFont="1" applyBorder="1"/>
    <xf numFmtId="0" fontId="2" fillId="0" borderId="1" xfId="0" applyFont="1" applyBorder="1"/>
    <xf numFmtId="0" fontId="2" fillId="0" borderId="5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/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3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0" xfId="0" applyFont="1"/>
    <xf numFmtId="0" fontId="3" fillId="0" borderId="3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right"/>
    </xf>
    <xf numFmtId="0" fontId="5" fillId="0" borderId="7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/>
    <xf numFmtId="0" fontId="6" fillId="0" borderId="2" xfId="0" applyFont="1" applyBorder="1"/>
    <xf numFmtId="0" fontId="6" fillId="0" borderId="1" xfId="0" applyFont="1" applyBorder="1"/>
    <xf numFmtId="0" fontId="8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8" fillId="0" borderId="3" xfId="0" applyFont="1" applyBorder="1"/>
    <xf numFmtId="0" fontId="8" fillId="0" borderId="5" xfId="0" applyFont="1" applyBorder="1"/>
    <xf numFmtId="0" fontId="6" fillId="0" borderId="6" xfId="0" applyFont="1" applyBorder="1"/>
    <xf numFmtId="49" fontId="5" fillId="0" borderId="0" xfId="0" applyNumberFormat="1" applyFont="1" applyBorder="1"/>
    <xf numFmtId="0" fontId="0" fillId="0" borderId="13" xfId="0" applyBorder="1" applyAlignment="1">
      <alignment horizontal="center"/>
    </xf>
    <xf numFmtId="2" fontId="0" fillId="0" borderId="8" xfId="0" applyNumberFormat="1" applyBorder="1"/>
    <xf numFmtId="2" fontId="0" fillId="0" borderId="4" xfId="0" applyNumberFormat="1" applyBorder="1"/>
    <xf numFmtId="2" fontId="0" fillId="0" borderId="7" xfId="0" applyNumberFormat="1" applyBorder="1"/>
    <xf numFmtId="2" fontId="0" fillId="0" borderId="0" xfId="0" applyNumberFormat="1"/>
    <xf numFmtId="2" fontId="6" fillId="0" borderId="8" xfId="0" applyNumberFormat="1" applyFont="1" applyBorder="1"/>
    <xf numFmtId="2" fontId="6" fillId="0" borderId="4" xfId="0" applyNumberFormat="1" applyFont="1" applyBorder="1"/>
    <xf numFmtId="2" fontId="2" fillId="0" borderId="8" xfId="0" applyNumberFormat="1" applyFont="1" applyBorder="1"/>
    <xf numFmtId="2" fontId="2" fillId="0" borderId="8" xfId="0" applyNumberFormat="1" applyFont="1" applyBorder="1" applyAlignment="1">
      <alignment horizontal="center"/>
    </xf>
    <xf numFmtId="2" fontId="5" fillId="0" borderId="14" xfId="0" applyNumberFormat="1" applyFont="1" applyBorder="1"/>
    <xf numFmtId="2" fontId="5" fillId="0" borderId="7" xfId="0" applyNumberFormat="1" applyFont="1" applyBorder="1"/>
    <xf numFmtId="2" fontId="6" fillId="0" borderId="0" xfId="0" applyNumberFormat="1" applyFont="1"/>
    <xf numFmtId="49" fontId="0" fillId="0" borderId="3" xfId="0" applyNumberFormat="1" applyBorder="1"/>
    <xf numFmtId="0" fontId="0" fillId="0" borderId="0" xfId="0" applyFill="1" applyBorder="1"/>
    <xf numFmtId="2" fontId="0" fillId="0" borderId="13" xfId="0" applyNumberFormat="1" applyBorder="1" applyAlignment="1">
      <alignment horizontal="center"/>
    </xf>
    <xf numFmtId="17" fontId="0" fillId="0" borderId="6" xfId="0" applyNumberFormat="1" applyBorder="1"/>
    <xf numFmtId="164" fontId="0" fillId="0" borderId="13" xfId="0" applyNumberFormat="1" applyBorder="1" applyAlignment="1">
      <alignment horizontal="center"/>
    </xf>
    <xf numFmtId="49" fontId="6" fillId="0" borderId="6" xfId="0" applyNumberFormat="1" applyFont="1" applyBorder="1"/>
    <xf numFmtId="49" fontId="6" fillId="0" borderId="7" xfId="0" applyNumberFormat="1" applyFont="1" applyBorder="1"/>
    <xf numFmtId="0" fontId="6" fillId="0" borderId="5" xfId="0" applyFont="1" applyBorder="1"/>
    <xf numFmtId="14" fontId="0" fillId="0" borderId="6" xfId="0" applyNumberFormat="1" applyBorder="1"/>
    <xf numFmtId="49" fontId="6" fillId="0" borderId="2" xfId="0" applyNumberFormat="1" applyFont="1" applyBorder="1"/>
    <xf numFmtId="49" fontId="6" fillId="0" borderId="8" xfId="0" applyNumberFormat="1" applyFont="1" applyBorder="1"/>
    <xf numFmtId="0" fontId="0" fillId="0" borderId="3" xfId="0" applyFill="1" applyBorder="1"/>
    <xf numFmtId="0" fontId="0" fillId="0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0" xfId="0" applyFill="1"/>
    <xf numFmtId="2" fontId="3" fillId="0" borderId="4" xfId="0" applyNumberFormat="1" applyFont="1" applyBorder="1"/>
    <xf numFmtId="0" fontId="9" fillId="0" borderId="3" xfId="0" applyFont="1" applyFill="1" applyBorder="1"/>
    <xf numFmtId="0" fontId="10" fillId="0" borderId="0" xfId="0" applyFont="1" applyFill="1" applyBorder="1"/>
    <xf numFmtId="0" fontId="10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3" xfId="0" applyFont="1" applyFill="1" applyBorder="1"/>
    <xf numFmtId="0" fontId="12" fillId="0" borderId="0" xfId="0" applyFont="1" applyFill="1" applyBorder="1"/>
    <xf numFmtId="0" fontId="9" fillId="0" borderId="0" xfId="0" applyFont="1" applyFill="1" applyBorder="1"/>
    <xf numFmtId="0" fontId="12" fillId="0" borderId="0" xfId="0" applyFont="1" applyBorder="1"/>
    <xf numFmtId="0" fontId="12" fillId="0" borderId="3" xfId="0" applyFont="1" applyBorder="1"/>
    <xf numFmtId="0" fontId="5" fillId="0" borderId="3" xfId="0" applyFont="1" applyFill="1" applyBorder="1"/>
    <xf numFmtId="0" fontId="5" fillId="0" borderId="1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1" applyBorder="1"/>
    <xf numFmtId="0" fontId="5" fillId="0" borderId="0" xfId="0" applyFont="1" applyFill="1" applyBorder="1"/>
    <xf numFmtId="14" fontId="0" fillId="0" borderId="5" xfId="0" applyNumberFormat="1" applyBorder="1"/>
    <xf numFmtId="0" fontId="11" fillId="0" borderId="3" xfId="0" applyFont="1" applyFill="1" applyBorder="1"/>
    <xf numFmtId="2" fontId="11" fillId="0" borderId="0" xfId="0" applyNumberFormat="1" applyFont="1"/>
    <xf numFmtId="0" fontId="11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/>
    <xf numFmtId="0" fontId="14" fillId="0" borderId="0" xfId="0" applyFont="1" applyFill="1" applyBorder="1"/>
    <xf numFmtId="0" fontId="14" fillId="0" borderId="1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9" fillId="0" borderId="0" xfId="0" applyFont="1" applyBorder="1"/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15" fillId="0" borderId="13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/>
    <xf numFmtId="49" fontId="17" fillId="0" borderId="15" xfId="0" applyNumberFormat="1" applyFont="1" applyBorder="1" applyAlignment="1">
      <alignment horizontal="center" wrapText="1"/>
    </xf>
    <xf numFmtId="49" fontId="17" fillId="0" borderId="15" xfId="0" applyNumberFormat="1" applyFont="1" applyFill="1" applyBorder="1" applyAlignment="1">
      <alignment wrapText="1"/>
    </xf>
    <xf numFmtId="0" fontId="17" fillId="0" borderId="15" xfId="0" applyFont="1" applyFill="1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5" xfId="0" applyFill="1" applyBorder="1"/>
    <xf numFmtId="4" fontId="0" fillId="0" borderId="15" xfId="0" applyNumberFormat="1" applyBorder="1"/>
    <xf numFmtId="49" fontId="0" fillId="0" borderId="15" xfId="0" applyNumberFormat="1" applyBorder="1" applyAlignment="1">
      <alignment horizontal="center"/>
    </xf>
    <xf numFmtId="49" fontId="1" fillId="0" borderId="15" xfId="0" applyNumberFormat="1" applyFont="1" applyFill="1" applyBorder="1"/>
    <xf numFmtId="0" fontId="1" fillId="0" borderId="15" xfId="0" applyFont="1" applyBorder="1"/>
    <xf numFmtId="49" fontId="0" fillId="0" borderId="15" xfId="0" applyNumberFormat="1" applyFill="1" applyBorder="1"/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49" fontId="0" fillId="0" borderId="15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/>
    </xf>
    <xf numFmtId="0" fontId="18" fillId="0" borderId="15" xfId="0" applyFont="1" applyFill="1" applyBorder="1"/>
    <xf numFmtId="49" fontId="19" fillId="0" borderId="15" xfId="0" applyNumberFormat="1" applyFont="1" applyBorder="1" applyAlignment="1">
      <alignment horizontal="right"/>
    </xf>
    <xf numFmtId="49" fontId="19" fillId="0" borderId="15" xfId="0" applyNumberFormat="1" applyFont="1" applyFill="1" applyBorder="1" applyAlignment="1">
      <alignment horizontal="right"/>
    </xf>
    <xf numFmtId="0" fontId="19" fillId="0" borderId="15" xfId="0" applyFont="1" applyFill="1" applyBorder="1" applyAlignment="1">
      <alignment horizontal="right"/>
    </xf>
    <xf numFmtId="4" fontId="19" fillId="0" borderId="15" xfId="0" applyNumberFormat="1" applyFont="1" applyBorder="1" applyAlignment="1">
      <alignment horizontal="right"/>
    </xf>
    <xf numFmtId="0" fontId="19" fillId="0" borderId="15" xfId="0" applyFont="1" applyBorder="1" applyAlignment="1">
      <alignment horizontal="right"/>
    </xf>
    <xf numFmtId="0" fontId="19" fillId="0" borderId="0" xfId="0" applyFont="1" applyAlignment="1">
      <alignment horizontal="right"/>
    </xf>
    <xf numFmtId="49" fontId="0" fillId="0" borderId="0" xfId="0" applyNumberFormat="1" applyFill="1"/>
    <xf numFmtId="14" fontId="0" fillId="0" borderId="0" xfId="0" applyNumberFormat="1"/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1" fillId="0" borderId="0" xfId="0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0" fillId="2" borderId="0" xfId="0" applyFill="1"/>
    <xf numFmtId="0" fontId="2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0" fillId="0" borderId="0" xfId="0" applyFont="1" applyBorder="1" applyAlignment="1">
      <alignment horizontal="center" vertical="center"/>
    </xf>
    <xf numFmtId="14" fontId="0" fillId="3" borderId="0" xfId="0" applyNumberFormat="1" applyFill="1" applyBorder="1"/>
    <xf numFmtId="0" fontId="21" fillId="0" borderId="0" xfId="0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22" fillId="2" borderId="22" xfId="0" applyFont="1" applyFill="1" applyBorder="1" applyAlignment="1">
      <alignment horizontal="center"/>
    </xf>
    <xf numFmtId="0" fontId="0" fillId="2" borderId="23" xfId="0" applyFill="1" applyBorder="1"/>
    <xf numFmtId="4" fontId="1" fillId="0" borderId="15" xfId="0" applyNumberFormat="1" applyFont="1" applyBorder="1" applyAlignment="1">
      <alignment wrapText="1"/>
    </xf>
    <xf numFmtId="0" fontId="17" fillId="0" borderId="15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14" fontId="1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9" fillId="0" borderId="15" xfId="0" applyFont="1" applyBorder="1"/>
    <xf numFmtId="0" fontId="9" fillId="0" borderId="15" xfId="0" applyFont="1" applyBorder="1" applyAlignment="1">
      <alignment horizontal="center"/>
    </xf>
    <xf numFmtId="0" fontId="9" fillId="0" borderId="15" xfId="0" applyFont="1" applyFill="1" applyBorder="1"/>
    <xf numFmtId="49" fontId="1" fillId="0" borderId="15" xfId="0" applyNumberFormat="1" applyFont="1" applyFill="1" applyBorder="1" applyAlignment="1">
      <alignment horizontal="center"/>
    </xf>
    <xf numFmtId="14" fontId="0" fillId="0" borderId="0" xfId="0" applyNumberFormat="1" applyFill="1" applyBorder="1"/>
    <xf numFmtId="0" fontId="0" fillId="3" borderId="15" xfId="0" applyFill="1" applyBorder="1" applyAlignment="1">
      <alignment horizontal="center"/>
    </xf>
    <xf numFmtId="0" fontId="23" fillId="0" borderId="0" xfId="0" applyFont="1"/>
    <xf numFmtId="49" fontId="24" fillId="0" borderId="15" xfId="0" applyNumberFormat="1" applyFont="1" applyFill="1" applyBorder="1"/>
    <xf numFmtId="49" fontId="9" fillId="0" borderId="15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2" borderId="0" xfId="0" applyFill="1" applyBorder="1"/>
    <xf numFmtId="0" fontId="22" fillId="2" borderId="0" xfId="0" applyFont="1" applyFill="1" applyBorder="1" applyAlignment="1">
      <alignment horizontal="center"/>
    </xf>
    <xf numFmtId="6" fontId="0" fillId="0" borderId="0" xfId="0" applyNumberFormat="1"/>
    <xf numFmtId="0" fontId="14" fillId="0" borderId="0" xfId="0" applyFont="1" applyAlignment="1">
      <alignment horizontal="center"/>
    </xf>
    <xf numFmtId="0" fontId="5" fillId="0" borderId="0" xfId="0" applyFont="1" applyFill="1"/>
    <xf numFmtId="2" fontId="5" fillId="0" borderId="0" xfId="0" applyNumberFormat="1" applyFont="1"/>
    <xf numFmtId="2" fontId="2" fillId="0" borderId="0" xfId="0" applyNumberFormat="1" applyFont="1"/>
    <xf numFmtId="2" fontId="1" fillId="0" borderId="0" xfId="0" applyNumberFormat="1" applyFont="1"/>
    <xf numFmtId="49" fontId="24" fillId="0" borderId="15" xfId="0" applyNumberFormat="1" applyFont="1" applyBorder="1" applyAlignment="1">
      <alignment horizontal="center"/>
    </xf>
    <xf numFmtId="14" fontId="24" fillId="0" borderId="15" xfId="0" applyNumberFormat="1" applyFont="1" applyBorder="1" applyAlignment="1">
      <alignment horizontal="center"/>
    </xf>
    <xf numFmtId="0" fontId="24" fillId="0" borderId="0" xfId="0" applyFont="1"/>
    <xf numFmtId="14" fontId="5" fillId="0" borderId="0" xfId="0" applyNumberFormat="1" applyFont="1"/>
    <xf numFmtId="8" fontId="5" fillId="0" borderId="0" xfId="0" applyNumberFormat="1" applyFont="1"/>
    <xf numFmtId="14" fontId="5" fillId="3" borderId="0" xfId="0" applyNumberFormat="1" applyFont="1" applyFill="1"/>
    <xf numFmtId="14" fontId="0" fillId="3" borderId="0" xfId="0" applyNumberFormat="1" applyFill="1"/>
    <xf numFmtId="14" fontId="14" fillId="0" borderId="0" xfId="0" applyNumberFormat="1" applyFont="1"/>
    <xf numFmtId="4" fontId="24" fillId="0" borderId="15" xfId="0" applyNumberFormat="1" applyFont="1" applyFill="1" applyBorder="1"/>
    <xf numFmtId="4" fontId="0" fillId="0" borderId="15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4" fontId="24" fillId="0" borderId="15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4" fontId="23" fillId="0" borderId="15" xfId="0" applyNumberFormat="1" applyFont="1" applyBorder="1" applyAlignment="1">
      <alignment horizontal="center" vertical="center"/>
    </xf>
    <xf numFmtId="0" fontId="23" fillId="0" borderId="15" xfId="0" applyNumberFormat="1" applyFont="1" applyBorder="1" applyAlignment="1">
      <alignment horizontal="center" vertical="center"/>
    </xf>
    <xf numFmtId="4" fontId="19" fillId="0" borderId="15" xfId="0" applyNumberFormat="1" applyFont="1" applyBorder="1" applyAlignment="1">
      <alignment horizontal="center" vertical="center"/>
    </xf>
    <xf numFmtId="0" fontId="19" fillId="0" borderId="15" xfId="0" applyNumberFormat="1" applyFont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/>
    </xf>
    <xf numFmtId="49" fontId="1" fillId="3" borderId="15" xfId="0" applyNumberFormat="1" applyFont="1" applyFill="1" applyBorder="1"/>
    <xf numFmtId="0" fontId="1" fillId="3" borderId="15" xfId="0" applyFont="1" applyFill="1" applyBorder="1" applyAlignment="1">
      <alignment horizontal="center"/>
    </xf>
    <xf numFmtId="4" fontId="0" fillId="3" borderId="15" xfId="0" applyNumberFormat="1" applyFill="1" applyBorder="1" applyAlignment="1">
      <alignment horizontal="center" vertical="center"/>
    </xf>
    <xf numFmtId="0" fontId="1" fillId="3" borderId="15" xfId="0" applyFont="1" applyFill="1" applyBorder="1"/>
    <xf numFmtId="4" fontId="1" fillId="3" borderId="15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9" fillId="0" borderId="15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/>
    <xf numFmtId="165" fontId="1" fillId="0" borderId="15" xfId="0" applyNumberFormat="1" applyFont="1" applyBorder="1" applyAlignment="1">
      <alignment wrapText="1"/>
    </xf>
    <xf numFmtId="165" fontId="0" fillId="0" borderId="15" xfId="0" applyNumberFormat="1" applyBorder="1"/>
    <xf numFmtId="165" fontId="0" fillId="3" borderId="15" xfId="0" applyNumberFormat="1" applyFill="1" applyBorder="1"/>
    <xf numFmtId="165" fontId="0" fillId="0" borderId="15" xfId="0" applyNumberFormat="1" applyFill="1" applyBorder="1"/>
    <xf numFmtId="165" fontId="19" fillId="0" borderId="15" xfId="0" applyNumberFormat="1" applyFont="1" applyBorder="1" applyAlignment="1">
      <alignment horizontal="right"/>
    </xf>
    <xf numFmtId="0" fontId="26" fillId="0" borderId="15" xfId="0" applyFont="1" applyFill="1" applyBorder="1" applyAlignment="1">
      <alignment horizontal="center" wrapText="1"/>
    </xf>
    <xf numFmtId="165" fontId="26" fillId="0" borderId="15" xfId="0" applyNumberFormat="1" applyFont="1" applyFill="1" applyBorder="1" applyAlignment="1">
      <alignment horizontal="center" wrapText="1"/>
    </xf>
    <xf numFmtId="2" fontId="1" fillId="0" borderId="15" xfId="0" applyNumberFormat="1" applyFont="1" applyFill="1" applyBorder="1" applyAlignment="1">
      <alignment horizontal="center" vertical="center"/>
    </xf>
    <xf numFmtId="2" fontId="25" fillId="0" borderId="15" xfId="0" applyNumberFormat="1" applyFont="1" applyFill="1" applyBorder="1" applyAlignment="1">
      <alignment vertical="center" wrapText="1"/>
    </xf>
    <xf numFmtId="2" fontId="1" fillId="0" borderId="15" xfId="0" applyNumberFormat="1" applyFont="1" applyFill="1" applyBorder="1" applyAlignment="1">
      <alignment vertical="center"/>
    </xf>
    <xf numFmtId="2" fontId="0" fillId="0" borderId="15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>
      <alignment vertical="center"/>
    </xf>
    <xf numFmtId="49" fontId="1" fillId="0" borderId="15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165" fontId="0" fillId="0" borderId="15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165" fontId="0" fillId="0" borderId="15" xfId="0" applyNumberForma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4" fontId="23" fillId="0" borderId="15" xfId="0" applyNumberFormat="1" applyFont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vertical="center" wrapText="1"/>
    </xf>
    <xf numFmtId="49" fontId="1" fillId="0" borderId="15" xfId="0" applyNumberFormat="1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vertical="center" wrapText="1"/>
    </xf>
    <xf numFmtId="0" fontId="25" fillId="0" borderId="15" xfId="0" applyFont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165" fontId="1" fillId="0" borderId="15" xfId="0" applyNumberFormat="1" applyFont="1" applyBorder="1" applyAlignment="1">
      <alignment horizontal="right" vertical="center"/>
    </xf>
    <xf numFmtId="165" fontId="1" fillId="0" borderId="15" xfId="0" applyNumberFormat="1" applyFont="1" applyBorder="1" applyAlignment="1">
      <alignment horizontal="right"/>
    </xf>
    <xf numFmtId="165" fontId="1" fillId="3" borderId="15" xfId="0" applyNumberFormat="1" applyFont="1" applyFill="1" applyBorder="1" applyAlignment="1">
      <alignment horizontal="right"/>
    </xf>
    <xf numFmtId="165" fontId="1" fillId="0" borderId="15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5" fontId="0" fillId="0" borderId="15" xfId="0" applyNumberFormat="1" applyFill="1" applyBorder="1" applyAlignment="1">
      <alignment horizontal="right" vertical="center"/>
    </xf>
    <xf numFmtId="49" fontId="25" fillId="0" borderId="15" xfId="0" applyNumberFormat="1" applyFont="1" applyFill="1" applyBorder="1" applyAlignment="1">
      <alignment vertical="center" wrapText="1"/>
    </xf>
    <xf numFmtId="165" fontId="0" fillId="0" borderId="15" xfId="0" applyNumberFormat="1" applyFill="1" applyBorder="1" applyAlignment="1">
      <alignment vertical="center" wrapText="1"/>
    </xf>
    <xf numFmtId="165" fontId="0" fillId="0" borderId="15" xfId="0" applyNumberFormat="1" applyBorder="1" applyAlignment="1">
      <alignment horizontal="right" vertical="center"/>
    </xf>
    <xf numFmtId="49" fontId="1" fillId="0" borderId="25" xfId="0" applyNumberFormat="1" applyFont="1" applyFill="1" applyBorder="1" applyAlignment="1">
      <alignment wrapText="1"/>
    </xf>
    <xf numFmtId="49" fontId="1" fillId="0" borderId="24" xfId="0" applyNumberFormat="1" applyFont="1" applyFill="1" applyBorder="1" applyAlignment="1">
      <alignment vertical="top" wrapText="1"/>
    </xf>
    <xf numFmtId="14" fontId="25" fillId="0" borderId="15" xfId="0" applyNumberFormat="1" applyFont="1" applyBorder="1" applyAlignment="1">
      <alignment horizontal="center" vertical="center"/>
    </xf>
    <xf numFmtId="14" fontId="25" fillId="0" borderId="15" xfId="0" applyNumberFormat="1" applyFont="1" applyBorder="1" applyAlignment="1">
      <alignment horizontal="center" vertical="center" wrapText="1"/>
    </xf>
    <xf numFmtId="49" fontId="24" fillId="3" borderId="15" xfId="0" applyNumberFormat="1" applyFont="1" applyFill="1" applyBorder="1" applyAlignment="1">
      <alignment horizontal="center"/>
    </xf>
    <xf numFmtId="165" fontId="1" fillId="4" borderId="15" xfId="0" applyNumberFormat="1" applyFont="1" applyFill="1" applyBorder="1"/>
    <xf numFmtId="49" fontId="1" fillId="4" borderId="15" xfId="0" applyNumberFormat="1" applyFont="1" applyFill="1" applyBorder="1"/>
    <xf numFmtId="0" fontId="1" fillId="4" borderId="15" xfId="0" applyFont="1" applyFill="1" applyBorder="1"/>
    <xf numFmtId="0" fontId="1" fillId="4" borderId="15" xfId="0" applyFont="1" applyFill="1" applyBorder="1" applyAlignment="1">
      <alignment horizontal="center"/>
    </xf>
    <xf numFmtId="165" fontId="1" fillId="4" borderId="15" xfId="0" applyNumberFormat="1" applyFont="1" applyFill="1" applyBorder="1" applyAlignment="1">
      <alignment horizontal="right"/>
    </xf>
    <xf numFmtId="4" fontId="1" fillId="4" borderId="15" xfId="0" applyNumberFormat="1" applyFont="1" applyFill="1" applyBorder="1" applyAlignment="1">
      <alignment horizontal="center" vertical="center"/>
    </xf>
    <xf numFmtId="0" fontId="1" fillId="4" borderId="15" xfId="0" applyNumberFormat="1" applyFont="1" applyFill="1" applyBorder="1" applyAlignment="1">
      <alignment horizontal="center" vertical="center"/>
    </xf>
    <xf numFmtId="4" fontId="1" fillId="4" borderId="15" xfId="0" applyNumberFormat="1" applyFont="1" applyFill="1" applyBorder="1"/>
    <xf numFmtId="49" fontId="0" fillId="0" borderId="15" xfId="0" applyNumberFormat="1" applyFill="1" applyBorder="1" applyAlignment="1">
      <alignment vertical="center" wrapText="1"/>
    </xf>
    <xf numFmtId="49" fontId="18" fillId="0" borderId="15" xfId="0" applyNumberFormat="1" applyFont="1" applyBorder="1" applyAlignment="1">
      <alignment horizontal="center" vertical="center"/>
    </xf>
    <xf numFmtId="165" fontId="18" fillId="0" borderId="15" xfId="0" applyNumberFormat="1" applyFont="1" applyBorder="1" applyAlignment="1">
      <alignment vertical="center"/>
    </xf>
    <xf numFmtId="14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vertical="center" wrapText="1"/>
    </xf>
    <xf numFmtId="165" fontId="24" fillId="0" borderId="15" xfId="0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center" vertical="center" wrapText="1"/>
    </xf>
    <xf numFmtId="0" fontId="0" fillId="3" borderId="15" xfId="0" applyNumberFormat="1" applyFill="1" applyBorder="1" applyAlignment="1">
      <alignment horizontal="center" vertical="center"/>
    </xf>
    <xf numFmtId="4" fontId="0" fillId="3" borderId="15" xfId="0" applyNumberFormat="1" applyFill="1" applyBorder="1" applyAlignment="1">
      <alignment horizontal="center"/>
    </xf>
    <xf numFmtId="14" fontId="0" fillId="3" borderId="15" xfId="0" applyNumberFormat="1" applyFill="1" applyBorder="1" applyAlignment="1">
      <alignment horizontal="center"/>
    </xf>
    <xf numFmtId="14" fontId="24" fillId="4" borderId="15" xfId="0" applyNumberFormat="1" applyFont="1" applyFill="1" applyBorder="1" applyAlignment="1">
      <alignment horizontal="center"/>
    </xf>
    <xf numFmtId="14" fontId="1" fillId="4" borderId="15" xfId="0" applyNumberFormat="1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/>
    </xf>
    <xf numFmtId="0" fontId="24" fillId="0" borderId="15" xfId="0" applyFont="1" applyFill="1" applyBorder="1"/>
    <xf numFmtId="165" fontId="24" fillId="0" borderId="15" xfId="0" applyNumberFormat="1" applyFont="1" applyFill="1" applyBorder="1"/>
    <xf numFmtId="165" fontId="24" fillId="0" borderId="15" xfId="0" applyNumberFormat="1" applyFont="1" applyFill="1" applyBorder="1" applyAlignment="1">
      <alignment vertical="center"/>
    </xf>
    <xf numFmtId="165" fontId="24" fillId="0" borderId="15" xfId="0" applyNumberFormat="1" applyFont="1" applyFill="1" applyBorder="1" applyAlignment="1">
      <alignment horizontal="right"/>
    </xf>
    <xf numFmtId="0" fontId="24" fillId="0" borderId="0" xfId="0" applyFont="1" applyFill="1"/>
    <xf numFmtId="0" fontId="27" fillId="0" borderId="15" xfId="0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horizontal="center" vertical="center"/>
    </xf>
    <xf numFmtId="4" fontId="24" fillId="0" borderId="15" xfId="0" applyNumberFormat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1100C.F2D0FE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1100C.F2D0FE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1100C.F2D0FE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1100C.F2D0FE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1100C.F2D0FE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1100C.F2D0FE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1100C.F2D0FE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152400</xdr:rowOff>
    </xdr:from>
    <xdr:to>
      <xdr:col>7</xdr:col>
      <xdr:colOff>19685</xdr:colOff>
      <xdr:row>4</xdr:row>
      <xdr:rowOff>142240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52400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152400</xdr:rowOff>
    </xdr:from>
    <xdr:to>
      <xdr:col>7</xdr:col>
      <xdr:colOff>19685</xdr:colOff>
      <xdr:row>4</xdr:row>
      <xdr:rowOff>142240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52400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152400</xdr:rowOff>
    </xdr:from>
    <xdr:to>
      <xdr:col>7</xdr:col>
      <xdr:colOff>19685</xdr:colOff>
      <xdr:row>4</xdr:row>
      <xdr:rowOff>142240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52400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152400</xdr:rowOff>
    </xdr:from>
    <xdr:to>
      <xdr:col>7</xdr:col>
      <xdr:colOff>19685</xdr:colOff>
      <xdr:row>4</xdr:row>
      <xdr:rowOff>142240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52400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152400</xdr:rowOff>
    </xdr:from>
    <xdr:to>
      <xdr:col>7</xdr:col>
      <xdr:colOff>19685</xdr:colOff>
      <xdr:row>4</xdr:row>
      <xdr:rowOff>142240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52400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152400</xdr:rowOff>
    </xdr:from>
    <xdr:to>
      <xdr:col>7</xdr:col>
      <xdr:colOff>19685</xdr:colOff>
      <xdr:row>4</xdr:row>
      <xdr:rowOff>142240</xdr:rowOff>
    </xdr:to>
    <xdr:pic>
      <xdr:nvPicPr>
        <xdr:cNvPr id="5" name="Picture 4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52400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152400</xdr:rowOff>
    </xdr:from>
    <xdr:to>
      <xdr:col>7</xdr:col>
      <xdr:colOff>19685</xdr:colOff>
      <xdr:row>4</xdr:row>
      <xdr:rowOff>142240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52400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152400</xdr:rowOff>
    </xdr:from>
    <xdr:to>
      <xdr:col>7</xdr:col>
      <xdr:colOff>19685</xdr:colOff>
      <xdr:row>4</xdr:row>
      <xdr:rowOff>142240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52400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38100</xdr:rowOff>
    </xdr:from>
    <xdr:to>
      <xdr:col>5</xdr:col>
      <xdr:colOff>38735</xdr:colOff>
      <xdr:row>5</xdr:row>
      <xdr:rowOff>27940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0025"/>
          <a:ext cx="2877185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485775</xdr:colOff>
      <xdr:row>1</xdr:row>
      <xdr:rowOff>9525</xdr:rowOff>
    </xdr:from>
    <xdr:to>
      <xdr:col>7</xdr:col>
      <xdr:colOff>542925</xdr:colOff>
      <xdr:row>5</xdr:row>
      <xdr:rowOff>19050</xdr:rowOff>
    </xdr:to>
    <xdr:pic>
      <xdr:nvPicPr>
        <xdr:cNvPr id="3" name="Picture 13" descr="JMS_Letterheads_30yrLogo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71450"/>
          <a:ext cx="6667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38100</xdr:rowOff>
    </xdr:from>
    <xdr:to>
      <xdr:col>4</xdr:col>
      <xdr:colOff>372110</xdr:colOff>
      <xdr:row>5</xdr:row>
      <xdr:rowOff>27940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0025"/>
          <a:ext cx="2610485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485775</xdr:colOff>
      <xdr:row>1</xdr:row>
      <xdr:rowOff>9525</xdr:rowOff>
    </xdr:from>
    <xdr:to>
      <xdr:col>7</xdr:col>
      <xdr:colOff>542925</xdr:colOff>
      <xdr:row>5</xdr:row>
      <xdr:rowOff>19050</xdr:rowOff>
    </xdr:to>
    <xdr:pic>
      <xdr:nvPicPr>
        <xdr:cNvPr id="3" name="Picture 13" descr="JMS_Letterheads_30yrLogo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71450"/>
          <a:ext cx="6667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38100</xdr:rowOff>
    </xdr:from>
    <xdr:to>
      <xdr:col>4</xdr:col>
      <xdr:colOff>676910</xdr:colOff>
      <xdr:row>5</xdr:row>
      <xdr:rowOff>27940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0025"/>
          <a:ext cx="2877185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485775</xdr:colOff>
      <xdr:row>1</xdr:row>
      <xdr:rowOff>9525</xdr:rowOff>
    </xdr:from>
    <xdr:to>
      <xdr:col>7</xdr:col>
      <xdr:colOff>542925</xdr:colOff>
      <xdr:row>5</xdr:row>
      <xdr:rowOff>19050</xdr:rowOff>
    </xdr:to>
    <xdr:pic>
      <xdr:nvPicPr>
        <xdr:cNvPr id="3" name="Picture 13" descr="JMS_Letterheads_30yrLogo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71450"/>
          <a:ext cx="6667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38100</xdr:rowOff>
    </xdr:from>
    <xdr:to>
      <xdr:col>5</xdr:col>
      <xdr:colOff>305435</xdr:colOff>
      <xdr:row>5</xdr:row>
      <xdr:rowOff>27940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0025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485775</xdr:colOff>
      <xdr:row>1</xdr:row>
      <xdr:rowOff>9525</xdr:rowOff>
    </xdr:from>
    <xdr:to>
      <xdr:col>7</xdr:col>
      <xdr:colOff>542925</xdr:colOff>
      <xdr:row>5</xdr:row>
      <xdr:rowOff>19050</xdr:rowOff>
    </xdr:to>
    <xdr:pic>
      <xdr:nvPicPr>
        <xdr:cNvPr id="3" name="Picture 13" descr="JMS_Letterheads_30yrLogo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71450"/>
          <a:ext cx="6667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38100</xdr:rowOff>
    </xdr:from>
    <xdr:to>
      <xdr:col>5</xdr:col>
      <xdr:colOff>572135</xdr:colOff>
      <xdr:row>5</xdr:row>
      <xdr:rowOff>27940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0025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485775</xdr:colOff>
      <xdr:row>1</xdr:row>
      <xdr:rowOff>9525</xdr:rowOff>
    </xdr:from>
    <xdr:to>
      <xdr:col>7</xdr:col>
      <xdr:colOff>542925</xdr:colOff>
      <xdr:row>5</xdr:row>
      <xdr:rowOff>19050</xdr:rowOff>
    </xdr:to>
    <xdr:pic>
      <xdr:nvPicPr>
        <xdr:cNvPr id="3" name="Picture 13" descr="JMS_Letterheads_30yrLogo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71450"/>
          <a:ext cx="6667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38100</xdr:rowOff>
    </xdr:from>
    <xdr:to>
      <xdr:col>6</xdr:col>
      <xdr:colOff>200660</xdr:colOff>
      <xdr:row>5</xdr:row>
      <xdr:rowOff>27940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0025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485775</xdr:colOff>
      <xdr:row>1</xdr:row>
      <xdr:rowOff>9525</xdr:rowOff>
    </xdr:from>
    <xdr:to>
      <xdr:col>7</xdr:col>
      <xdr:colOff>542925</xdr:colOff>
      <xdr:row>5</xdr:row>
      <xdr:rowOff>19050</xdr:rowOff>
    </xdr:to>
    <xdr:pic>
      <xdr:nvPicPr>
        <xdr:cNvPr id="3" name="Picture 13" descr="JMS_Letterheads_30yrLogo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71450"/>
          <a:ext cx="6667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38100</xdr:rowOff>
    </xdr:from>
    <xdr:to>
      <xdr:col>6</xdr:col>
      <xdr:colOff>200660</xdr:colOff>
      <xdr:row>5</xdr:row>
      <xdr:rowOff>27940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00025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485775</xdr:colOff>
      <xdr:row>1</xdr:row>
      <xdr:rowOff>9525</xdr:rowOff>
    </xdr:from>
    <xdr:to>
      <xdr:col>7</xdr:col>
      <xdr:colOff>542925</xdr:colOff>
      <xdr:row>5</xdr:row>
      <xdr:rowOff>19050</xdr:rowOff>
    </xdr:to>
    <xdr:pic>
      <xdr:nvPicPr>
        <xdr:cNvPr id="3" name="Picture 13" descr="JMS_Letterheads_30yrLogo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71450"/>
          <a:ext cx="6667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152400</xdr:rowOff>
    </xdr:from>
    <xdr:to>
      <xdr:col>7</xdr:col>
      <xdr:colOff>19685</xdr:colOff>
      <xdr:row>4</xdr:row>
      <xdr:rowOff>142240</xdr:rowOff>
    </xdr:to>
    <xdr:pic>
      <xdr:nvPicPr>
        <xdr:cNvPr id="2" name="Picture 1" descr="JMS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152400"/>
          <a:ext cx="3115310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chel@controlfabs.co.uk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tel:01926%20813813%20Fax:01926%20812777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tel:01926%20813813%20Fax:01926%20812777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tel:01926%20813813%20Fax:01926%2081277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tel:01926%20813813%20Fax:01926%20812777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tel:01926%20813813%20Fax:01926%20812777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tel:01926%20813813%20Fax:01926%20812777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tel:01926%20813813%20Fax:01926%20812777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tel:01926%20813813%20Fax:01926%208127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tel:01926%20813813%20Fax:01926%20812777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tel:01926%20813813%20Fax:01926%20812777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tel:01926%20813813%20Fax:01926%20812777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tel:01926%20813813%20Fax:01926%20812777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tel:01926%20813813%20Fax:01926%20812777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tel:01926%20813813%20Fax:01926%20812777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tel:01926%20813813%20Fax:01926%20812777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tel:01926%20813813%20Fax:01926%208127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selection activeCell="O8" sqref="O8"/>
    </sheetView>
  </sheetViews>
  <sheetFormatPr defaultRowHeight="12.75" x14ac:dyDescent="0.2"/>
  <cols>
    <col min="1" max="1" width="10.140625" bestFit="1" customWidth="1"/>
    <col min="2" max="2" width="10.42578125" customWidth="1"/>
    <col min="4" max="4" width="6.85546875" customWidth="1"/>
    <col min="5" max="5" width="9.7109375" customWidth="1"/>
    <col min="6" max="6" width="12.5703125" customWidth="1"/>
    <col min="7" max="7" width="7.28515625" customWidth="1"/>
    <col min="8" max="8" width="9.5703125" bestFit="1" customWidth="1"/>
    <col min="9" max="9" width="12.42578125" style="48" customWidth="1"/>
    <col min="13" max="13" width="9.140625" style="48"/>
    <col min="14" max="14" width="10.28515625" style="48" bestFit="1" customWidth="1"/>
    <col min="15" max="15" width="9.140625" style="48"/>
  </cols>
  <sheetData>
    <row r="1" spans="1:15" ht="18" x14ac:dyDescent="0.25">
      <c r="A1" s="2"/>
      <c r="B1" s="3"/>
      <c r="C1" s="3"/>
      <c r="D1" s="3"/>
      <c r="E1" s="16" t="s">
        <v>0</v>
      </c>
      <c r="F1" s="3"/>
      <c r="G1" s="3"/>
      <c r="H1" s="3"/>
      <c r="I1" s="45"/>
    </row>
    <row r="2" spans="1:15" x14ac:dyDescent="0.2">
      <c r="A2" s="5"/>
      <c r="B2" s="6"/>
      <c r="C2" s="6"/>
      <c r="D2" s="6"/>
      <c r="E2" s="7" t="s">
        <v>14</v>
      </c>
      <c r="F2" s="6"/>
      <c r="G2" s="6"/>
      <c r="H2" s="6"/>
      <c r="I2" s="46"/>
    </row>
    <row r="3" spans="1:15" x14ac:dyDescent="0.2">
      <c r="A3" s="5"/>
      <c r="B3" s="6"/>
      <c r="C3" s="6"/>
      <c r="D3" s="6"/>
      <c r="E3" s="7" t="s">
        <v>15</v>
      </c>
      <c r="F3" s="6"/>
      <c r="G3" s="6"/>
      <c r="H3" s="6"/>
      <c r="I3" s="46"/>
    </row>
    <row r="4" spans="1:15" ht="13.5" thickBot="1" x14ac:dyDescent="0.25">
      <c r="A4" s="9"/>
      <c r="B4" s="10"/>
      <c r="C4" s="10"/>
      <c r="D4" s="10"/>
      <c r="E4" s="19"/>
      <c r="F4" s="10"/>
      <c r="G4" s="10"/>
      <c r="H4" s="10"/>
      <c r="I4" s="47"/>
    </row>
    <row r="5" spans="1:15" ht="13.5" thickBot="1" x14ac:dyDescent="0.25"/>
    <row r="6" spans="1:15" ht="15.75" x14ac:dyDescent="0.25">
      <c r="A6" s="15" t="s">
        <v>2</v>
      </c>
      <c r="B6" s="12"/>
      <c r="C6" s="3"/>
      <c r="D6" s="3"/>
      <c r="E6" s="3"/>
      <c r="F6" s="2"/>
      <c r="G6" s="3"/>
      <c r="H6" s="3"/>
      <c r="I6" s="45"/>
      <c r="N6" s="186" t="s">
        <v>298</v>
      </c>
      <c r="O6" s="186" t="s">
        <v>20</v>
      </c>
    </row>
    <row r="7" spans="1:15" s="26" customFormat="1" ht="15.75" x14ac:dyDescent="0.25">
      <c r="A7" s="27" t="s">
        <v>3</v>
      </c>
      <c r="B7" s="43" t="s">
        <v>37</v>
      </c>
      <c r="C7" s="22"/>
      <c r="D7" s="78"/>
      <c r="E7" s="22"/>
      <c r="F7" s="27" t="s">
        <v>1</v>
      </c>
      <c r="G7" s="22"/>
      <c r="H7" s="22">
        <v>23468</v>
      </c>
      <c r="I7" s="72"/>
      <c r="K7" s="26" t="s">
        <v>315</v>
      </c>
      <c r="M7" s="184">
        <v>87</v>
      </c>
      <c r="N7" s="184">
        <f>SUM(M7)*0.03</f>
        <v>2.61</v>
      </c>
      <c r="O7" s="184">
        <f>SUM(M7-N7)</f>
        <v>84.39</v>
      </c>
    </row>
    <row r="8" spans="1:15" ht="13.5" thickBot="1" x14ac:dyDescent="0.25">
      <c r="A8" s="14"/>
      <c r="B8" s="10"/>
      <c r="C8" s="10"/>
      <c r="D8" s="10"/>
      <c r="E8" s="10"/>
      <c r="F8" s="9"/>
      <c r="G8" s="10"/>
      <c r="H8" s="10"/>
      <c r="I8" s="47"/>
    </row>
    <row r="9" spans="1:15" ht="13.5" thickBot="1" x14ac:dyDescent="0.25"/>
    <row r="10" spans="1:15" s="32" customFormat="1" ht="15" x14ac:dyDescent="0.25">
      <c r="A10" s="34" t="s">
        <v>4</v>
      </c>
      <c r="B10" s="35"/>
      <c r="C10" s="35"/>
      <c r="D10" s="35"/>
      <c r="E10" s="35"/>
      <c r="F10" s="36"/>
      <c r="G10" s="37" t="s">
        <v>5</v>
      </c>
      <c r="H10" s="35"/>
      <c r="I10" s="49"/>
      <c r="M10" s="55"/>
      <c r="N10" s="55"/>
      <c r="O10" s="55"/>
    </row>
    <row r="11" spans="1:15" s="32" customFormat="1" ht="15" x14ac:dyDescent="0.2">
      <c r="A11" s="38"/>
      <c r="B11" s="39"/>
      <c r="C11" s="39"/>
      <c r="D11" s="39"/>
      <c r="E11" s="39"/>
      <c r="F11" s="21" t="s">
        <v>29</v>
      </c>
      <c r="G11" s="39"/>
      <c r="H11" s="39"/>
      <c r="I11" s="50"/>
      <c r="M11" s="55"/>
      <c r="N11" s="55"/>
      <c r="O11" s="55"/>
    </row>
    <row r="12" spans="1:15" s="32" customFormat="1" ht="15" x14ac:dyDescent="0.2">
      <c r="A12" s="38"/>
      <c r="B12" s="22" t="s">
        <v>24</v>
      </c>
      <c r="C12" s="39"/>
      <c r="D12" s="39"/>
      <c r="E12" s="39"/>
      <c r="F12" s="21" t="s">
        <v>30</v>
      </c>
      <c r="G12" s="39"/>
      <c r="H12" s="39"/>
      <c r="I12" s="50"/>
      <c r="M12" s="55"/>
      <c r="N12" s="55"/>
      <c r="O12" s="55"/>
    </row>
    <row r="13" spans="1:15" s="32" customFormat="1" ht="15" x14ac:dyDescent="0.2">
      <c r="A13" s="38"/>
      <c r="B13" s="87" t="s">
        <v>36</v>
      </c>
      <c r="C13" s="39"/>
      <c r="D13" s="39"/>
      <c r="E13" s="39"/>
      <c r="F13" s="21" t="s">
        <v>31</v>
      </c>
      <c r="G13" s="39"/>
      <c r="H13" s="39"/>
      <c r="I13" s="50"/>
      <c r="M13" s="55"/>
      <c r="N13" s="55"/>
      <c r="O13" s="55"/>
    </row>
    <row r="14" spans="1:15" s="32" customFormat="1" ht="15" x14ac:dyDescent="0.2">
      <c r="A14" s="38"/>
      <c r="B14" s="22"/>
      <c r="C14" s="39"/>
      <c r="D14" s="39"/>
      <c r="E14" s="39"/>
      <c r="F14" s="21" t="s">
        <v>32</v>
      </c>
      <c r="G14" s="39"/>
      <c r="H14" s="39"/>
      <c r="I14" s="50"/>
      <c r="M14" s="55"/>
      <c r="N14" s="55"/>
      <c r="O14" s="55"/>
    </row>
    <row r="15" spans="1:15" s="32" customFormat="1" ht="14.25" x14ac:dyDescent="0.2">
      <c r="A15" s="38"/>
      <c r="B15" s="39"/>
      <c r="C15" s="39"/>
      <c r="D15" s="39"/>
      <c r="E15" s="39"/>
      <c r="F15" s="5" t="s">
        <v>33</v>
      </c>
      <c r="G15" s="39"/>
      <c r="H15" s="39"/>
      <c r="I15" s="50"/>
      <c r="M15" s="55"/>
      <c r="N15" s="55"/>
      <c r="O15" s="55"/>
    </row>
    <row r="16" spans="1:15" s="32" customFormat="1" ht="14.25" x14ac:dyDescent="0.2">
      <c r="A16" s="38"/>
      <c r="B16" s="39"/>
      <c r="C16" s="39"/>
      <c r="D16" s="39"/>
      <c r="E16" s="39"/>
      <c r="F16" s="38" t="s">
        <v>34</v>
      </c>
      <c r="G16" s="39"/>
      <c r="H16" s="39"/>
      <c r="I16" s="50"/>
      <c r="M16" s="55"/>
      <c r="N16" s="55"/>
      <c r="O16" s="55"/>
    </row>
    <row r="17" spans="1:15" s="32" customFormat="1" ht="15" thickBot="1" x14ac:dyDescent="0.25">
      <c r="A17" s="38"/>
      <c r="B17" s="39"/>
      <c r="C17" s="39"/>
      <c r="D17" s="39"/>
      <c r="E17" s="39"/>
      <c r="F17" s="38" t="s">
        <v>35</v>
      </c>
      <c r="G17" s="39"/>
      <c r="H17" s="39"/>
      <c r="I17" s="50"/>
      <c r="M17" s="55"/>
      <c r="N17" s="55"/>
      <c r="O17" s="55"/>
    </row>
    <row r="18" spans="1:15" s="32" customFormat="1" ht="15" x14ac:dyDescent="0.25">
      <c r="A18" s="40" t="s">
        <v>6</v>
      </c>
      <c r="B18" s="39"/>
      <c r="C18" s="39" t="s">
        <v>25</v>
      </c>
      <c r="D18" s="39"/>
      <c r="E18" s="39"/>
      <c r="F18" s="36" t="s">
        <v>27</v>
      </c>
      <c r="G18" s="65"/>
      <c r="H18" s="65" t="s">
        <v>310</v>
      </c>
      <c r="I18" s="66"/>
      <c r="M18" s="55"/>
      <c r="N18" s="55"/>
      <c r="O18" s="55"/>
    </row>
    <row r="19" spans="1:15" s="32" customFormat="1" ht="15.75" thickBot="1" x14ac:dyDescent="0.3">
      <c r="A19" s="41" t="s">
        <v>7</v>
      </c>
      <c r="B19" s="42"/>
      <c r="C19" s="42" t="s">
        <v>26</v>
      </c>
      <c r="D19" s="42"/>
      <c r="E19" s="42"/>
      <c r="F19" s="63" t="s">
        <v>28</v>
      </c>
      <c r="G19" s="61"/>
      <c r="H19" s="61" t="s">
        <v>311</v>
      </c>
      <c r="I19" s="62"/>
      <c r="M19" s="55"/>
      <c r="N19" s="55"/>
      <c r="O19" s="55"/>
    </row>
    <row r="20" spans="1:15" ht="13.5" thickBot="1" x14ac:dyDescent="0.25"/>
    <row r="21" spans="1:15" s="18" customFormat="1" x14ac:dyDescent="0.2">
      <c r="A21" s="13" t="s">
        <v>8</v>
      </c>
      <c r="B21" s="12"/>
      <c r="C21" s="13" t="s">
        <v>9</v>
      </c>
      <c r="D21" s="17"/>
      <c r="E21" s="12" t="s">
        <v>10</v>
      </c>
      <c r="F21" s="17"/>
      <c r="G21" s="12" t="s">
        <v>11</v>
      </c>
      <c r="H21" s="12"/>
      <c r="I21" s="51"/>
      <c r="M21" s="185"/>
      <c r="N21" s="185"/>
      <c r="O21" s="185"/>
    </row>
    <row r="22" spans="1:15" x14ac:dyDescent="0.2">
      <c r="A22" s="56" t="s">
        <v>40</v>
      </c>
      <c r="B22" s="6"/>
      <c r="C22" s="5" t="s">
        <v>39</v>
      </c>
      <c r="D22" s="8"/>
      <c r="E22" s="93" t="s">
        <v>38</v>
      </c>
      <c r="F22" s="8"/>
      <c r="G22" s="94"/>
      <c r="H22" s="6"/>
      <c r="I22" s="46"/>
    </row>
    <row r="23" spans="1:15" ht="13.5" thickBot="1" x14ac:dyDescent="0.25">
      <c r="A23" s="89"/>
      <c r="B23" s="10"/>
      <c r="C23" s="9"/>
      <c r="D23" s="11"/>
      <c r="E23" s="59"/>
      <c r="F23" s="11"/>
      <c r="G23" s="64"/>
      <c r="H23" s="10"/>
      <c r="I23" s="47"/>
    </row>
    <row r="24" spans="1:15" ht="13.5" thickBot="1" x14ac:dyDescent="0.25"/>
    <row r="25" spans="1:15" s="18" customFormat="1" x14ac:dyDescent="0.2">
      <c r="A25" s="13" t="s">
        <v>16</v>
      </c>
      <c r="B25" s="12"/>
      <c r="C25" s="12"/>
      <c r="D25" s="12"/>
      <c r="E25" s="12"/>
      <c r="F25" s="20" t="s">
        <v>17</v>
      </c>
      <c r="G25" s="4" t="s">
        <v>18</v>
      </c>
      <c r="H25" s="20" t="s">
        <v>19</v>
      </c>
      <c r="I25" s="52" t="s">
        <v>20</v>
      </c>
      <c r="M25" s="185"/>
      <c r="N25" s="185"/>
      <c r="O25" s="185"/>
    </row>
    <row r="26" spans="1:15" x14ac:dyDescent="0.2">
      <c r="A26" s="67"/>
      <c r="B26" s="57"/>
      <c r="C26" s="57"/>
      <c r="D26" s="57"/>
      <c r="E26" s="57"/>
      <c r="F26" s="68"/>
      <c r="G26" s="69"/>
      <c r="H26" s="70"/>
      <c r="I26" s="46">
        <f>SUM(H26*F26)</f>
        <v>0</v>
      </c>
    </row>
    <row r="27" spans="1:15" ht="15" x14ac:dyDescent="0.2">
      <c r="A27" s="84"/>
      <c r="B27" s="74"/>
      <c r="C27" s="57"/>
      <c r="D27" s="57"/>
      <c r="E27" s="57"/>
      <c r="F27" s="85"/>
      <c r="G27" s="86"/>
      <c r="H27" s="70"/>
      <c r="I27" s="46">
        <f t="shared" ref="I27:I32" si="0">SUM(H27*F27)</f>
        <v>0</v>
      </c>
    </row>
    <row r="28" spans="1:15" ht="15" x14ac:dyDescent="0.2">
      <c r="A28" s="84" t="s">
        <v>41</v>
      </c>
      <c r="B28" s="80"/>
      <c r="C28" s="80"/>
      <c r="D28" s="80"/>
      <c r="E28" s="80"/>
      <c r="F28" s="75">
        <v>1</v>
      </c>
      <c r="G28" s="69" t="s">
        <v>43</v>
      </c>
      <c r="H28" s="70">
        <v>88507</v>
      </c>
      <c r="I28" s="46">
        <f t="shared" si="0"/>
        <v>88507</v>
      </c>
    </row>
    <row r="29" spans="1:15" ht="15" x14ac:dyDescent="0.2">
      <c r="A29" s="84" t="s">
        <v>42</v>
      </c>
      <c r="B29" s="88"/>
      <c r="C29" s="80"/>
      <c r="D29" s="80"/>
      <c r="E29" s="80"/>
      <c r="F29" s="75"/>
      <c r="G29" s="86"/>
      <c r="H29" s="70"/>
      <c r="I29" s="46">
        <f t="shared" si="0"/>
        <v>0</v>
      </c>
    </row>
    <row r="30" spans="1:15" ht="15" x14ac:dyDescent="0.2">
      <c r="A30" s="84"/>
      <c r="B30" s="88"/>
      <c r="C30" s="80"/>
      <c r="D30" s="80"/>
      <c r="E30" s="80"/>
      <c r="F30" s="75"/>
      <c r="G30" s="92"/>
      <c r="H30" s="76"/>
      <c r="I30" s="46">
        <f t="shared" si="0"/>
        <v>0</v>
      </c>
    </row>
    <row r="31" spans="1:15" ht="15" x14ac:dyDescent="0.2">
      <c r="A31" s="88" t="s">
        <v>44</v>
      </c>
      <c r="B31" s="88"/>
      <c r="C31" s="80"/>
      <c r="D31" s="80"/>
      <c r="E31" s="80"/>
      <c r="F31" s="85">
        <v>-0.05</v>
      </c>
      <c r="G31" s="95"/>
      <c r="H31" s="70">
        <f>SUM(H28:H30)</f>
        <v>88507</v>
      </c>
      <c r="I31" s="46">
        <f t="shared" si="0"/>
        <v>-4425.3500000000004</v>
      </c>
      <c r="J31" s="71"/>
    </row>
    <row r="32" spans="1:15" ht="15" x14ac:dyDescent="0.2">
      <c r="A32" s="84"/>
      <c r="B32" s="88"/>
      <c r="C32" s="80"/>
      <c r="D32" s="80"/>
      <c r="E32" s="80"/>
      <c r="F32" s="75"/>
      <c r="G32" s="95"/>
      <c r="H32" s="70"/>
      <c r="I32" s="46">
        <f t="shared" si="0"/>
        <v>0</v>
      </c>
      <c r="J32" s="71"/>
    </row>
    <row r="33" spans="1:10" ht="15" x14ac:dyDescent="0.2">
      <c r="A33" s="84"/>
      <c r="B33" s="88"/>
      <c r="C33" s="80"/>
      <c r="D33" s="80"/>
      <c r="E33" s="80"/>
      <c r="F33" s="75"/>
      <c r="G33" s="95"/>
      <c r="H33" s="76"/>
      <c r="I33" s="46">
        <f t="shared" ref="I33:I51" si="1">SUM(H33*F33)</f>
        <v>0</v>
      </c>
      <c r="J33" s="71"/>
    </row>
    <row r="34" spans="1:10" ht="15" x14ac:dyDescent="0.2">
      <c r="A34" s="84" t="s">
        <v>135</v>
      </c>
      <c r="B34" s="88"/>
      <c r="C34" s="80"/>
      <c r="D34" s="80"/>
      <c r="E34" s="80"/>
      <c r="F34" s="75"/>
      <c r="G34" s="95" t="s">
        <v>134</v>
      </c>
      <c r="H34" s="70">
        <v>1050</v>
      </c>
      <c r="I34" s="46">
        <f t="shared" si="1"/>
        <v>0</v>
      </c>
      <c r="J34" s="71"/>
    </row>
    <row r="35" spans="1:10" ht="15.75" x14ac:dyDescent="0.25">
      <c r="A35" s="90"/>
      <c r="B35" s="106"/>
      <c r="C35" s="107"/>
      <c r="D35" s="81"/>
      <c r="E35" s="81"/>
      <c r="F35" s="98"/>
      <c r="G35" s="99"/>
      <c r="H35" s="70"/>
      <c r="I35" s="46">
        <f t="shared" si="1"/>
        <v>0</v>
      </c>
      <c r="J35" s="71"/>
    </row>
    <row r="36" spans="1:10" ht="15" x14ac:dyDescent="0.2">
      <c r="A36" s="96"/>
      <c r="B36" s="106"/>
      <c r="C36" s="107"/>
      <c r="D36" s="107"/>
      <c r="E36" s="107"/>
      <c r="F36" s="108"/>
      <c r="G36" s="99"/>
      <c r="H36" s="70"/>
      <c r="I36" s="46">
        <f t="shared" si="1"/>
        <v>0</v>
      </c>
      <c r="J36" s="71"/>
    </row>
    <row r="37" spans="1:10" ht="15" x14ac:dyDescent="0.2">
      <c r="A37" s="79"/>
      <c r="B37" s="106"/>
      <c r="C37" s="107"/>
      <c r="D37" s="107"/>
      <c r="E37" s="107"/>
      <c r="F37" s="108"/>
      <c r="G37" s="99"/>
      <c r="H37" s="70"/>
      <c r="I37" s="46">
        <f t="shared" si="1"/>
        <v>0</v>
      </c>
      <c r="J37" s="71"/>
    </row>
    <row r="38" spans="1:10" ht="15.75" x14ac:dyDescent="0.25">
      <c r="A38" s="79"/>
      <c r="B38" s="97"/>
      <c r="C38" s="81"/>
      <c r="D38" s="81"/>
      <c r="E38" s="81"/>
      <c r="F38" s="98"/>
      <c r="G38" s="99"/>
      <c r="H38" s="70"/>
      <c r="I38" s="46">
        <f t="shared" si="1"/>
        <v>0</v>
      </c>
      <c r="J38" s="105"/>
    </row>
    <row r="39" spans="1:10" ht="15.75" x14ac:dyDescent="0.25">
      <c r="A39" s="79"/>
      <c r="B39" s="97"/>
      <c r="C39" s="81"/>
      <c r="D39" s="81"/>
      <c r="E39" s="81"/>
      <c r="F39" s="98"/>
      <c r="G39" s="99"/>
      <c r="H39" s="70"/>
      <c r="I39" s="46">
        <f t="shared" si="1"/>
        <v>0</v>
      </c>
      <c r="J39" s="71"/>
    </row>
    <row r="40" spans="1:10" ht="15.75" x14ac:dyDescent="0.25">
      <c r="A40" s="96"/>
      <c r="B40" s="81"/>
      <c r="C40" s="81"/>
      <c r="D40" s="81"/>
      <c r="E40" s="81"/>
      <c r="F40" s="98"/>
      <c r="G40" s="99"/>
      <c r="H40" s="70"/>
      <c r="I40" s="46">
        <f t="shared" si="1"/>
        <v>0</v>
      </c>
      <c r="J40" s="71"/>
    </row>
    <row r="41" spans="1:10" ht="15.75" x14ac:dyDescent="0.25">
      <c r="A41" s="73"/>
      <c r="B41" s="97"/>
      <c r="C41" s="81"/>
      <c r="D41" s="81"/>
      <c r="E41" s="81"/>
      <c r="F41" s="98"/>
      <c r="G41" s="99"/>
      <c r="H41" s="70"/>
      <c r="I41" s="46">
        <f t="shared" si="1"/>
        <v>0</v>
      </c>
      <c r="J41" s="105"/>
    </row>
    <row r="42" spans="1:10" ht="15.75" x14ac:dyDescent="0.25">
      <c r="A42" s="73"/>
      <c r="B42" s="97"/>
      <c r="C42" s="81"/>
      <c r="D42" s="81"/>
      <c r="E42" s="81"/>
      <c r="F42" s="100"/>
      <c r="G42" s="99"/>
      <c r="H42" s="70"/>
      <c r="I42" s="46">
        <f t="shared" si="1"/>
        <v>0</v>
      </c>
      <c r="J42" s="71"/>
    </row>
    <row r="43" spans="1:10" x14ac:dyDescent="0.2">
      <c r="A43" s="79"/>
      <c r="B43" s="81"/>
      <c r="C43" s="81"/>
      <c r="D43" s="81"/>
      <c r="E43" s="81"/>
      <c r="F43" s="100"/>
      <c r="G43" s="99"/>
      <c r="H43" s="70"/>
      <c r="I43" s="46">
        <f t="shared" si="1"/>
        <v>0</v>
      </c>
    </row>
    <row r="44" spans="1:10" ht="15.75" x14ac:dyDescent="0.25">
      <c r="A44" s="79"/>
      <c r="B44" s="97"/>
      <c r="C44" s="81"/>
      <c r="D44" s="81"/>
      <c r="E44" s="81"/>
      <c r="F44" s="101"/>
      <c r="G44" s="99"/>
      <c r="H44" s="70"/>
      <c r="I44" s="46">
        <f t="shared" si="1"/>
        <v>0</v>
      </c>
    </row>
    <row r="45" spans="1:10" ht="15.75" x14ac:dyDescent="0.25">
      <c r="A45" s="79"/>
      <c r="B45" s="97"/>
      <c r="C45" s="81"/>
      <c r="D45" s="102"/>
      <c r="E45" s="102"/>
      <c r="F45" s="103"/>
      <c r="G45" s="104"/>
      <c r="H45" s="58"/>
      <c r="I45" s="46">
        <f t="shared" si="1"/>
        <v>0</v>
      </c>
    </row>
    <row r="46" spans="1:10" ht="15" x14ac:dyDescent="0.2">
      <c r="A46" s="83"/>
      <c r="B46" s="80"/>
      <c r="C46" s="80"/>
      <c r="D46" s="82"/>
      <c r="E46" s="82"/>
      <c r="F46" s="77"/>
      <c r="G46" s="69"/>
      <c r="H46" s="70"/>
      <c r="I46" s="46">
        <f t="shared" si="1"/>
        <v>0</v>
      </c>
    </row>
    <row r="47" spans="1:10" ht="15" x14ac:dyDescent="0.2">
      <c r="A47" s="83"/>
      <c r="B47" s="80"/>
      <c r="C47" s="80"/>
      <c r="D47" s="82"/>
      <c r="E47" s="82"/>
      <c r="F47" s="77"/>
      <c r="G47" s="69"/>
      <c r="H47" s="70"/>
      <c r="I47" s="46">
        <f t="shared" si="1"/>
        <v>0</v>
      </c>
    </row>
    <row r="48" spans="1:10" x14ac:dyDescent="0.2">
      <c r="A48" s="83"/>
      <c r="B48" s="80"/>
      <c r="C48" s="80"/>
      <c r="D48" s="82"/>
      <c r="E48" s="82"/>
      <c r="F48" s="44"/>
      <c r="G48" s="7"/>
      <c r="H48" s="58"/>
      <c r="I48" s="46">
        <f t="shared" si="1"/>
        <v>0</v>
      </c>
    </row>
    <row r="49" spans="1:15" x14ac:dyDescent="0.2">
      <c r="A49" s="83"/>
      <c r="B49" s="82"/>
      <c r="C49" s="82"/>
      <c r="D49" s="82"/>
      <c r="E49" s="82"/>
      <c r="F49" s="44"/>
      <c r="G49" s="7"/>
      <c r="H49" s="58"/>
      <c r="I49" s="46">
        <f t="shared" si="1"/>
        <v>0</v>
      </c>
    </row>
    <row r="50" spans="1:15" x14ac:dyDescent="0.2">
      <c r="A50" s="83"/>
      <c r="B50" s="82"/>
      <c r="C50" s="82"/>
      <c r="D50" s="82"/>
      <c r="E50" s="82"/>
      <c r="F50" s="44"/>
      <c r="G50" s="7"/>
      <c r="H50" s="60"/>
      <c r="I50" s="46">
        <f t="shared" si="1"/>
        <v>0</v>
      </c>
    </row>
    <row r="51" spans="1:15" ht="13.5" thickBot="1" x14ac:dyDescent="0.25">
      <c r="A51" s="83"/>
      <c r="B51" s="82"/>
      <c r="C51" s="82"/>
      <c r="D51" s="82"/>
      <c r="E51" s="82"/>
      <c r="F51" s="44"/>
      <c r="G51" s="7"/>
      <c r="H51" s="44"/>
      <c r="I51" s="46">
        <f t="shared" si="1"/>
        <v>0</v>
      </c>
    </row>
    <row r="52" spans="1:15" s="26" customFormat="1" ht="16.5" thickBot="1" x14ac:dyDescent="0.3">
      <c r="A52" s="83"/>
      <c r="B52" s="82"/>
      <c r="C52" s="82"/>
      <c r="D52" s="82"/>
      <c r="E52" s="82"/>
      <c r="F52" s="23" t="s">
        <v>21</v>
      </c>
      <c r="G52" s="24"/>
      <c r="H52" s="25"/>
      <c r="I52" s="53">
        <f>SUM(I26:I51)</f>
        <v>84081.65</v>
      </c>
      <c r="M52" s="184"/>
      <c r="N52" s="184"/>
      <c r="O52" s="184"/>
    </row>
    <row r="53" spans="1:15" s="26" customFormat="1" ht="15.75" thickBot="1" x14ac:dyDescent="0.25">
      <c r="A53" s="28" t="s">
        <v>22</v>
      </c>
      <c r="B53" s="24"/>
      <c r="C53" s="24"/>
      <c r="D53" s="24"/>
      <c r="E53" s="24"/>
      <c r="F53" s="29"/>
      <c r="G53" s="30" t="s">
        <v>23</v>
      </c>
      <c r="H53" s="31"/>
      <c r="I53" s="54"/>
      <c r="M53" s="184"/>
      <c r="N53" s="184"/>
      <c r="O53" s="184"/>
    </row>
    <row r="54" spans="1:15" x14ac:dyDescent="0.2">
      <c r="I54" s="91"/>
    </row>
    <row r="55" spans="1:15" s="32" customFormat="1" ht="15" x14ac:dyDescent="0.25">
      <c r="E55" s="33" t="s">
        <v>12</v>
      </c>
      <c r="I55" s="55"/>
      <c r="M55" s="55"/>
      <c r="N55" s="55"/>
      <c r="O55" s="55"/>
    </row>
    <row r="56" spans="1:15" x14ac:dyDescent="0.2">
      <c r="E56" s="1" t="s">
        <v>13</v>
      </c>
    </row>
  </sheetData>
  <phoneticPr fontId="0" type="noConversion"/>
  <hyperlinks>
    <hyperlink ref="B13" r:id="rId1"/>
  </hyperlinks>
  <pageMargins left="0.94488188976377963" right="0.74803149606299213" top="0.39370078740157483" bottom="0.39370078740157483" header="0.51181102362204722" footer="0.51181102362204722"/>
  <pageSetup paperSize="9" scale="97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B18" sqref="B18"/>
    </sheetView>
  </sheetViews>
  <sheetFormatPr defaultRowHeight="12.75" x14ac:dyDescent="0.2"/>
  <cols>
    <col min="1" max="1" width="12" bestFit="1" customWidth="1"/>
    <col min="2" max="2" width="13.42578125" style="1" bestFit="1" customWidth="1"/>
    <col min="3" max="3" width="16.85546875" style="178" bestFit="1" customWidth="1"/>
    <col min="4" max="4" width="31.7109375" style="6" customWidth="1"/>
    <col min="5" max="5" width="21.5703125" bestFit="1" customWidth="1"/>
  </cols>
  <sheetData>
    <row r="1" spans="1:5" ht="15.75" x14ac:dyDescent="0.25">
      <c r="A1" s="182">
        <v>23468</v>
      </c>
      <c r="B1" s="182" t="s">
        <v>299</v>
      </c>
    </row>
    <row r="2" spans="1:5" s="143" customFormat="1" x14ac:dyDescent="0.2">
      <c r="A2" s="169" t="s">
        <v>160</v>
      </c>
      <c r="B2" s="170" t="s">
        <v>191</v>
      </c>
      <c r="C2" s="177" t="s">
        <v>190</v>
      </c>
      <c r="D2" s="169" t="s">
        <v>161</v>
      </c>
      <c r="E2" s="171" t="s">
        <v>247</v>
      </c>
    </row>
    <row r="3" spans="1:5" x14ac:dyDescent="0.2">
      <c r="A3" s="120" t="s">
        <v>162</v>
      </c>
      <c r="B3" s="174"/>
      <c r="C3" s="172" t="s">
        <v>48</v>
      </c>
      <c r="D3" s="115" t="s">
        <v>49</v>
      </c>
      <c r="E3" s="115"/>
    </row>
    <row r="4" spans="1:5" x14ac:dyDescent="0.2">
      <c r="A4" s="120" t="s">
        <v>163</v>
      </c>
      <c r="B4" s="174"/>
      <c r="C4" s="172" t="s">
        <v>64</v>
      </c>
      <c r="D4" s="116" t="s">
        <v>65</v>
      </c>
      <c r="E4" s="115"/>
    </row>
    <row r="5" spans="1:5" x14ac:dyDescent="0.2">
      <c r="A5" s="120" t="s">
        <v>164</v>
      </c>
      <c r="B5" s="125">
        <v>42226</v>
      </c>
      <c r="C5" s="165" t="s">
        <v>124</v>
      </c>
      <c r="D5" s="120" t="s">
        <v>260</v>
      </c>
      <c r="E5" s="120" t="s">
        <v>296</v>
      </c>
    </row>
    <row r="6" spans="1:5" x14ac:dyDescent="0.2">
      <c r="A6" s="120" t="s">
        <v>165</v>
      </c>
      <c r="B6" s="125">
        <v>42226</v>
      </c>
      <c r="C6" s="165" t="s">
        <v>122</v>
      </c>
      <c r="D6" s="120" t="s">
        <v>268</v>
      </c>
      <c r="E6" s="120" t="s">
        <v>297</v>
      </c>
    </row>
    <row r="7" spans="1:5" x14ac:dyDescent="0.2">
      <c r="A7" s="120" t="s">
        <v>166</v>
      </c>
      <c r="B7" s="125">
        <v>42226</v>
      </c>
      <c r="C7" s="165" t="s">
        <v>122</v>
      </c>
      <c r="D7" s="120" t="s">
        <v>274</v>
      </c>
      <c r="E7" s="120" t="s">
        <v>297</v>
      </c>
    </row>
    <row r="8" spans="1:5" x14ac:dyDescent="0.2">
      <c r="A8" s="120" t="s">
        <v>167</v>
      </c>
      <c r="B8" s="125">
        <v>42226</v>
      </c>
      <c r="C8" s="165" t="s">
        <v>122</v>
      </c>
      <c r="D8" s="120" t="s">
        <v>279</v>
      </c>
      <c r="E8" s="120" t="s">
        <v>297</v>
      </c>
    </row>
    <row r="9" spans="1:5" x14ac:dyDescent="0.2">
      <c r="A9" s="120" t="s">
        <v>168</v>
      </c>
      <c r="B9" s="125">
        <v>42235</v>
      </c>
      <c r="C9" s="118" t="s">
        <v>283</v>
      </c>
      <c r="D9" s="120" t="s">
        <v>298</v>
      </c>
      <c r="E9" s="120" t="s">
        <v>284</v>
      </c>
    </row>
    <row r="10" spans="1:5" x14ac:dyDescent="0.2">
      <c r="A10" s="120" t="s">
        <v>169</v>
      </c>
      <c r="B10" s="125">
        <v>42271</v>
      </c>
      <c r="C10" s="165" t="s">
        <v>295</v>
      </c>
      <c r="D10" s="120" t="s">
        <v>294</v>
      </c>
      <c r="E10" s="120" t="s">
        <v>297</v>
      </c>
    </row>
    <row r="11" spans="1:5" x14ac:dyDescent="0.2">
      <c r="A11" s="120" t="s">
        <v>170</v>
      </c>
      <c r="B11" s="125">
        <v>42376</v>
      </c>
      <c r="C11" s="118" t="s">
        <v>313</v>
      </c>
      <c r="D11" s="115" t="s">
        <v>312</v>
      </c>
      <c r="E11" s="115"/>
    </row>
    <row r="12" spans="1:5" x14ac:dyDescent="0.2">
      <c r="A12" s="120" t="s">
        <v>171</v>
      </c>
      <c r="B12" s="125">
        <v>42397</v>
      </c>
      <c r="C12" s="165" t="s">
        <v>326</v>
      </c>
      <c r="D12" s="115" t="s">
        <v>312</v>
      </c>
      <c r="E12" s="115"/>
    </row>
    <row r="13" spans="1:5" x14ac:dyDescent="0.2">
      <c r="A13" s="120" t="s">
        <v>172</v>
      </c>
      <c r="B13" s="125">
        <v>42398</v>
      </c>
      <c r="C13" s="165" t="s">
        <v>331</v>
      </c>
      <c r="D13" s="120" t="s">
        <v>332</v>
      </c>
      <c r="E13" s="115"/>
    </row>
    <row r="14" spans="1:5" x14ac:dyDescent="0.2">
      <c r="A14" s="120" t="s">
        <v>173</v>
      </c>
      <c r="B14" s="125">
        <v>42398</v>
      </c>
      <c r="C14" s="165" t="s">
        <v>351</v>
      </c>
      <c r="D14" s="120" t="s">
        <v>338</v>
      </c>
      <c r="E14" s="115"/>
    </row>
    <row r="15" spans="1:5" x14ac:dyDescent="0.2">
      <c r="A15" s="120" t="s">
        <v>174</v>
      </c>
      <c r="B15" s="114"/>
      <c r="C15" s="165" t="s">
        <v>295</v>
      </c>
      <c r="D15" s="120" t="s">
        <v>338</v>
      </c>
      <c r="E15" s="115"/>
    </row>
    <row r="16" spans="1:5" x14ac:dyDescent="0.2">
      <c r="A16" s="120" t="s">
        <v>175</v>
      </c>
      <c r="B16" s="114"/>
      <c r="C16" s="165" t="s">
        <v>295</v>
      </c>
      <c r="D16" s="120" t="s">
        <v>350</v>
      </c>
      <c r="E16" s="115"/>
    </row>
    <row r="17" spans="1:5" x14ac:dyDescent="0.2">
      <c r="A17" s="120" t="s">
        <v>176</v>
      </c>
      <c r="B17" s="125">
        <v>42408</v>
      </c>
      <c r="C17" s="118" t="s">
        <v>362</v>
      </c>
      <c r="D17" s="115" t="s">
        <v>361</v>
      </c>
      <c r="E17" s="115"/>
    </row>
    <row r="18" spans="1:5" x14ac:dyDescent="0.2">
      <c r="A18" s="120" t="s">
        <v>177</v>
      </c>
      <c r="B18" s="114"/>
      <c r="C18" s="118"/>
      <c r="D18" s="115"/>
      <c r="E18" s="115"/>
    </row>
    <row r="19" spans="1:5" x14ac:dyDescent="0.2">
      <c r="A19" s="120" t="s">
        <v>178</v>
      </c>
      <c r="B19" s="114"/>
      <c r="C19" s="118"/>
      <c r="D19" s="115"/>
      <c r="E19" s="115"/>
    </row>
    <row r="20" spans="1:5" x14ac:dyDescent="0.2">
      <c r="A20" s="120" t="s">
        <v>179</v>
      </c>
      <c r="B20" s="114"/>
      <c r="C20" s="118"/>
      <c r="D20" s="115"/>
      <c r="E20" s="115"/>
    </row>
    <row r="21" spans="1:5" x14ac:dyDescent="0.2">
      <c r="A21" s="120" t="s">
        <v>180</v>
      </c>
      <c r="B21" s="114"/>
      <c r="C21" s="118"/>
      <c r="D21" s="115"/>
      <c r="E21" s="115"/>
    </row>
    <row r="22" spans="1:5" x14ac:dyDescent="0.2">
      <c r="A22" s="120" t="s">
        <v>181</v>
      </c>
      <c r="B22" s="114"/>
      <c r="C22" s="118"/>
      <c r="D22" s="115"/>
      <c r="E22" s="115"/>
    </row>
    <row r="23" spans="1:5" x14ac:dyDescent="0.2">
      <c r="A23" s="120" t="s">
        <v>182</v>
      </c>
      <c r="B23" s="114"/>
      <c r="C23" s="118"/>
      <c r="D23" s="115"/>
      <c r="E23" s="115"/>
    </row>
    <row r="24" spans="1:5" x14ac:dyDescent="0.2">
      <c r="A24" s="120" t="s">
        <v>183</v>
      </c>
      <c r="B24" s="114"/>
      <c r="C24" s="118"/>
      <c r="D24" s="115"/>
      <c r="E24" s="115"/>
    </row>
    <row r="25" spans="1:5" x14ac:dyDescent="0.2">
      <c r="A25" s="120" t="s">
        <v>184</v>
      </c>
      <c r="B25" s="114"/>
      <c r="C25" s="118"/>
      <c r="D25" s="115"/>
      <c r="E25" s="115"/>
    </row>
    <row r="26" spans="1:5" x14ac:dyDescent="0.2">
      <c r="A26" s="120" t="s">
        <v>185</v>
      </c>
      <c r="B26" s="114"/>
      <c r="C26" s="118"/>
      <c r="D26" s="115"/>
      <c r="E26" s="115"/>
    </row>
    <row r="27" spans="1:5" x14ac:dyDescent="0.2">
      <c r="A27" s="120" t="s">
        <v>186</v>
      </c>
      <c r="B27" s="114"/>
      <c r="C27" s="118"/>
      <c r="D27" s="115"/>
      <c r="E27" s="115"/>
    </row>
    <row r="28" spans="1:5" x14ac:dyDescent="0.2">
      <c r="A28" s="120" t="s">
        <v>187</v>
      </c>
      <c r="B28" s="114"/>
      <c r="C28" s="118"/>
      <c r="D28" s="115"/>
      <c r="E28" s="115"/>
    </row>
    <row r="29" spans="1:5" x14ac:dyDescent="0.2">
      <c r="A29" s="120" t="s">
        <v>211</v>
      </c>
      <c r="B29" s="114"/>
      <c r="C29" s="118"/>
      <c r="D29" s="115"/>
      <c r="E29" s="115"/>
    </row>
    <row r="30" spans="1:5" x14ac:dyDescent="0.2">
      <c r="A30" s="120" t="s">
        <v>212</v>
      </c>
      <c r="B30" s="114"/>
      <c r="C30" s="118"/>
      <c r="D30" s="115"/>
      <c r="E30" s="115"/>
    </row>
    <row r="31" spans="1:5" x14ac:dyDescent="0.2">
      <c r="A31" s="120" t="s">
        <v>213</v>
      </c>
      <c r="B31" s="114"/>
      <c r="C31" s="118"/>
      <c r="D31" s="115"/>
      <c r="E31" s="115"/>
    </row>
    <row r="32" spans="1:5" x14ac:dyDescent="0.2">
      <c r="A32" s="120" t="s">
        <v>214</v>
      </c>
      <c r="B32" s="114"/>
      <c r="C32" s="118"/>
      <c r="D32" s="115"/>
      <c r="E32" s="115"/>
    </row>
    <row r="33" spans="1:5" x14ac:dyDescent="0.2">
      <c r="A33" s="120" t="s">
        <v>215</v>
      </c>
      <c r="B33" s="114"/>
      <c r="C33" s="118"/>
      <c r="D33" s="115"/>
      <c r="E33" s="115"/>
    </row>
    <row r="34" spans="1:5" x14ac:dyDescent="0.2">
      <c r="A34" s="120" t="s">
        <v>216</v>
      </c>
      <c r="B34" s="114"/>
      <c r="C34" s="118"/>
      <c r="D34" s="115"/>
      <c r="E34" s="115"/>
    </row>
    <row r="35" spans="1:5" x14ac:dyDescent="0.2">
      <c r="A35" s="120" t="s">
        <v>217</v>
      </c>
      <c r="B35" s="114"/>
      <c r="C35" s="118"/>
      <c r="D35" s="115"/>
      <c r="E35" s="115"/>
    </row>
    <row r="36" spans="1:5" x14ac:dyDescent="0.2">
      <c r="A36" s="120" t="s">
        <v>218</v>
      </c>
      <c r="B36" s="114"/>
      <c r="C36" s="118"/>
      <c r="D36" s="115"/>
      <c r="E36" s="115"/>
    </row>
    <row r="37" spans="1:5" x14ac:dyDescent="0.2">
      <c r="A37" s="120" t="s">
        <v>219</v>
      </c>
      <c r="B37" s="114"/>
      <c r="C37" s="118"/>
      <c r="D37" s="115"/>
      <c r="E37" s="115"/>
    </row>
    <row r="38" spans="1:5" x14ac:dyDescent="0.2">
      <c r="A38" s="120" t="s">
        <v>220</v>
      </c>
      <c r="B38" s="114"/>
      <c r="C38" s="118"/>
      <c r="D38" s="115"/>
      <c r="E38" s="115"/>
    </row>
    <row r="39" spans="1:5" x14ac:dyDescent="0.2">
      <c r="A39" s="120" t="s">
        <v>221</v>
      </c>
      <c r="B39" s="114"/>
      <c r="C39" s="118"/>
      <c r="D39" s="115"/>
      <c r="E39" s="115"/>
    </row>
    <row r="40" spans="1:5" x14ac:dyDescent="0.2">
      <c r="A40" s="120" t="s">
        <v>222</v>
      </c>
      <c r="B40" s="114"/>
      <c r="C40" s="118"/>
      <c r="D40" s="115"/>
      <c r="E40" s="115"/>
    </row>
    <row r="41" spans="1:5" x14ac:dyDescent="0.2">
      <c r="A41" s="120" t="s">
        <v>223</v>
      </c>
      <c r="B41" s="114"/>
      <c r="C41" s="118"/>
      <c r="D41" s="115"/>
      <c r="E41" s="115"/>
    </row>
    <row r="42" spans="1:5" x14ac:dyDescent="0.2">
      <c r="A42" s="120" t="s">
        <v>224</v>
      </c>
      <c r="B42" s="114"/>
      <c r="C42" s="118"/>
      <c r="D42" s="115"/>
      <c r="E42" s="115"/>
    </row>
    <row r="43" spans="1:5" x14ac:dyDescent="0.2">
      <c r="A43" s="120" t="s">
        <v>225</v>
      </c>
      <c r="B43" s="114"/>
      <c r="C43" s="118"/>
      <c r="D43" s="115"/>
      <c r="E43" s="115"/>
    </row>
    <row r="44" spans="1:5" x14ac:dyDescent="0.2">
      <c r="A44" s="120" t="s">
        <v>226</v>
      </c>
      <c r="B44" s="114"/>
      <c r="C44" s="118"/>
      <c r="D44" s="115"/>
      <c r="E44" s="115"/>
    </row>
    <row r="45" spans="1:5" x14ac:dyDescent="0.2">
      <c r="A45" s="120" t="s">
        <v>227</v>
      </c>
      <c r="B45" s="114"/>
      <c r="C45" s="118"/>
      <c r="D45" s="115"/>
      <c r="E45" s="115"/>
    </row>
    <row r="46" spans="1:5" x14ac:dyDescent="0.2">
      <c r="A46" s="120" t="s">
        <v>228</v>
      </c>
      <c r="B46" s="114"/>
      <c r="C46" s="118"/>
      <c r="D46" s="115"/>
      <c r="E46" s="115"/>
    </row>
    <row r="47" spans="1:5" x14ac:dyDescent="0.2">
      <c r="A47" s="120" t="s">
        <v>229</v>
      </c>
      <c r="B47" s="114"/>
      <c r="C47" s="118"/>
      <c r="D47" s="115"/>
      <c r="E47" s="115"/>
    </row>
    <row r="48" spans="1:5" x14ac:dyDescent="0.2">
      <c r="A48" s="120" t="s">
        <v>230</v>
      </c>
      <c r="B48" s="114"/>
      <c r="C48" s="118"/>
      <c r="D48" s="115"/>
      <c r="E48" s="115"/>
    </row>
    <row r="49" spans="1:5" x14ac:dyDescent="0.2">
      <c r="A49" s="120" t="s">
        <v>231</v>
      </c>
      <c r="B49" s="114"/>
      <c r="C49" s="118"/>
      <c r="D49" s="115"/>
      <c r="E49" s="115"/>
    </row>
    <row r="50" spans="1:5" x14ac:dyDescent="0.2">
      <c r="A50" s="120" t="s">
        <v>232</v>
      </c>
      <c r="B50" s="114"/>
      <c r="C50" s="118"/>
      <c r="D50" s="115"/>
      <c r="E50" s="115"/>
    </row>
    <row r="51" spans="1:5" x14ac:dyDescent="0.2">
      <c r="A51" s="120" t="s">
        <v>233</v>
      </c>
      <c r="B51" s="114"/>
      <c r="C51" s="118"/>
      <c r="D51" s="115"/>
      <c r="E51" s="115"/>
    </row>
    <row r="52" spans="1:5" x14ac:dyDescent="0.2">
      <c r="A52" s="115"/>
      <c r="B52" s="114"/>
      <c r="C52" s="118"/>
      <c r="D52" s="115"/>
      <c r="E52" s="115"/>
    </row>
    <row r="53" spans="1:5" x14ac:dyDescent="0.2">
      <c r="A53" s="115"/>
      <c r="B53" s="114"/>
      <c r="C53" s="118"/>
      <c r="D53" s="115"/>
      <c r="E53" s="115"/>
    </row>
    <row r="54" spans="1:5" x14ac:dyDescent="0.2">
      <c r="A54" s="115"/>
      <c r="B54" s="114"/>
      <c r="C54" s="118"/>
      <c r="D54" s="115"/>
      <c r="E54" s="115"/>
    </row>
    <row r="55" spans="1:5" x14ac:dyDescent="0.2">
      <c r="A55" s="115"/>
      <c r="B55" s="114"/>
      <c r="C55" s="118"/>
      <c r="D55" s="115"/>
      <c r="E55" s="115"/>
    </row>
    <row r="56" spans="1:5" x14ac:dyDescent="0.2">
      <c r="A56" s="115"/>
      <c r="B56" s="114"/>
      <c r="C56" s="118"/>
      <c r="D56" s="115"/>
      <c r="E56" s="115"/>
    </row>
    <row r="57" spans="1:5" x14ac:dyDescent="0.2">
      <c r="A57" s="115"/>
      <c r="B57" s="114"/>
      <c r="C57" s="118"/>
      <c r="D57" s="115"/>
      <c r="E57" s="115"/>
    </row>
    <row r="58" spans="1:5" x14ac:dyDescent="0.2">
      <c r="A58" s="115"/>
      <c r="B58" s="114"/>
      <c r="C58" s="118"/>
      <c r="D58" s="115"/>
      <c r="E58" s="11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6"/>
  <sheetViews>
    <sheetView topLeftCell="A34" workbookViewId="0">
      <selection sqref="A1:XFD1048576"/>
    </sheetView>
  </sheetViews>
  <sheetFormatPr defaultRowHeight="12.75" x14ac:dyDescent="0.2"/>
  <cols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159</v>
      </c>
    </row>
    <row r="10" spans="2:8" x14ac:dyDescent="0.2">
      <c r="G10" s="137" t="s">
        <v>139</v>
      </c>
      <c r="H10" s="134">
        <v>42186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4" ht="15" x14ac:dyDescent="0.2">
      <c r="B34" s="26" t="s">
        <v>149</v>
      </c>
      <c r="C34" t="s">
        <v>150</v>
      </c>
    </row>
    <row r="36" spans="2:4" ht="15" x14ac:dyDescent="0.2">
      <c r="B36" s="26" t="s">
        <v>151</v>
      </c>
      <c r="D36" s="26" t="s">
        <v>197</v>
      </c>
    </row>
    <row r="37" spans="2:4" ht="15" x14ac:dyDescent="0.2">
      <c r="B37" s="26" t="s">
        <v>152</v>
      </c>
    </row>
    <row r="38" spans="2:4" ht="15" x14ac:dyDescent="0.2">
      <c r="B38" s="26" t="s">
        <v>153</v>
      </c>
    </row>
    <row r="52" spans="1:9" ht="14.25" x14ac:dyDescent="0.2">
      <c r="E52" s="138" t="s">
        <v>154</v>
      </c>
    </row>
    <row r="53" spans="1:9" x14ac:dyDescent="0.2">
      <c r="E53" s="136" t="s">
        <v>155</v>
      </c>
    </row>
    <row r="54" spans="1:9" x14ac:dyDescent="0.2">
      <c r="E54" s="139" t="s">
        <v>156</v>
      </c>
    </row>
    <row r="55" spans="1:9" x14ac:dyDescent="0.2">
      <c r="E55" s="136" t="s">
        <v>157</v>
      </c>
    </row>
    <row r="56" spans="1:9" x14ac:dyDescent="0.2">
      <c r="A56" s="140"/>
      <c r="B56" s="140"/>
      <c r="C56" s="140"/>
      <c r="D56" s="140"/>
      <c r="E56" s="141" t="s">
        <v>158</v>
      </c>
      <c r="F56" s="140"/>
      <c r="G56" s="140"/>
      <c r="H56" s="140"/>
      <c r="I56" s="140"/>
    </row>
  </sheetData>
  <hyperlinks>
    <hyperlink ref="E54" r:id="rId1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2"/>
  <sheetViews>
    <sheetView workbookViewId="0">
      <selection activeCell="H37" sqref="H37"/>
    </sheetView>
  </sheetViews>
  <sheetFormatPr defaultRowHeight="12.75" x14ac:dyDescent="0.2"/>
  <cols>
    <col min="4" max="4" width="12.7109375" bestFit="1" customWidth="1"/>
    <col min="5" max="5" width="9.5703125" bestFit="1" customWidth="1"/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357</v>
      </c>
    </row>
    <row r="10" spans="2:8" x14ac:dyDescent="0.2">
      <c r="G10" s="137" t="s">
        <v>139</v>
      </c>
      <c r="H10" s="134">
        <v>42408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8" ht="15" x14ac:dyDescent="0.2">
      <c r="B34" s="26" t="s">
        <v>149</v>
      </c>
      <c r="C34" s="183" t="s">
        <v>358</v>
      </c>
    </row>
    <row r="36" spans="2:8" ht="15" x14ac:dyDescent="0.2">
      <c r="B36" s="26" t="s">
        <v>151</v>
      </c>
      <c r="D36" s="183" t="s">
        <v>318</v>
      </c>
      <c r="H36" s="137"/>
    </row>
    <row r="37" spans="2:8" ht="15" x14ac:dyDescent="0.2">
      <c r="B37" s="26" t="s">
        <v>359</v>
      </c>
      <c r="H37" s="134"/>
    </row>
    <row r="38" spans="2:8" ht="15" x14ac:dyDescent="0.2">
      <c r="B38" s="26" t="s">
        <v>360</v>
      </c>
      <c r="H38" s="134"/>
    </row>
    <row r="39" spans="2:8" ht="15" x14ac:dyDescent="0.2">
      <c r="B39" s="26"/>
    </row>
    <row r="40" spans="2:8" ht="15" x14ac:dyDescent="0.2">
      <c r="B40" s="26" t="s">
        <v>323</v>
      </c>
      <c r="E40" s="191" t="s">
        <v>40</v>
      </c>
    </row>
    <row r="41" spans="2:8" ht="15" x14ac:dyDescent="0.2">
      <c r="B41" s="26"/>
    </row>
    <row r="43" spans="2:8" ht="15.75" x14ac:dyDescent="0.25">
      <c r="B43" s="26" t="s">
        <v>337</v>
      </c>
      <c r="D43" s="194">
        <v>42426</v>
      </c>
    </row>
    <row r="48" spans="2:8" ht="14.25" x14ac:dyDescent="0.2">
      <c r="E48" s="138" t="s">
        <v>154</v>
      </c>
    </row>
    <row r="49" spans="1:9" x14ac:dyDescent="0.2">
      <c r="E49" s="136" t="s">
        <v>155</v>
      </c>
    </row>
    <row r="50" spans="1:9" x14ac:dyDescent="0.2">
      <c r="E50" s="139" t="s">
        <v>156</v>
      </c>
    </row>
    <row r="51" spans="1:9" x14ac:dyDescent="0.2">
      <c r="E51" s="136" t="s">
        <v>157</v>
      </c>
    </row>
    <row r="52" spans="1:9" x14ac:dyDescent="0.2">
      <c r="A52" s="140"/>
      <c r="B52" s="140"/>
      <c r="C52" s="140"/>
      <c r="D52" s="140"/>
      <c r="E52" s="141" t="s">
        <v>158</v>
      </c>
      <c r="F52" s="140"/>
      <c r="G52" s="140"/>
      <c r="H52" s="140"/>
      <c r="I52" s="140"/>
    </row>
  </sheetData>
  <hyperlinks>
    <hyperlink ref="E50" r:id="rId1"/>
  </hyperlinks>
  <pageMargins left="0.7" right="0.7" top="0.75" bottom="0.75" header="0.3" footer="0.3"/>
  <pageSetup paperSize="9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2"/>
  <sheetViews>
    <sheetView workbookViewId="0">
      <selection activeCell="H29" sqref="H29"/>
    </sheetView>
  </sheetViews>
  <sheetFormatPr defaultRowHeight="12.75" x14ac:dyDescent="0.2"/>
  <cols>
    <col min="4" max="5" width="12.7109375" bestFit="1" customWidth="1"/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349</v>
      </c>
    </row>
    <row r="10" spans="2:8" x14ac:dyDescent="0.2">
      <c r="G10" s="137" t="s">
        <v>139</v>
      </c>
      <c r="H10" s="193"/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3" spans="2:8" ht="15" x14ac:dyDescent="0.2">
      <c r="B33" s="26" t="s">
        <v>149</v>
      </c>
      <c r="C33" s="183" t="s">
        <v>339</v>
      </c>
    </row>
    <row r="35" spans="2:8" ht="15" x14ac:dyDescent="0.2">
      <c r="B35" s="26" t="s">
        <v>151</v>
      </c>
      <c r="D35" s="183" t="s">
        <v>318</v>
      </c>
      <c r="H35" s="137"/>
    </row>
    <row r="36" spans="2:8" ht="15" x14ac:dyDescent="0.2">
      <c r="B36" s="26" t="s">
        <v>354</v>
      </c>
      <c r="H36" s="134"/>
    </row>
    <row r="37" spans="2:8" ht="15" x14ac:dyDescent="0.2">
      <c r="B37" s="26" t="s">
        <v>355</v>
      </c>
      <c r="H37" s="134"/>
    </row>
    <row r="38" spans="2:8" ht="15" x14ac:dyDescent="0.2">
      <c r="B38" s="26" t="s">
        <v>353</v>
      </c>
      <c r="H38" s="134"/>
    </row>
    <row r="39" spans="2:8" ht="15" x14ac:dyDescent="0.2">
      <c r="B39" s="26" t="s">
        <v>356</v>
      </c>
      <c r="H39" s="134"/>
    </row>
    <row r="40" spans="2:8" ht="15" x14ac:dyDescent="0.2">
      <c r="B40" s="26"/>
    </row>
    <row r="41" spans="2:8" ht="15" x14ac:dyDescent="0.2">
      <c r="B41" s="26" t="s">
        <v>323</v>
      </c>
      <c r="E41" s="191">
        <v>10168</v>
      </c>
    </row>
    <row r="42" spans="2:8" ht="15" x14ac:dyDescent="0.2">
      <c r="B42" s="26"/>
    </row>
    <row r="44" spans="2:8" ht="15" x14ac:dyDescent="0.2">
      <c r="B44" s="26" t="s">
        <v>337</v>
      </c>
      <c r="D44" s="192"/>
    </row>
    <row r="48" spans="2:8" ht="14.25" x14ac:dyDescent="0.2">
      <c r="E48" s="138" t="s">
        <v>154</v>
      </c>
    </row>
    <row r="49" spans="1:9" x14ac:dyDescent="0.2">
      <c r="E49" s="136" t="s">
        <v>155</v>
      </c>
    </row>
    <row r="50" spans="1:9" x14ac:dyDescent="0.2">
      <c r="E50" s="139" t="s">
        <v>156</v>
      </c>
    </row>
    <row r="51" spans="1:9" x14ac:dyDescent="0.2">
      <c r="E51" s="136" t="s">
        <v>157</v>
      </c>
    </row>
    <row r="52" spans="1:9" x14ac:dyDescent="0.2">
      <c r="A52" s="140"/>
      <c r="B52" s="140"/>
      <c r="C52" s="140"/>
      <c r="D52" s="140"/>
      <c r="E52" s="141" t="s">
        <v>158</v>
      </c>
      <c r="F52" s="140"/>
      <c r="G52" s="140"/>
      <c r="H52" s="140"/>
      <c r="I52" s="140"/>
    </row>
  </sheetData>
  <hyperlinks>
    <hyperlink ref="E50" r:id="rId1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2"/>
  <sheetViews>
    <sheetView workbookViewId="0">
      <selection activeCell="H36" sqref="H36"/>
    </sheetView>
  </sheetViews>
  <sheetFormatPr defaultRowHeight="12.75" x14ac:dyDescent="0.2"/>
  <cols>
    <col min="4" max="4" width="12.7109375" bestFit="1" customWidth="1"/>
    <col min="5" max="5" width="11.42578125" bestFit="1" customWidth="1"/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344</v>
      </c>
    </row>
    <row r="10" spans="2:8" x14ac:dyDescent="0.2">
      <c r="G10" s="137" t="s">
        <v>139</v>
      </c>
      <c r="H10" s="193"/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3" spans="2:8" ht="15" x14ac:dyDescent="0.2">
      <c r="B33" s="26" t="s">
        <v>149</v>
      </c>
      <c r="C33" s="183" t="s">
        <v>339</v>
      </c>
    </row>
    <row r="35" spans="2:8" ht="15" x14ac:dyDescent="0.2">
      <c r="B35" s="26" t="s">
        <v>151</v>
      </c>
      <c r="D35" s="183" t="s">
        <v>318</v>
      </c>
      <c r="H35" s="137"/>
    </row>
    <row r="36" spans="2:8" ht="15" x14ac:dyDescent="0.2">
      <c r="B36" s="26" t="s">
        <v>345</v>
      </c>
      <c r="H36" s="134"/>
    </row>
    <row r="37" spans="2:8" ht="15" x14ac:dyDescent="0.2">
      <c r="B37" s="26" t="s">
        <v>346</v>
      </c>
      <c r="H37" s="134"/>
    </row>
    <row r="38" spans="2:8" ht="15" x14ac:dyDescent="0.2">
      <c r="B38" s="26" t="s">
        <v>347</v>
      </c>
      <c r="H38" s="134"/>
    </row>
    <row r="39" spans="2:8" ht="15" x14ac:dyDescent="0.2">
      <c r="B39" s="26" t="s">
        <v>348</v>
      </c>
      <c r="H39" s="134"/>
    </row>
    <row r="40" spans="2:8" ht="15" x14ac:dyDescent="0.2">
      <c r="B40" s="26"/>
    </row>
    <row r="41" spans="2:8" ht="15" x14ac:dyDescent="0.2">
      <c r="B41" s="26" t="s">
        <v>323</v>
      </c>
      <c r="E41" s="191">
        <v>6483.34</v>
      </c>
    </row>
    <row r="42" spans="2:8" ht="15" x14ac:dyDescent="0.2">
      <c r="B42" s="26" t="s">
        <v>343</v>
      </c>
    </row>
    <row r="44" spans="2:8" ht="15" x14ac:dyDescent="0.2">
      <c r="B44" s="26" t="s">
        <v>337</v>
      </c>
      <c r="D44" s="192"/>
    </row>
    <row r="48" spans="2:8" ht="14.25" x14ac:dyDescent="0.2">
      <c r="E48" s="138" t="s">
        <v>154</v>
      </c>
    </row>
    <row r="49" spans="1:9" x14ac:dyDescent="0.2">
      <c r="E49" s="136" t="s">
        <v>155</v>
      </c>
    </row>
    <row r="50" spans="1:9" x14ac:dyDescent="0.2">
      <c r="E50" s="139" t="s">
        <v>156</v>
      </c>
    </row>
    <row r="51" spans="1:9" x14ac:dyDescent="0.2">
      <c r="E51" s="136" t="s">
        <v>157</v>
      </c>
    </row>
    <row r="52" spans="1:9" x14ac:dyDescent="0.2">
      <c r="A52" s="140"/>
      <c r="B52" s="140"/>
      <c r="C52" s="140"/>
      <c r="D52" s="140"/>
      <c r="E52" s="141" t="s">
        <v>158</v>
      </c>
      <c r="F52" s="140"/>
      <c r="G52" s="140"/>
      <c r="H52" s="140"/>
      <c r="I52" s="140"/>
    </row>
  </sheetData>
  <hyperlinks>
    <hyperlink ref="E50" r:id="rId1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2"/>
  <sheetViews>
    <sheetView workbookViewId="0">
      <selection sqref="A1:XFD1048576"/>
    </sheetView>
  </sheetViews>
  <sheetFormatPr defaultRowHeight="12.75" x14ac:dyDescent="0.2"/>
  <cols>
    <col min="4" max="4" width="12.7109375" bestFit="1" customWidth="1"/>
    <col min="5" max="5" width="9.5703125" bestFit="1" customWidth="1"/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342</v>
      </c>
    </row>
    <row r="10" spans="2:8" x14ac:dyDescent="0.2">
      <c r="G10" s="137" t="s">
        <v>139</v>
      </c>
      <c r="H10" s="134">
        <v>42398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8" ht="15" x14ac:dyDescent="0.2">
      <c r="B34" s="26" t="s">
        <v>149</v>
      </c>
      <c r="C34" s="183" t="s">
        <v>339</v>
      </c>
    </row>
    <row r="36" spans="2:8" ht="15" x14ac:dyDescent="0.2">
      <c r="B36" s="26" t="s">
        <v>151</v>
      </c>
      <c r="D36" s="183" t="s">
        <v>318</v>
      </c>
      <c r="H36" s="137"/>
    </row>
    <row r="37" spans="2:8" ht="15" x14ac:dyDescent="0.2">
      <c r="B37" s="26" t="s">
        <v>340</v>
      </c>
      <c r="H37" s="134"/>
    </row>
    <row r="38" spans="2:8" ht="15" x14ac:dyDescent="0.2">
      <c r="B38" s="26" t="s">
        <v>341</v>
      </c>
      <c r="H38" s="134"/>
    </row>
    <row r="39" spans="2:8" ht="15" x14ac:dyDescent="0.2">
      <c r="B39" s="26"/>
    </row>
    <row r="40" spans="2:8" ht="15" x14ac:dyDescent="0.2">
      <c r="B40" s="26" t="s">
        <v>323</v>
      </c>
      <c r="E40" s="191">
        <v>116</v>
      </c>
    </row>
    <row r="41" spans="2:8" ht="15" x14ac:dyDescent="0.2">
      <c r="B41" s="26" t="s">
        <v>343</v>
      </c>
    </row>
    <row r="43" spans="2:8" ht="15" x14ac:dyDescent="0.2">
      <c r="B43" s="26" t="s">
        <v>337</v>
      </c>
      <c r="D43" s="190">
        <v>42408</v>
      </c>
    </row>
    <row r="48" spans="2:8" ht="14.25" x14ac:dyDescent="0.2">
      <c r="E48" s="138" t="s">
        <v>154</v>
      </c>
    </row>
    <row r="49" spans="1:9" x14ac:dyDescent="0.2">
      <c r="E49" s="136" t="s">
        <v>155</v>
      </c>
    </row>
    <row r="50" spans="1:9" x14ac:dyDescent="0.2">
      <c r="E50" s="139" t="s">
        <v>156</v>
      </c>
    </row>
    <row r="51" spans="1:9" x14ac:dyDescent="0.2">
      <c r="E51" s="136" t="s">
        <v>157</v>
      </c>
    </row>
    <row r="52" spans="1:9" x14ac:dyDescent="0.2">
      <c r="A52" s="140"/>
      <c r="B52" s="140"/>
      <c r="C52" s="140"/>
      <c r="D52" s="140"/>
      <c r="E52" s="141" t="s">
        <v>158</v>
      </c>
      <c r="F52" s="140"/>
      <c r="G52" s="140"/>
      <c r="H52" s="140"/>
      <c r="I52" s="140"/>
    </row>
  </sheetData>
  <hyperlinks>
    <hyperlink ref="E50" r:id="rId1"/>
  </hyperlinks>
  <pageMargins left="0.7" right="0.7" top="0.75" bottom="0.75" header="0.3" footer="0.3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4"/>
  <sheetViews>
    <sheetView workbookViewId="0">
      <selection sqref="A1:XFD1048576"/>
    </sheetView>
  </sheetViews>
  <sheetFormatPr defaultRowHeight="12.75" x14ac:dyDescent="0.2"/>
  <cols>
    <col min="4" max="4" width="12.7109375" bestFit="1" customWidth="1"/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327</v>
      </c>
    </row>
    <row r="10" spans="2:8" x14ac:dyDescent="0.2">
      <c r="G10" s="137" t="s">
        <v>139</v>
      </c>
      <c r="H10" s="134">
        <v>42398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5" ht="15" x14ac:dyDescent="0.2">
      <c r="B34" s="26" t="s">
        <v>149</v>
      </c>
      <c r="C34" s="183" t="s">
        <v>328</v>
      </c>
    </row>
    <row r="36" spans="2:5" ht="15" x14ac:dyDescent="0.2">
      <c r="B36" s="26" t="s">
        <v>151</v>
      </c>
      <c r="D36" s="183" t="s">
        <v>318</v>
      </c>
    </row>
    <row r="37" spans="2:5" ht="15" x14ac:dyDescent="0.2">
      <c r="B37" s="26" t="s">
        <v>329</v>
      </c>
    </row>
    <row r="38" spans="2:5" ht="15" x14ac:dyDescent="0.2">
      <c r="B38" s="26" t="s">
        <v>330</v>
      </c>
    </row>
    <row r="39" spans="2:5" ht="15" x14ac:dyDescent="0.2">
      <c r="B39" s="26"/>
    </row>
    <row r="40" spans="2:5" ht="15" x14ac:dyDescent="0.2">
      <c r="B40" s="26" t="s">
        <v>337</v>
      </c>
      <c r="D40" s="190">
        <v>42415</v>
      </c>
    </row>
    <row r="41" spans="2:5" ht="15" x14ac:dyDescent="0.2">
      <c r="B41" s="26"/>
    </row>
    <row r="42" spans="2:5" ht="15" x14ac:dyDescent="0.2">
      <c r="B42" s="26" t="s">
        <v>323</v>
      </c>
      <c r="E42" s="26" t="s">
        <v>40</v>
      </c>
    </row>
    <row r="43" spans="2:5" ht="15" x14ac:dyDescent="0.2">
      <c r="B43" s="26"/>
    </row>
    <row r="50" spans="1:9" ht="14.25" x14ac:dyDescent="0.2">
      <c r="E50" s="138" t="s">
        <v>154</v>
      </c>
    </row>
    <row r="51" spans="1:9" x14ac:dyDescent="0.2">
      <c r="E51" s="136" t="s">
        <v>155</v>
      </c>
    </row>
    <row r="52" spans="1:9" x14ac:dyDescent="0.2">
      <c r="E52" s="139" t="s">
        <v>156</v>
      </c>
    </row>
    <row r="53" spans="1:9" x14ac:dyDescent="0.2">
      <c r="E53" s="136" t="s">
        <v>157</v>
      </c>
    </row>
    <row r="54" spans="1:9" x14ac:dyDescent="0.2">
      <c r="A54" s="140"/>
      <c r="B54" s="140"/>
      <c r="C54" s="140"/>
      <c r="D54" s="140"/>
      <c r="E54" s="141" t="s">
        <v>158</v>
      </c>
      <c r="F54" s="140"/>
      <c r="G54" s="140"/>
      <c r="H54" s="140"/>
      <c r="I54" s="140"/>
    </row>
  </sheetData>
  <hyperlinks>
    <hyperlink ref="E52" r:id="rId1"/>
  </hyperlink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4"/>
  <sheetViews>
    <sheetView topLeftCell="A13" workbookViewId="0">
      <selection sqref="A1:XFD1048576"/>
    </sheetView>
  </sheetViews>
  <sheetFormatPr defaultRowHeight="12.75" x14ac:dyDescent="0.2"/>
  <cols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316</v>
      </c>
    </row>
    <row r="10" spans="2:8" x14ac:dyDescent="0.2">
      <c r="G10" s="137" t="s">
        <v>139</v>
      </c>
      <c r="H10" s="134">
        <v>42397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5" ht="15" x14ac:dyDescent="0.2">
      <c r="B34" s="26" t="s">
        <v>149</v>
      </c>
      <c r="C34" s="183" t="s">
        <v>317</v>
      </c>
    </row>
    <row r="36" spans="2:5" ht="15" x14ac:dyDescent="0.2">
      <c r="B36" s="26" t="s">
        <v>151</v>
      </c>
      <c r="D36" s="183" t="s">
        <v>318</v>
      </c>
    </row>
    <row r="37" spans="2:5" ht="15" x14ac:dyDescent="0.2">
      <c r="B37" s="26" t="s">
        <v>320</v>
      </c>
    </row>
    <row r="38" spans="2:5" ht="15" x14ac:dyDescent="0.2">
      <c r="B38" s="26" t="s">
        <v>319</v>
      </c>
    </row>
    <row r="39" spans="2:5" ht="15" x14ac:dyDescent="0.2">
      <c r="B39" s="26" t="s">
        <v>321</v>
      </c>
    </row>
    <row r="40" spans="2:5" ht="15" x14ac:dyDescent="0.2">
      <c r="B40" s="26" t="s">
        <v>322</v>
      </c>
    </row>
    <row r="41" spans="2:5" ht="15" x14ac:dyDescent="0.2">
      <c r="B41" s="26"/>
    </row>
    <row r="42" spans="2:5" ht="15" x14ac:dyDescent="0.2">
      <c r="B42" s="26" t="s">
        <v>323</v>
      </c>
      <c r="E42" s="26" t="s">
        <v>324</v>
      </c>
    </row>
    <row r="43" spans="2:5" ht="15" x14ac:dyDescent="0.2">
      <c r="B43" s="26"/>
    </row>
    <row r="50" spans="1:9" ht="14.25" x14ac:dyDescent="0.2">
      <c r="E50" s="138" t="s">
        <v>154</v>
      </c>
    </row>
    <row r="51" spans="1:9" x14ac:dyDescent="0.2">
      <c r="E51" s="136" t="s">
        <v>155</v>
      </c>
    </row>
    <row r="52" spans="1:9" x14ac:dyDescent="0.2">
      <c r="E52" s="139" t="s">
        <v>156</v>
      </c>
    </row>
    <row r="53" spans="1:9" x14ac:dyDescent="0.2">
      <c r="E53" s="136" t="s">
        <v>157</v>
      </c>
    </row>
    <row r="54" spans="1:9" x14ac:dyDescent="0.2">
      <c r="A54" s="140"/>
      <c r="B54" s="140"/>
      <c r="C54" s="140"/>
      <c r="D54" s="140"/>
      <c r="E54" s="141" t="s">
        <v>158</v>
      </c>
      <c r="F54" s="140"/>
      <c r="G54" s="140"/>
      <c r="H54" s="140"/>
      <c r="I54" s="140"/>
    </row>
  </sheetData>
  <hyperlinks>
    <hyperlink ref="E52" r:id="rId1"/>
  </hyperlinks>
  <pageMargins left="0.7" right="0.7" top="0.75" bottom="0.75" header="0.3" footer="0.3"/>
  <pageSetup paperSize="9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4"/>
  <sheetViews>
    <sheetView topLeftCell="A7" zoomScaleNormal="100" workbookViewId="0">
      <selection activeCell="A7" sqref="A1:XFD1048576"/>
    </sheetView>
  </sheetViews>
  <sheetFormatPr defaultRowHeight="12.75" x14ac:dyDescent="0.2"/>
  <cols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300</v>
      </c>
    </row>
    <row r="10" spans="2:8" x14ac:dyDescent="0.2">
      <c r="G10" s="137" t="s">
        <v>139</v>
      </c>
      <c r="H10" s="134">
        <v>42376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4" ht="15" x14ac:dyDescent="0.2">
      <c r="B34" s="26" t="s">
        <v>149</v>
      </c>
      <c r="C34" s="71" t="s">
        <v>301</v>
      </c>
    </row>
    <row r="36" spans="2:4" ht="15" x14ac:dyDescent="0.2">
      <c r="B36" s="26" t="s">
        <v>151</v>
      </c>
      <c r="D36" s="183" t="s">
        <v>302</v>
      </c>
    </row>
    <row r="37" spans="2:4" ht="15" x14ac:dyDescent="0.2">
      <c r="B37" s="26" t="s">
        <v>303</v>
      </c>
    </row>
    <row r="38" spans="2:4" ht="15" x14ac:dyDescent="0.2">
      <c r="B38" s="26" t="s">
        <v>304</v>
      </c>
    </row>
    <row r="39" spans="2:4" ht="15" x14ac:dyDescent="0.2">
      <c r="B39" s="26" t="s">
        <v>305</v>
      </c>
    </row>
    <row r="40" spans="2:4" ht="15" x14ac:dyDescent="0.2">
      <c r="B40" s="26" t="s">
        <v>306</v>
      </c>
    </row>
    <row r="41" spans="2:4" ht="15" x14ac:dyDescent="0.2">
      <c r="B41" s="26" t="s">
        <v>308</v>
      </c>
    </row>
    <row r="42" spans="2:4" ht="15" x14ac:dyDescent="0.2">
      <c r="B42" s="26" t="s">
        <v>307</v>
      </c>
    </row>
    <row r="43" spans="2:4" ht="15" x14ac:dyDescent="0.2">
      <c r="B43" s="26" t="s">
        <v>309</v>
      </c>
    </row>
    <row r="50" spans="1:9" ht="14.25" x14ac:dyDescent="0.2">
      <c r="E50" s="138" t="s">
        <v>154</v>
      </c>
    </row>
    <row r="51" spans="1:9" x14ac:dyDescent="0.2">
      <c r="E51" s="136" t="s">
        <v>155</v>
      </c>
    </row>
    <row r="52" spans="1:9" x14ac:dyDescent="0.2">
      <c r="E52" s="139" t="s">
        <v>156</v>
      </c>
    </row>
    <row r="53" spans="1:9" x14ac:dyDescent="0.2">
      <c r="E53" s="136" t="s">
        <v>157</v>
      </c>
    </row>
    <row r="54" spans="1:9" x14ac:dyDescent="0.2">
      <c r="A54" s="140"/>
      <c r="B54" s="140"/>
      <c r="C54" s="140"/>
      <c r="D54" s="140"/>
      <c r="E54" s="141" t="s">
        <v>158</v>
      </c>
      <c r="F54" s="140"/>
      <c r="G54" s="140"/>
      <c r="H54" s="140"/>
      <c r="I54" s="140"/>
    </row>
  </sheetData>
  <hyperlinks>
    <hyperlink ref="E5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tabSelected="1" zoomScaleNormal="100" workbookViewId="0">
      <pane ySplit="3" topLeftCell="A34" activePane="bottomLeft" state="frozen"/>
      <selection pane="bottomLeft" activeCell="H106" sqref="H106"/>
    </sheetView>
  </sheetViews>
  <sheetFormatPr defaultRowHeight="12.75" x14ac:dyDescent="0.2"/>
  <cols>
    <col min="1" max="1" width="9.140625" style="109" customWidth="1"/>
    <col min="2" max="2" width="20.7109375" style="133" customWidth="1"/>
    <col min="3" max="3" width="40.42578125" style="71" customWidth="1"/>
    <col min="4" max="4" width="22" style="164" bestFit="1" customWidth="1"/>
    <col min="5" max="5" width="21" style="164" bestFit="1" customWidth="1"/>
    <col min="6" max="6" width="10.7109375" style="164" customWidth="1"/>
    <col min="7" max="7" width="12.7109375" style="212" customWidth="1"/>
    <col min="8" max="8" width="12.7109375" style="213" customWidth="1"/>
    <col min="9" max="11" width="9.85546875" style="110" customWidth="1"/>
    <col min="12" max="12" width="16.42578125" style="1" customWidth="1"/>
    <col min="13" max="13" width="17.85546875" style="1" bestFit="1" customWidth="1"/>
    <col min="14" max="14" width="12" style="1" bestFit="1" customWidth="1"/>
    <col min="15" max="15" width="25.28515625" bestFit="1" customWidth="1"/>
  </cols>
  <sheetData>
    <row r="1" spans="1:15" x14ac:dyDescent="0.2">
      <c r="A1" s="109" t="s">
        <v>430</v>
      </c>
      <c r="B1" s="71"/>
      <c r="C1" s="137" t="s">
        <v>365</v>
      </c>
      <c r="D1" s="1"/>
      <c r="E1" s="1"/>
      <c r="F1" s="1"/>
      <c r="G1" s="210"/>
    </row>
    <row r="2" spans="1:15" x14ac:dyDescent="0.2">
      <c r="B2" s="71"/>
      <c r="C2" t="s">
        <v>409</v>
      </c>
      <c r="D2" s="1" t="s">
        <v>366</v>
      </c>
      <c r="E2" s="1"/>
      <c r="F2" s="1"/>
      <c r="G2" s="210"/>
    </row>
    <row r="3" spans="1:15" ht="30" x14ac:dyDescent="0.25">
      <c r="A3" s="111" t="s">
        <v>45</v>
      </c>
      <c r="B3" s="112" t="s">
        <v>202</v>
      </c>
      <c r="C3" s="113" t="s">
        <v>46</v>
      </c>
      <c r="D3" s="158" t="s">
        <v>204</v>
      </c>
      <c r="E3" s="158" t="s">
        <v>234</v>
      </c>
      <c r="F3" s="219" t="s">
        <v>377</v>
      </c>
      <c r="G3" s="220" t="s">
        <v>378</v>
      </c>
      <c r="H3" s="214" t="s">
        <v>203</v>
      </c>
      <c r="I3" s="157" t="s">
        <v>367</v>
      </c>
      <c r="J3" s="157" t="s">
        <v>368</v>
      </c>
      <c r="K3" s="157" t="s">
        <v>369</v>
      </c>
      <c r="L3" s="114" t="s">
        <v>47</v>
      </c>
      <c r="M3" s="166" t="s">
        <v>205</v>
      </c>
      <c r="N3" s="159" t="s">
        <v>160</v>
      </c>
      <c r="O3" t="s">
        <v>247</v>
      </c>
    </row>
    <row r="4" spans="1:15" ht="30" customHeight="1" x14ac:dyDescent="0.25">
      <c r="A4" s="124"/>
      <c r="B4" s="227" t="s">
        <v>48</v>
      </c>
      <c r="C4" s="228" t="s">
        <v>380</v>
      </c>
      <c r="D4" s="229" t="s">
        <v>381</v>
      </c>
      <c r="E4" s="229" t="s">
        <v>246</v>
      </c>
      <c r="F4" s="229">
        <v>1</v>
      </c>
      <c r="G4" s="247">
        <v>6000</v>
      </c>
      <c r="H4" s="233">
        <f>SUM(F4*G4)</f>
        <v>6000</v>
      </c>
      <c r="I4" s="196"/>
      <c r="J4" s="197"/>
      <c r="K4" s="231"/>
      <c r="L4" s="232" t="s">
        <v>52</v>
      </c>
      <c r="M4" s="229" t="s">
        <v>206</v>
      </c>
      <c r="N4" s="229" t="s">
        <v>188</v>
      </c>
      <c r="O4" s="175" t="s">
        <v>261</v>
      </c>
    </row>
    <row r="5" spans="1:15" x14ac:dyDescent="0.2">
      <c r="A5" s="118"/>
      <c r="B5" s="121" t="s">
        <v>50</v>
      </c>
      <c r="C5" s="116" t="s">
        <v>51</v>
      </c>
      <c r="D5" s="160" t="s">
        <v>235</v>
      </c>
      <c r="E5" s="159" t="s">
        <v>246</v>
      </c>
      <c r="F5" s="159">
        <v>1</v>
      </c>
      <c r="G5" s="215">
        <v>5234</v>
      </c>
      <c r="H5" s="215">
        <v>5234</v>
      </c>
      <c r="I5" s="196"/>
      <c r="J5" s="197"/>
      <c r="K5" s="117"/>
      <c r="L5" s="114" t="s">
        <v>52</v>
      </c>
      <c r="M5" s="114"/>
      <c r="N5" s="114"/>
    </row>
    <row r="6" spans="1:15" x14ac:dyDescent="0.2">
      <c r="A6" s="118"/>
      <c r="B6" s="121" t="s">
        <v>53</v>
      </c>
      <c r="C6" s="116" t="s">
        <v>54</v>
      </c>
      <c r="D6" s="160" t="s">
        <v>210</v>
      </c>
      <c r="E6" s="159" t="s">
        <v>246</v>
      </c>
      <c r="F6" s="159">
        <v>1</v>
      </c>
      <c r="G6" s="215">
        <v>4132</v>
      </c>
      <c r="H6" s="215">
        <v>4132</v>
      </c>
      <c r="I6" s="196"/>
      <c r="J6" s="197"/>
      <c r="K6" s="117"/>
      <c r="L6" s="114" t="s">
        <v>52</v>
      </c>
      <c r="M6" s="114"/>
      <c r="N6" s="114"/>
    </row>
    <row r="7" spans="1:15" x14ac:dyDescent="0.2">
      <c r="A7" s="118"/>
      <c r="B7" s="121" t="s">
        <v>55</v>
      </c>
      <c r="C7" s="116" t="s">
        <v>56</v>
      </c>
      <c r="D7" s="160" t="s">
        <v>235</v>
      </c>
      <c r="E7" s="159" t="s">
        <v>246</v>
      </c>
      <c r="F7" s="159">
        <v>1</v>
      </c>
      <c r="G7" s="215">
        <v>12000</v>
      </c>
      <c r="H7" s="215">
        <v>12000</v>
      </c>
      <c r="I7" s="196"/>
      <c r="J7" s="197"/>
      <c r="K7" s="117"/>
      <c r="L7" s="114" t="s">
        <v>52</v>
      </c>
      <c r="M7" s="114"/>
      <c r="N7" s="114"/>
    </row>
    <row r="8" spans="1:15" x14ac:dyDescent="0.2">
      <c r="A8" s="118"/>
      <c r="B8" s="121" t="s">
        <v>57</v>
      </c>
      <c r="C8" s="115" t="s">
        <v>58</v>
      </c>
      <c r="D8" s="160" t="s">
        <v>210</v>
      </c>
      <c r="E8" s="159" t="s">
        <v>246</v>
      </c>
      <c r="F8" s="159">
        <v>1</v>
      </c>
      <c r="G8" s="215">
        <v>5317</v>
      </c>
      <c r="H8" s="215">
        <v>5317</v>
      </c>
      <c r="I8" s="196"/>
      <c r="J8" s="197"/>
      <c r="K8" s="117"/>
      <c r="L8" s="114" t="s">
        <v>52</v>
      </c>
      <c r="M8" s="114"/>
      <c r="N8" s="114"/>
    </row>
    <row r="9" spans="1:15" x14ac:dyDescent="0.2">
      <c r="A9" s="124" t="s">
        <v>59</v>
      </c>
      <c r="B9" s="119" t="s">
        <v>61</v>
      </c>
      <c r="C9" s="116" t="s">
        <v>62</v>
      </c>
      <c r="D9" s="160" t="s">
        <v>240</v>
      </c>
      <c r="E9" s="159" t="s">
        <v>246</v>
      </c>
      <c r="F9" s="159">
        <v>1</v>
      </c>
      <c r="G9" s="215">
        <v>3335</v>
      </c>
      <c r="H9" s="215">
        <v>3335</v>
      </c>
      <c r="I9" s="196"/>
      <c r="J9" s="197"/>
      <c r="K9" s="117"/>
      <c r="L9" s="125">
        <v>42073</v>
      </c>
      <c r="M9" s="125"/>
      <c r="N9" s="114"/>
    </row>
    <row r="10" spans="1:15" ht="15" x14ac:dyDescent="0.25">
      <c r="A10" s="122" t="s">
        <v>63</v>
      </c>
      <c r="B10" s="119" t="s">
        <v>64</v>
      </c>
      <c r="C10" s="123" t="s">
        <v>382</v>
      </c>
      <c r="D10" s="159" t="s">
        <v>209</v>
      </c>
      <c r="E10" s="159" t="s">
        <v>246</v>
      </c>
      <c r="F10" s="159">
        <v>1</v>
      </c>
      <c r="G10" s="248">
        <v>3027</v>
      </c>
      <c r="H10" s="217">
        <f t="shared" ref="H10" si="0">SUM(F10*G10)</f>
        <v>3027</v>
      </c>
      <c r="I10" s="196"/>
      <c r="J10" s="197"/>
      <c r="K10" s="117"/>
      <c r="L10" s="125">
        <v>42073</v>
      </c>
      <c r="M10" s="167" t="s">
        <v>207</v>
      </c>
      <c r="N10" s="159" t="s">
        <v>189</v>
      </c>
      <c r="O10" s="175" t="s">
        <v>261</v>
      </c>
    </row>
    <row r="11" spans="1:15" x14ac:dyDescent="0.2">
      <c r="A11" s="118" t="s">
        <v>63</v>
      </c>
      <c r="B11" s="119" t="s">
        <v>66</v>
      </c>
      <c r="C11" s="120" t="s">
        <v>388</v>
      </c>
      <c r="D11" s="159" t="s">
        <v>236</v>
      </c>
      <c r="E11" s="159" t="s">
        <v>246</v>
      </c>
      <c r="F11" s="159">
        <v>1</v>
      </c>
      <c r="G11" s="215">
        <v>1000</v>
      </c>
      <c r="H11" s="215">
        <v>1000</v>
      </c>
      <c r="I11" s="196"/>
      <c r="J11" s="197"/>
      <c r="K11" s="117"/>
      <c r="L11" s="114" t="s">
        <v>52</v>
      </c>
      <c r="M11" s="114"/>
      <c r="N11" s="114"/>
    </row>
    <row r="12" spans="1:15" x14ac:dyDescent="0.2">
      <c r="A12" s="204">
        <v>1</v>
      </c>
      <c r="B12" s="205" t="s">
        <v>68</v>
      </c>
      <c r="C12" s="208" t="s">
        <v>371</v>
      </c>
      <c r="D12" s="174" t="s">
        <v>237</v>
      </c>
      <c r="E12" s="206" t="s">
        <v>246</v>
      </c>
      <c r="F12" s="206">
        <v>1</v>
      </c>
      <c r="G12" s="249">
        <v>87</v>
      </c>
      <c r="H12" s="216">
        <f>SUM(F12*G12)</f>
        <v>87</v>
      </c>
      <c r="I12" s="207" t="s">
        <v>370</v>
      </c>
      <c r="J12" s="279">
        <v>19186</v>
      </c>
      <c r="K12" s="280" t="s">
        <v>370</v>
      </c>
      <c r="L12" s="281">
        <v>42068</v>
      </c>
      <c r="M12" s="125"/>
      <c r="N12" s="174" t="s">
        <v>314</v>
      </c>
    </row>
    <row r="13" spans="1:15" x14ac:dyDescent="0.2">
      <c r="A13" s="204">
        <v>1</v>
      </c>
      <c r="B13" s="205" t="s">
        <v>69</v>
      </c>
      <c r="C13" s="208" t="s">
        <v>373</v>
      </c>
      <c r="D13" s="174" t="s">
        <v>237</v>
      </c>
      <c r="E13" s="206" t="s">
        <v>246</v>
      </c>
      <c r="F13" s="206">
        <v>1</v>
      </c>
      <c r="G13" s="249">
        <v>87</v>
      </c>
      <c r="H13" s="216">
        <f t="shared" ref="H13:H18" si="1">SUM(F13*G13)</f>
        <v>87</v>
      </c>
      <c r="I13" s="209" t="s">
        <v>372</v>
      </c>
      <c r="J13" s="279">
        <v>19279</v>
      </c>
      <c r="K13" s="280" t="s">
        <v>423</v>
      </c>
      <c r="L13" s="281">
        <v>42068</v>
      </c>
      <c r="M13" s="125"/>
      <c r="N13" s="174" t="s">
        <v>314</v>
      </c>
    </row>
    <row r="14" spans="1:15" x14ac:dyDescent="0.2">
      <c r="A14" s="204">
        <v>1</v>
      </c>
      <c r="B14" s="205" t="s">
        <v>70</v>
      </c>
      <c r="C14" s="208" t="s">
        <v>373</v>
      </c>
      <c r="D14" s="174" t="s">
        <v>237</v>
      </c>
      <c r="E14" s="206" t="s">
        <v>246</v>
      </c>
      <c r="F14" s="206">
        <v>1</v>
      </c>
      <c r="G14" s="249">
        <v>87</v>
      </c>
      <c r="H14" s="216">
        <f t="shared" si="1"/>
        <v>87</v>
      </c>
      <c r="I14" s="209" t="s">
        <v>372</v>
      </c>
      <c r="J14" s="279">
        <v>19279</v>
      </c>
      <c r="K14" s="280" t="s">
        <v>423</v>
      </c>
      <c r="L14" s="281">
        <v>42068</v>
      </c>
      <c r="M14" s="125"/>
      <c r="N14" s="174" t="s">
        <v>314</v>
      </c>
    </row>
    <row r="15" spans="1:15" x14ac:dyDescent="0.2">
      <c r="A15" s="204">
        <v>1</v>
      </c>
      <c r="B15" s="205" t="s">
        <v>71</v>
      </c>
      <c r="C15" s="208" t="s">
        <v>373</v>
      </c>
      <c r="D15" s="174" t="s">
        <v>237</v>
      </c>
      <c r="E15" s="206" t="s">
        <v>246</v>
      </c>
      <c r="F15" s="206">
        <v>1</v>
      </c>
      <c r="G15" s="249">
        <v>87</v>
      </c>
      <c r="H15" s="216">
        <f t="shared" si="1"/>
        <v>87</v>
      </c>
      <c r="I15" s="209" t="s">
        <v>372</v>
      </c>
      <c r="J15" s="279">
        <v>19279</v>
      </c>
      <c r="K15" s="280" t="s">
        <v>423</v>
      </c>
      <c r="L15" s="281">
        <v>42068</v>
      </c>
      <c r="M15" s="125"/>
      <c r="N15" s="174" t="s">
        <v>314</v>
      </c>
    </row>
    <row r="16" spans="1:15" x14ac:dyDescent="0.2">
      <c r="A16" s="204">
        <v>1</v>
      </c>
      <c r="B16" s="205" t="s">
        <v>72</v>
      </c>
      <c r="C16" s="208" t="s">
        <v>373</v>
      </c>
      <c r="D16" s="174" t="s">
        <v>237</v>
      </c>
      <c r="E16" s="206" t="s">
        <v>246</v>
      </c>
      <c r="F16" s="206">
        <v>1</v>
      </c>
      <c r="G16" s="249">
        <v>87</v>
      </c>
      <c r="H16" s="216">
        <f t="shared" si="1"/>
        <v>87</v>
      </c>
      <c r="I16" s="209" t="s">
        <v>372</v>
      </c>
      <c r="J16" s="279">
        <v>19279</v>
      </c>
      <c r="K16" s="280" t="s">
        <v>423</v>
      </c>
      <c r="L16" s="281">
        <v>42068</v>
      </c>
      <c r="M16" s="125"/>
      <c r="N16" s="174" t="s">
        <v>314</v>
      </c>
    </row>
    <row r="17" spans="1:15" x14ac:dyDescent="0.2">
      <c r="A17" s="118">
        <v>1</v>
      </c>
      <c r="B17" s="119" t="s">
        <v>73</v>
      </c>
      <c r="C17" s="116" t="s">
        <v>74</v>
      </c>
      <c r="D17" s="160" t="s">
        <v>239</v>
      </c>
      <c r="E17" s="159" t="s">
        <v>246</v>
      </c>
      <c r="F17" s="159">
        <v>1</v>
      </c>
      <c r="G17" s="215">
        <v>255</v>
      </c>
      <c r="H17" s="215">
        <v>255</v>
      </c>
      <c r="I17" s="196"/>
      <c r="J17" s="197"/>
      <c r="K17" s="117"/>
      <c r="L17" s="125">
        <v>42068</v>
      </c>
      <c r="M17" s="125"/>
      <c r="N17" s="114"/>
    </row>
    <row r="18" spans="1:15" s="189" customFormat="1" x14ac:dyDescent="0.2">
      <c r="A18" s="261" t="s">
        <v>67</v>
      </c>
      <c r="B18" s="263" t="s">
        <v>333</v>
      </c>
      <c r="C18" s="264" t="s">
        <v>379</v>
      </c>
      <c r="D18" s="265"/>
      <c r="E18" s="265"/>
      <c r="F18" s="265">
        <v>10</v>
      </c>
      <c r="G18" s="266">
        <v>23</v>
      </c>
      <c r="H18" s="262">
        <f t="shared" si="1"/>
        <v>230</v>
      </c>
      <c r="I18" s="267" t="s">
        <v>431</v>
      </c>
      <c r="J18" s="268">
        <v>19334</v>
      </c>
      <c r="K18" s="269" t="s">
        <v>431</v>
      </c>
      <c r="L18" s="282"/>
      <c r="M18" s="167" t="s">
        <v>334</v>
      </c>
      <c r="N18" s="265" t="s">
        <v>336</v>
      </c>
      <c r="O18" s="189" t="s">
        <v>296</v>
      </c>
    </row>
    <row r="19" spans="1:15" x14ac:dyDescent="0.2">
      <c r="A19" s="204">
        <v>1</v>
      </c>
      <c r="B19" s="205" t="s">
        <v>75</v>
      </c>
      <c r="C19" s="208" t="s">
        <v>373</v>
      </c>
      <c r="D19" s="174" t="s">
        <v>237</v>
      </c>
      <c r="E19" s="206" t="s">
        <v>246</v>
      </c>
      <c r="F19" s="206">
        <v>1</v>
      </c>
      <c r="G19" s="249">
        <v>87</v>
      </c>
      <c r="H19" s="216">
        <f t="shared" ref="H19:H40" si="2">SUM(F19*G19)</f>
        <v>87</v>
      </c>
      <c r="I19" s="209" t="s">
        <v>372</v>
      </c>
      <c r="J19" s="279">
        <v>19279</v>
      </c>
      <c r="K19" s="280" t="s">
        <v>423</v>
      </c>
      <c r="L19" s="281">
        <v>42068</v>
      </c>
      <c r="M19" s="167" t="s">
        <v>352</v>
      </c>
      <c r="N19" s="174" t="s">
        <v>314</v>
      </c>
    </row>
    <row r="20" spans="1:15" x14ac:dyDescent="0.2">
      <c r="A20" s="204">
        <v>1</v>
      </c>
      <c r="B20" s="205" t="s">
        <v>76</v>
      </c>
      <c r="C20" s="208" t="s">
        <v>373</v>
      </c>
      <c r="D20" s="174" t="s">
        <v>237</v>
      </c>
      <c r="E20" s="206" t="s">
        <v>246</v>
      </c>
      <c r="F20" s="206">
        <v>1</v>
      </c>
      <c r="G20" s="249">
        <v>87</v>
      </c>
      <c r="H20" s="216">
        <f t="shared" si="2"/>
        <v>87</v>
      </c>
      <c r="I20" s="209" t="s">
        <v>372</v>
      </c>
      <c r="J20" s="279">
        <v>19279</v>
      </c>
      <c r="K20" s="280" t="s">
        <v>423</v>
      </c>
      <c r="L20" s="281">
        <v>42068</v>
      </c>
      <c r="M20" s="167" t="s">
        <v>352</v>
      </c>
      <c r="N20" s="174" t="s">
        <v>314</v>
      </c>
    </row>
    <row r="21" spans="1:15" x14ac:dyDescent="0.2">
      <c r="A21" s="204">
        <v>1</v>
      </c>
      <c r="B21" s="205" t="s">
        <v>77</v>
      </c>
      <c r="C21" s="208" t="s">
        <v>373</v>
      </c>
      <c r="D21" s="174" t="s">
        <v>237</v>
      </c>
      <c r="E21" s="206" t="s">
        <v>246</v>
      </c>
      <c r="F21" s="206">
        <v>1</v>
      </c>
      <c r="G21" s="249">
        <v>87</v>
      </c>
      <c r="H21" s="216">
        <f t="shared" si="2"/>
        <v>87</v>
      </c>
      <c r="I21" s="209" t="s">
        <v>372</v>
      </c>
      <c r="J21" s="279">
        <v>19279</v>
      </c>
      <c r="K21" s="280" t="s">
        <v>423</v>
      </c>
      <c r="L21" s="281">
        <v>42068</v>
      </c>
      <c r="M21" s="167" t="s">
        <v>352</v>
      </c>
      <c r="N21" s="174" t="s">
        <v>314</v>
      </c>
    </row>
    <row r="22" spans="1:15" x14ac:dyDescent="0.2">
      <c r="A22" s="204">
        <v>1</v>
      </c>
      <c r="B22" s="205" t="s">
        <v>78</v>
      </c>
      <c r="C22" s="208" t="s">
        <v>373</v>
      </c>
      <c r="D22" s="174" t="s">
        <v>237</v>
      </c>
      <c r="E22" s="206" t="s">
        <v>246</v>
      </c>
      <c r="F22" s="206">
        <v>1</v>
      </c>
      <c r="G22" s="249">
        <v>87</v>
      </c>
      <c r="H22" s="216">
        <f t="shared" si="2"/>
        <v>87</v>
      </c>
      <c r="I22" s="209" t="s">
        <v>372</v>
      </c>
      <c r="J22" s="279">
        <v>19279</v>
      </c>
      <c r="K22" s="280" t="s">
        <v>423</v>
      </c>
      <c r="L22" s="281">
        <v>42068</v>
      </c>
      <c r="M22" s="167" t="s">
        <v>352</v>
      </c>
      <c r="N22" s="174" t="s">
        <v>314</v>
      </c>
    </row>
    <row r="23" spans="1:15" x14ac:dyDescent="0.2">
      <c r="A23" s="204">
        <v>1</v>
      </c>
      <c r="B23" s="205" t="s">
        <v>79</v>
      </c>
      <c r="C23" s="208" t="s">
        <v>373</v>
      </c>
      <c r="D23" s="174" t="s">
        <v>237</v>
      </c>
      <c r="E23" s="206" t="s">
        <v>246</v>
      </c>
      <c r="F23" s="206">
        <v>1</v>
      </c>
      <c r="G23" s="249">
        <v>87</v>
      </c>
      <c r="H23" s="216">
        <f t="shared" si="2"/>
        <v>87</v>
      </c>
      <c r="I23" s="209" t="s">
        <v>372</v>
      </c>
      <c r="J23" s="279">
        <v>19279</v>
      </c>
      <c r="K23" s="280" t="s">
        <v>423</v>
      </c>
      <c r="L23" s="281">
        <v>42068</v>
      </c>
      <c r="M23" s="167" t="s">
        <v>352</v>
      </c>
      <c r="N23" s="174" t="s">
        <v>314</v>
      </c>
    </row>
    <row r="24" spans="1:15" x14ac:dyDescent="0.2">
      <c r="A24" s="204">
        <v>1</v>
      </c>
      <c r="B24" s="205" t="s">
        <v>80</v>
      </c>
      <c r="C24" s="208" t="s">
        <v>373</v>
      </c>
      <c r="D24" s="174" t="s">
        <v>237</v>
      </c>
      <c r="E24" s="206" t="s">
        <v>246</v>
      </c>
      <c r="F24" s="206">
        <v>1</v>
      </c>
      <c r="G24" s="249">
        <v>87</v>
      </c>
      <c r="H24" s="216">
        <f t="shared" si="2"/>
        <v>87</v>
      </c>
      <c r="I24" s="209" t="s">
        <v>372</v>
      </c>
      <c r="J24" s="279">
        <v>19279</v>
      </c>
      <c r="K24" s="280" t="s">
        <v>423</v>
      </c>
      <c r="L24" s="281">
        <v>42068</v>
      </c>
      <c r="M24" s="167" t="s">
        <v>352</v>
      </c>
      <c r="N24" s="174" t="s">
        <v>314</v>
      </c>
    </row>
    <row r="25" spans="1:15" x14ac:dyDescent="0.2">
      <c r="A25" s="204">
        <v>1</v>
      </c>
      <c r="B25" s="205" t="s">
        <v>81</v>
      </c>
      <c r="C25" s="208" t="s">
        <v>373</v>
      </c>
      <c r="D25" s="174" t="s">
        <v>237</v>
      </c>
      <c r="E25" s="206" t="s">
        <v>246</v>
      </c>
      <c r="F25" s="206">
        <v>1</v>
      </c>
      <c r="G25" s="249">
        <v>87</v>
      </c>
      <c r="H25" s="216">
        <f t="shared" si="2"/>
        <v>87</v>
      </c>
      <c r="I25" s="209" t="s">
        <v>372</v>
      </c>
      <c r="J25" s="279">
        <v>19279</v>
      </c>
      <c r="K25" s="280" t="s">
        <v>423</v>
      </c>
      <c r="L25" s="281">
        <v>42068</v>
      </c>
      <c r="M25" s="167" t="s">
        <v>352</v>
      </c>
      <c r="N25" s="174" t="s">
        <v>314</v>
      </c>
    </row>
    <row r="26" spans="1:15" x14ac:dyDescent="0.2">
      <c r="A26" s="204">
        <v>1</v>
      </c>
      <c r="B26" s="205" t="s">
        <v>82</v>
      </c>
      <c r="C26" s="208" t="s">
        <v>374</v>
      </c>
      <c r="D26" s="174" t="s">
        <v>237</v>
      </c>
      <c r="E26" s="206" t="s">
        <v>246</v>
      </c>
      <c r="F26" s="206">
        <v>1</v>
      </c>
      <c r="G26" s="249">
        <v>87</v>
      </c>
      <c r="H26" s="216">
        <f t="shared" si="2"/>
        <v>87</v>
      </c>
      <c r="I26" s="209" t="s">
        <v>372</v>
      </c>
      <c r="J26" s="279">
        <v>19279</v>
      </c>
      <c r="K26" s="280" t="s">
        <v>423</v>
      </c>
      <c r="L26" s="281">
        <v>42068</v>
      </c>
      <c r="M26" s="167" t="s">
        <v>352</v>
      </c>
      <c r="N26" s="174" t="s">
        <v>314</v>
      </c>
    </row>
    <row r="27" spans="1:15" x14ac:dyDescent="0.2">
      <c r="A27" s="204">
        <v>1</v>
      </c>
      <c r="B27" s="205" t="s">
        <v>83</v>
      </c>
      <c r="C27" s="208" t="s">
        <v>374</v>
      </c>
      <c r="D27" s="174" t="s">
        <v>237</v>
      </c>
      <c r="E27" s="206" t="s">
        <v>246</v>
      </c>
      <c r="F27" s="206">
        <v>1</v>
      </c>
      <c r="G27" s="249">
        <v>87</v>
      </c>
      <c r="H27" s="216">
        <f t="shared" si="2"/>
        <v>87</v>
      </c>
      <c r="I27" s="209" t="s">
        <v>372</v>
      </c>
      <c r="J27" s="279">
        <v>19279</v>
      </c>
      <c r="K27" s="280" t="s">
        <v>423</v>
      </c>
      <c r="L27" s="281">
        <v>42068</v>
      </c>
      <c r="M27" s="167" t="s">
        <v>352</v>
      </c>
      <c r="N27" s="174" t="s">
        <v>314</v>
      </c>
    </row>
    <row r="28" spans="1:15" x14ac:dyDescent="0.2">
      <c r="A28" s="204">
        <v>1</v>
      </c>
      <c r="B28" s="205" t="s">
        <v>84</v>
      </c>
      <c r="C28" s="208" t="s">
        <v>374</v>
      </c>
      <c r="D28" s="174" t="s">
        <v>237</v>
      </c>
      <c r="E28" s="206" t="s">
        <v>246</v>
      </c>
      <c r="F28" s="206">
        <v>1</v>
      </c>
      <c r="G28" s="249">
        <v>87</v>
      </c>
      <c r="H28" s="216">
        <f t="shared" si="2"/>
        <v>87</v>
      </c>
      <c r="I28" s="209" t="s">
        <v>372</v>
      </c>
      <c r="J28" s="279">
        <v>19279</v>
      </c>
      <c r="K28" s="280" t="s">
        <v>423</v>
      </c>
      <c r="L28" s="281">
        <v>42068</v>
      </c>
      <c r="M28" s="167" t="s">
        <v>352</v>
      </c>
      <c r="N28" s="174" t="s">
        <v>314</v>
      </c>
    </row>
    <row r="29" spans="1:15" x14ac:dyDescent="0.2">
      <c r="A29" s="204">
        <v>1</v>
      </c>
      <c r="B29" s="205" t="s">
        <v>85</v>
      </c>
      <c r="C29" s="208" t="s">
        <v>374</v>
      </c>
      <c r="D29" s="174" t="s">
        <v>237</v>
      </c>
      <c r="E29" s="206" t="s">
        <v>246</v>
      </c>
      <c r="F29" s="206">
        <v>1</v>
      </c>
      <c r="G29" s="249">
        <v>87</v>
      </c>
      <c r="H29" s="216">
        <f t="shared" si="2"/>
        <v>87</v>
      </c>
      <c r="I29" s="209" t="s">
        <v>372</v>
      </c>
      <c r="J29" s="279">
        <v>19279</v>
      </c>
      <c r="K29" s="280" t="s">
        <v>423</v>
      </c>
      <c r="L29" s="281">
        <v>42068</v>
      </c>
      <c r="M29" s="167" t="s">
        <v>352</v>
      </c>
      <c r="N29" s="174" t="s">
        <v>314</v>
      </c>
    </row>
    <row r="30" spans="1:15" x14ac:dyDescent="0.2">
      <c r="A30" s="204">
        <v>1</v>
      </c>
      <c r="B30" s="205" t="s">
        <v>86</v>
      </c>
      <c r="C30" s="208" t="s">
        <v>374</v>
      </c>
      <c r="D30" s="174" t="s">
        <v>237</v>
      </c>
      <c r="E30" s="206" t="s">
        <v>246</v>
      </c>
      <c r="F30" s="206">
        <v>1</v>
      </c>
      <c r="G30" s="249">
        <v>87</v>
      </c>
      <c r="H30" s="216">
        <f t="shared" si="2"/>
        <v>87</v>
      </c>
      <c r="I30" s="209" t="s">
        <v>372</v>
      </c>
      <c r="J30" s="279">
        <v>19279</v>
      </c>
      <c r="K30" s="280" t="s">
        <v>423</v>
      </c>
      <c r="L30" s="281">
        <v>42068</v>
      </c>
      <c r="M30" s="167" t="s">
        <v>352</v>
      </c>
      <c r="N30" s="174" t="s">
        <v>314</v>
      </c>
    </row>
    <row r="31" spans="1:15" x14ac:dyDescent="0.2">
      <c r="A31" s="204">
        <v>1</v>
      </c>
      <c r="B31" s="205" t="s">
        <v>87</v>
      </c>
      <c r="C31" s="208" t="s">
        <v>374</v>
      </c>
      <c r="D31" s="174" t="s">
        <v>237</v>
      </c>
      <c r="E31" s="206" t="s">
        <v>246</v>
      </c>
      <c r="F31" s="206">
        <v>1</v>
      </c>
      <c r="G31" s="249">
        <v>87</v>
      </c>
      <c r="H31" s="216">
        <f t="shared" si="2"/>
        <v>87</v>
      </c>
      <c r="I31" s="209" t="s">
        <v>372</v>
      </c>
      <c r="J31" s="279">
        <v>19279</v>
      </c>
      <c r="K31" s="280" t="s">
        <v>423</v>
      </c>
      <c r="L31" s="281">
        <v>42068</v>
      </c>
      <c r="M31" s="167" t="s">
        <v>352</v>
      </c>
      <c r="N31" s="174" t="s">
        <v>314</v>
      </c>
    </row>
    <row r="32" spans="1:15" x14ac:dyDescent="0.2">
      <c r="A32" s="204">
        <v>1</v>
      </c>
      <c r="B32" s="205" t="s">
        <v>88</v>
      </c>
      <c r="C32" s="208" t="s">
        <v>374</v>
      </c>
      <c r="D32" s="174" t="s">
        <v>237</v>
      </c>
      <c r="E32" s="206" t="s">
        <v>246</v>
      </c>
      <c r="F32" s="206">
        <v>1</v>
      </c>
      <c r="G32" s="249">
        <v>87</v>
      </c>
      <c r="H32" s="216">
        <f t="shared" si="2"/>
        <v>87</v>
      </c>
      <c r="I32" s="209" t="s">
        <v>372</v>
      </c>
      <c r="J32" s="279">
        <v>19279</v>
      </c>
      <c r="K32" s="280" t="s">
        <v>423</v>
      </c>
      <c r="L32" s="281">
        <v>42068</v>
      </c>
      <c r="M32" s="167" t="s">
        <v>352</v>
      </c>
      <c r="N32" s="174" t="s">
        <v>314</v>
      </c>
    </row>
    <row r="33" spans="1:14" x14ac:dyDescent="0.2">
      <c r="A33" s="204">
        <v>1</v>
      </c>
      <c r="B33" s="205" t="s">
        <v>89</v>
      </c>
      <c r="C33" s="208" t="s">
        <v>374</v>
      </c>
      <c r="D33" s="174" t="s">
        <v>237</v>
      </c>
      <c r="E33" s="206" t="s">
        <v>246</v>
      </c>
      <c r="F33" s="206">
        <v>1</v>
      </c>
      <c r="G33" s="249">
        <v>87</v>
      </c>
      <c r="H33" s="216">
        <f t="shared" si="2"/>
        <v>87</v>
      </c>
      <c r="I33" s="209" t="s">
        <v>372</v>
      </c>
      <c r="J33" s="279">
        <v>19279</v>
      </c>
      <c r="K33" s="280" t="s">
        <v>423</v>
      </c>
      <c r="L33" s="281">
        <v>42068</v>
      </c>
      <c r="M33" s="167" t="s">
        <v>352</v>
      </c>
      <c r="N33" s="174" t="s">
        <v>314</v>
      </c>
    </row>
    <row r="34" spans="1:14" x14ac:dyDescent="0.2">
      <c r="A34" s="204">
        <v>1</v>
      </c>
      <c r="B34" s="205" t="s">
        <v>90</v>
      </c>
      <c r="C34" s="208" t="s">
        <v>374</v>
      </c>
      <c r="D34" s="174" t="s">
        <v>237</v>
      </c>
      <c r="E34" s="206" t="s">
        <v>246</v>
      </c>
      <c r="F34" s="206">
        <v>1</v>
      </c>
      <c r="G34" s="249">
        <v>87</v>
      </c>
      <c r="H34" s="216">
        <f t="shared" si="2"/>
        <v>87</v>
      </c>
      <c r="I34" s="209" t="s">
        <v>372</v>
      </c>
      <c r="J34" s="279">
        <v>19279</v>
      </c>
      <c r="K34" s="280" t="s">
        <v>423</v>
      </c>
      <c r="L34" s="281">
        <v>42068</v>
      </c>
      <c r="M34" s="167" t="s">
        <v>352</v>
      </c>
      <c r="N34" s="174" t="s">
        <v>314</v>
      </c>
    </row>
    <row r="35" spans="1:14" x14ac:dyDescent="0.2">
      <c r="A35" s="204">
        <v>1</v>
      </c>
      <c r="B35" s="205" t="s">
        <v>91</v>
      </c>
      <c r="C35" s="208" t="s">
        <v>374</v>
      </c>
      <c r="D35" s="174" t="s">
        <v>237</v>
      </c>
      <c r="E35" s="206" t="s">
        <v>246</v>
      </c>
      <c r="F35" s="206">
        <v>1</v>
      </c>
      <c r="G35" s="249">
        <v>87</v>
      </c>
      <c r="H35" s="216">
        <f t="shared" si="2"/>
        <v>87</v>
      </c>
      <c r="I35" s="209" t="s">
        <v>372</v>
      </c>
      <c r="J35" s="279">
        <v>19279</v>
      </c>
      <c r="K35" s="280" t="s">
        <v>423</v>
      </c>
      <c r="L35" s="281">
        <v>42068</v>
      </c>
      <c r="M35" s="167" t="s">
        <v>352</v>
      </c>
      <c r="N35" s="174" t="s">
        <v>314</v>
      </c>
    </row>
    <row r="36" spans="1:14" x14ac:dyDescent="0.2">
      <c r="A36" s="204">
        <v>1</v>
      </c>
      <c r="B36" s="205" t="s">
        <v>92</v>
      </c>
      <c r="C36" s="208" t="s">
        <v>374</v>
      </c>
      <c r="D36" s="174" t="s">
        <v>237</v>
      </c>
      <c r="E36" s="206" t="s">
        <v>246</v>
      </c>
      <c r="F36" s="206">
        <v>1</v>
      </c>
      <c r="G36" s="249">
        <v>87</v>
      </c>
      <c r="H36" s="216">
        <f t="shared" si="2"/>
        <v>87</v>
      </c>
      <c r="I36" s="209" t="s">
        <v>372</v>
      </c>
      <c r="J36" s="279">
        <v>19279</v>
      </c>
      <c r="K36" s="280" t="s">
        <v>423</v>
      </c>
      <c r="L36" s="281">
        <v>42068</v>
      </c>
      <c r="M36" s="167" t="s">
        <v>352</v>
      </c>
      <c r="N36" s="174" t="s">
        <v>314</v>
      </c>
    </row>
    <row r="37" spans="1:14" ht="30" customHeight="1" x14ac:dyDescent="0.2">
      <c r="A37" s="221" t="s">
        <v>67</v>
      </c>
      <c r="B37" s="222" t="s">
        <v>375</v>
      </c>
      <c r="C37" s="223" t="s">
        <v>376</v>
      </c>
      <c r="D37" s="224" t="s">
        <v>237</v>
      </c>
      <c r="E37" s="221" t="s">
        <v>246</v>
      </c>
      <c r="F37" s="246">
        <v>23</v>
      </c>
      <c r="G37" s="250">
        <v>83</v>
      </c>
      <c r="H37" s="233">
        <f t="shared" si="2"/>
        <v>1909</v>
      </c>
      <c r="I37" s="221"/>
      <c r="J37" s="225"/>
      <c r="K37" s="226"/>
      <c r="L37" s="242">
        <v>42068</v>
      </c>
      <c r="M37" s="243" t="s">
        <v>352</v>
      </c>
      <c r="N37" s="241" t="s">
        <v>314</v>
      </c>
    </row>
    <row r="38" spans="1:14" ht="30" customHeight="1" x14ac:dyDescent="0.2">
      <c r="A38" s="122" t="s">
        <v>67</v>
      </c>
      <c r="B38" s="254" t="s">
        <v>414</v>
      </c>
      <c r="C38" s="255" t="s">
        <v>411</v>
      </c>
      <c r="D38" s="241" t="s">
        <v>239</v>
      </c>
      <c r="E38" s="229" t="s">
        <v>246</v>
      </c>
      <c r="F38" s="229">
        <v>4</v>
      </c>
      <c r="G38" s="256">
        <v>83</v>
      </c>
      <c r="H38" s="233">
        <f t="shared" si="2"/>
        <v>332</v>
      </c>
      <c r="I38" s="196"/>
      <c r="J38" s="197"/>
      <c r="K38" s="231"/>
      <c r="L38" s="242">
        <v>42068</v>
      </c>
      <c r="M38" s="242" t="s">
        <v>412</v>
      </c>
      <c r="N38" s="232" t="s">
        <v>413</v>
      </c>
    </row>
    <row r="39" spans="1:14" ht="39.950000000000003" customHeight="1" x14ac:dyDescent="0.2">
      <c r="A39" s="122" t="s">
        <v>67</v>
      </c>
      <c r="B39" s="257" t="s">
        <v>415</v>
      </c>
      <c r="C39" s="244" t="s">
        <v>417</v>
      </c>
      <c r="D39" s="241" t="s">
        <v>239</v>
      </c>
      <c r="E39" s="229" t="s">
        <v>246</v>
      </c>
      <c r="F39" s="229">
        <v>2</v>
      </c>
      <c r="G39" s="256">
        <v>87</v>
      </c>
      <c r="H39" s="233">
        <f t="shared" si="2"/>
        <v>174</v>
      </c>
      <c r="I39" s="196"/>
      <c r="J39" s="197"/>
      <c r="K39" s="231"/>
      <c r="L39" s="242">
        <v>42068</v>
      </c>
      <c r="M39" s="243" t="s">
        <v>418</v>
      </c>
      <c r="N39" s="229" t="s">
        <v>413</v>
      </c>
    </row>
    <row r="40" spans="1:14" ht="39.950000000000003" customHeight="1" x14ac:dyDescent="0.2">
      <c r="A40" s="122" t="s">
        <v>67</v>
      </c>
      <c r="B40" s="258" t="s">
        <v>416</v>
      </c>
      <c r="C40" s="244" t="s">
        <v>419</v>
      </c>
      <c r="D40" s="241" t="s">
        <v>239</v>
      </c>
      <c r="E40" s="229" t="s">
        <v>246</v>
      </c>
      <c r="F40" s="229">
        <v>2</v>
      </c>
      <c r="G40" s="256">
        <v>87</v>
      </c>
      <c r="H40" s="233">
        <f t="shared" si="2"/>
        <v>174</v>
      </c>
      <c r="I40" s="196"/>
      <c r="J40" s="197"/>
      <c r="K40" s="231"/>
      <c r="L40" s="242">
        <v>42068</v>
      </c>
      <c r="M40" s="243" t="s">
        <v>420</v>
      </c>
      <c r="N40" s="229" t="s">
        <v>413</v>
      </c>
    </row>
    <row r="41" spans="1:14" x14ac:dyDescent="0.2">
      <c r="A41" s="165" t="s">
        <v>67</v>
      </c>
      <c r="B41" s="119" t="s">
        <v>93</v>
      </c>
      <c r="C41" s="120" t="s">
        <v>94</v>
      </c>
      <c r="D41" s="159" t="s">
        <v>238</v>
      </c>
      <c r="E41" s="159" t="s">
        <v>246</v>
      </c>
      <c r="F41" s="159">
        <v>1</v>
      </c>
      <c r="G41" s="251">
        <f>1317+1317</f>
        <v>2634</v>
      </c>
      <c r="H41" s="215">
        <f>1317+1317</f>
        <v>2634</v>
      </c>
      <c r="I41" s="196"/>
      <c r="J41" s="197"/>
      <c r="K41" s="117"/>
      <c r="L41" s="114" t="s">
        <v>52</v>
      </c>
      <c r="M41" s="114"/>
      <c r="N41" s="114"/>
    </row>
    <row r="42" spans="1:14" x14ac:dyDescent="0.2">
      <c r="A42" s="118">
        <v>2</v>
      </c>
      <c r="B42" s="119" t="s">
        <v>95</v>
      </c>
      <c r="C42" s="123" t="s">
        <v>374</v>
      </c>
      <c r="D42" s="160" t="s">
        <v>237</v>
      </c>
      <c r="E42" s="159" t="s">
        <v>246</v>
      </c>
      <c r="F42" s="159">
        <v>1</v>
      </c>
      <c r="G42" s="248">
        <v>87</v>
      </c>
      <c r="H42" s="215">
        <f>SUM(G42*F42)</f>
        <v>87</v>
      </c>
      <c r="I42" s="196"/>
      <c r="J42" s="197"/>
      <c r="K42" s="117"/>
      <c r="L42" s="125">
        <v>42068</v>
      </c>
      <c r="M42" s="167" t="s">
        <v>352</v>
      </c>
      <c r="N42" s="161" t="s">
        <v>325</v>
      </c>
    </row>
    <row r="43" spans="1:14" x14ac:dyDescent="0.2">
      <c r="A43" s="118">
        <v>2</v>
      </c>
      <c r="B43" s="119" t="s">
        <v>96</v>
      </c>
      <c r="C43" s="123" t="s">
        <v>374</v>
      </c>
      <c r="D43" s="160" t="s">
        <v>237</v>
      </c>
      <c r="E43" s="159" t="s">
        <v>246</v>
      </c>
      <c r="F43" s="159">
        <v>1</v>
      </c>
      <c r="G43" s="248">
        <v>87</v>
      </c>
      <c r="H43" s="215">
        <f t="shared" ref="H43:H48" si="3">SUM(G43*F43)</f>
        <v>87</v>
      </c>
      <c r="I43" s="196"/>
      <c r="J43" s="197"/>
      <c r="K43" s="117"/>
      <c r="L43" s="125">
        <v>42068</v>
      </c>
      <c r="M43" s="167" t="s">
        <v>352</v>
      </c>
      <c r="N43" s="161" t="s">
        <v>325</v>
      </c>
    </row>
    <row r="44" spans="1:14" x14ac:dyDescent="0.2">
      <c r="A44" s="118">
        <v>2</v>
      </c>
      <c r="B44" s="119" t="s">
        <v>97</v>
      </c>
      <c r="C44" s="123" t="s">
        <v>374</v>
      </c>
      <c r="D44" s="160" t="s">
        <v>237</v>
      </c>
      <c r="E44" s="159" t="s">
        <v>246</v>
      </c>
      <c r="F44" s="159">
        <v>1</v>
      </c>
      <c r="G44" s="248">
        <v>87</v>
      </c>
      <c r="H44" s="215">
        <f t="shared" si="3"/>
        <v>87</v>
      </c>
      <c r="I44" s="196"/>
      <c r="J44" s="197"/>
      <c r="K44" s="117"/>
      <c r="L44" s="125">
        <v>42068</v>
      </c>
      <c r="M44" s="167" t="s">
        <v>352</v>
      </c>
      <c r="N44" s="161" t="s">
        <v>325</v>
      </c>
    </row>
    <row r="45" spans="1:14" x14ac:dyDescent="0.2">
      <c r="A45" s="118">
        <v>2</v>
      </c>
      <c r="B45" s="119" t="s">
        <v>98</v>
      </c>
      <c r="C45" s="123" t="s">
        <v>374</v>
      </c>
      <c r="D45" s="160" t="s">
        <v>237</v>
      </c>
      <c r="E45" s="159" t="s">
        <v>246</v>
      </c>
      <c r="F45" s="159">
        <v>1</v>
      </c>
      <c r="G45" s="248">
        <v>87</v>
      </c>
      <c r="H45" s="215">
        <f t="shared" si="3"/>
        <v>87</v>
      </c>
      <c r="I45" s="196"/>
      <c r="J45" s="197"/>
      <c r="K45" s="117"/>
      <c r="L45" s="125">
        <v>42068</v>
      </c>
      <c r="M45" s="167" t="s">
        <v>352</v>
      </c>
      <c r="N45" s="161" t="s">
        <v>325</v>
      </c>
    </row>
    <row r="46" spans="1:14" x14ac:dyDescent="0.2">
      <c r="A46" s="118">
        <v>2</v>
      </c>
      <c r="B46" s="119" t="s">
        <v>99</v>
      </c>
      <c r="C46" s="123" t="s">
        <v>374</v>
      </c>
      <c r="D46" s="160" t="s">
        <v>237</v>
      </c>
      <c r="E46" s="159" t="s">
        <v>246</v>
      </c>
      <c r="F46" s="159">
        <v>1</v>
      </c>
      <c r="G46" s="248">
        <v>87</v>
      </c>
      <c r="H46" s="215">
        <f t="shared" si="3"/>
        <v>87</v>
      </c>
      <c r="I46" s="196"/>
      <c r="J46" s="197"/>
      <c r="K46" s="117"/>
      <c r="L46" s="125">
        <v>42068</v>
      </c>
      <c r="M46" s="167" t="s">
        <v>352</v>
      </c>
      <c r="N46" s="161" t="s">
        <v>325</v>
      </c>
    </row>
    <row r="47" spans="1:14" ht="27.95" customHeight="1" x14ac:dyDescent="0.2">
      <c r="A47" s="124" t="s">
        <v>100</v>
      </c>
      <c r="B47" s="227" t="s">
        <v>101</v>
      </c>
      <c r="C47" s="244" t="s">
        <v>432</v>
      </c>
      <c r="D47" s="241" t="s">
        <v>239</v>
      </c>
      <c r="E47" s="229" t="s">
        <v>246</v>
      </c>
      <c r="F47" s="229">
        <v>1</v>
      </c>
      <c r="G47" s="247">
        <v>83</v>
      </c>
      <c r="H47" s="230">
        <f t="shared" ref="H47" si="4">SUM(G47*F47)</f>
        <v>83</v>
      </c>
      <c r="I47" s="196"/>
      <c r="J47" s="197"/>
      <c r="K47" s="231"/>
      <c r="L47" s="242">
        <v>42068</v>
      </c>
      <c r="M47" s="260" t="s">
        <v>421</v>
      </c>
      <c r="N47" s="235" t="s">
        <v>422</v>
      </c>
    </row>
    <row r="48" spans="1:14" ht="27.95" customHeight="1" x14ac:dyDescent="0.2">
      <c r="A48" s="124" t="s">
        <v>100</v>
      </c>
      <c r="B48" s="227" t="s">
        <v>101</v>
      </c>
      <c r="C48" s="244" t="s">
        <v>433</v>
      </c>
      <c r="D48" s="241" t="s">
        <v>239</v>
      </c>
      <c r="E48" s="229" t="s">
        <v>246</v>
      </c>
      <c r="F48" s="229">
        <v>1</v>
      </c>
      <c r="G48" s="247">
        <v>87</v>
      </c>
      <c r="H48" s="230">
        <f t="shared" si="3"/>
        <v>87</v>
      </c>
      <c r="I48" s="196"/>
      <c r="J48" s="197"/>
      <c r="K48" s="231"/>
      <c r="L48" s="242">
        <v>42068</v>
      </c>
      <c r="M48" s="260" t="s">
        <v>421</v>
      </c>
      <c r="N48" s="235" t="s">
        <v>422</v>
      </c>
    </row>
    <row r="49" spans="1:14" s="189" customFormat="1" x14ac:dyDescent="0.2">
      <c r="A49" s="187" t="s">
        <v>100</v>
      </c>
      <c r="B49" s="263" t="s">
        <v>335</v>
      </c>
      <c r="C49" s="264" t="s">
        <v>379</v>
      </c>
      <c r="D49" s="265"/>
      <c r="E49" s="265"/>
      <c r="F49" s="265">
        <v>10</v>
      </c>
      <c r="G49" s="266">
        <v>23</v>
      </c>
      <c r="H49" s="262">
        <f t="shared" ref="H49" si="5">SUM(F49*G49)</f>
        <v>230</v>
      </c>
      <c r="I49" s="267" t="s">
        <v>431</v>
      </c>
      <c r="J49" s="268">
        <v>19334</v>
      </c>
      <c r="K49" s="269" t="s">
        <v>431</v>
      </c>
      <c r="L49" s="188"/>
      <c r="M49" s="283" t="s">
        <v>334</v>
      </c>
      <c r="N49" s="265" t="s">
        <v>336</v>
      </c>
    </row>
    <row r="50" spans="1:14" x14ac:dyDescent="0.2">
      <c r="A50" s="118">
        <v>2</v>
      </c>
      <c r="B50" s="119" t="s">
        <v>102</v>
      </c>
      <c r="C50" s="116" t="s">
        <v>74</v>
      </c>
      <c r="D50" s="160" t="s">
        <v>239</v>
      </c>
      <c r="E50" s="159" t="s">
        <v>246</v>
      </c>
      <c r="F50" s="159">
        <v>1</v>
      </c>
      <c r="G50" s="248">
        <v>255</v>
      </c>
      <c r="H50" s="215">
        <v>255</v>
      </c>
      <c r="I50" s="196"/>
      <c r="J50" s="197"/>
      <c r="K50" s="117"/>
      <c r="L50" s="125">
        <v>42068</v>
      </c>
      <c r="M50" s="125"/>
      <c r="N50" s="160"/>
    </row>
    <row r="51" spans="1:14" x14ac:dyDescent="0.2">
      <c r="A51" s="118">
        <v>2</v>
      </c>
      <c r="B51" s="119" t="s">
        <v>103</v>
      </c>
      <c r="C51" s="123" t="s">
        <v>374</v>
      </c>
      <c r="D51" s="160" t="s">
        <v>237</v>
      </c>
      <c r="E51" s="159" t="s">
        <v>246</v>
      </c>
      <c r="F51" s="159">
        <v>1</v>
      </c>
      <c r="G51" s="248">
        <v>87</v>
      </c>
      <c r="H51" s="215">
        <f>SUM(G51*F51)</f>
        <v>87</v>
      </c>
      <c r="I51" s="196"/>
      <c r="J51" s="197"/>
      <c r="K51" s="117"/>
      <c r="L51" s="125">
        <v>42068</v>
      </c>
      <c r="M51" s="167" t="s">
        <v>352</v>
      </c>
      <c r="N51" s="161" t="s">
        <v>325</v>
      </c>
    </row>
    <row r="52" spans="1:14" x14ac:dyDescent="0.2">
      <c r="A52" s="118">
        <v>2</v>
      </c>
      <c r="B52" s="119" t="s">
        <v>104</v>
      </c>
      <c r="C52" s="123" t="s">
        <v>373</v>
      </c>
      <c r="D52" s="160" t="s">
        <v>237</v>
      </c>
      <c r="E52" s="159" t="s">
        <v>246</v>
      </c>
      <c r="F52" s="159">
        <v>1</v>
      </c>
      <c r="G52" s="248">
        <v>87</v>
      </c>
      <c r="H52" s="215">
        <f t="shared" ref="H52:H72" si="6">SUM(G52*F52)</f>
        <v>87</v>
      </c>
      <c r="I52" s="196"/>
      <c r="J52" s="197"/>
      <c r="K52" s="117"/>
      <c r="L52" s="125">
        <v>42068</v>
      </c>
      <c r="M52" s="167" t="s">
        <v>352</v>
      </c>
      <c r="N52" s="161" t="s">
        <v>325</v>
      </c>
    </row>
    <row r="53" spans="1:14" x14ac:dyDescent="0.2">
      <c r="A53" s="118">
        <v>2</v>
      </c>
      <c r="B53" s="119" t="s">
        <v>105</v>
      </c>
      <c r="C53" s="123" t="s">
        <v>373</v>
      </c>
      <c r="D53" s="160" t="s">
        <v>237</v>
      </c>
      <c r="E53" s="159" t="s">
        <v>246</v>
      </c>
      <c r="F53" s="159">
        <v>1</v>
      </c>
      <c r="G53" s="248">
        <v>87</v>
      </c>
      <c r="H53" s="215">
        <f t="shared" si="6"/>
        <v>87</v>
      </c>
      <c r="I53" s="196"/>
      <c r="J53" s="197"/>
      <c r="K53" s="117"/>
      <c r="L53" s="125">
        <v>42068</v>
      </c>
      <c r="M53" s="167" t="s">
        <v>352</v>
      </c>
      <c r="N53" s="161" t="s">
        <v>325</v>
      </c>
    </row>
    <row r="54" spans="1:14" x14ac:dyDescent="0.2">
      <c r="A54" s="118">
        <v>2</v>
      </c>
      <c r="B54" s="119" t="s">
        <v>106</v>
      </c>
      <c r="C54" s="123" t="s">
        <v>373</v>
      </c>
      <c r="D54" s="160" t="s">
        <v>237</v>
      </c>
      <c r="E54" s="159" t="s">
        <v>246</v>
      </c>
      <c r="F54" s="159">
        <v>1</v>
      </c>
      <c r="G54" s="248">
        <v>87</v>
      </c>
      <c r="H54" s="215">
        <f t="shared" si="6"/>
        <v>87</v>
      </c>
      <c r="I54" s="196"/>
      <c r="J54" s="197"/>
      <c r="K54" s="117"/>
      <c r="L54" s="125">
        <v>42068</v>
      </c>
      <c r="M54" s="167" t="s">
        <v>352</v>
      </c>
      <c r="N54" s="161" t="s">
        <v>325</v>
      </c>
    </row>
    <row r="55" spans="1:14" x14ac:dyDescent="0.2">
      <c r="A55" s="118">
        <v>2</v>
      </c>
      <c r="B55" s="119" t="s">
        <v>107</v>
      </c>
      <c r="C55" s="123" t="s">
        <v>373</v>
      </c>
      <c r="D55" s="160" t="s">
        <v>237</v>
      </c>
      <c r="E55" s="159" t="s">
        <v>246</v>
      </c>
      <c r="F55" s="159">
        <v>1</v>
      </c>
      <c r="G55" s="248">
        <v>87</v>
      </c>
      <c r="H55" s="215">
        <f t="shared" si="6"/>
        <v>87</v>
      </c>
      <c r="I55" s="196"/>
      <c r="J55" s="197"/>
      <c r="K55" s="117"/>
      <c r="L55" s="125">
        <v>42068</v>
      </c>
      <c r="M55" s="167" t="s">
        <v>352</v>
      </c>
      <c r="N55" s="161" t="s">
        <v>325</v>
      </c>
    </row>
    <row r="56" spans="1:14" x14ac:dyDescent="0.2">
      <c r="A56" s="118">
        <v>2</v>
      </c>
      <c r="B56" s="119" t="s">
        <v>108</v>
      </c>
      <c r="C56" s="123" t="s">
        <v>373</v>
      </c>
      <c r="D56" s="160" t="s">
        <v>237</v>
      </c>
      <c r="E56" s="159" t="s">
        <v>246</v>
      </c>
      <c r="F56" s="159">
        <v>1</v>
      </c>
      <c r="G56" s="248">
        <v>87</v>
      </c>
      <c r="H56" s="215">
        <f t="shared" si="6"/>
        <v>87</v>
      </c>
      <c r="I56" s="196"/>
      <c r="J56" s="197"/>
      <c r="K56" s="117"/>
      <c r="L56" s="125">
        <v>42068</v>
      </c>
      <c r="M56" s="167" t="s">
        <v>352</v>
      </c>
      <c r="N56" s="161" t="s">
        <v>325</v>
      </c>
    </row>
    <row r="57" spans="1:14" x14ac:dyDescent="0.2">
      <c r="A57" s="118">
        <v>2</v>
      </c>
      <c r="B57" s="119" t="s">
        <v>109</v>
      </c>
      <c r="C57" s="123" t="s">
        <v>373</v>
      </c>
      <c r="D57" s="160" t="s">
        <v>237</v>
      </c>
      <c r="E57" s="159" t="s">
        <v>246</v>
      </c>
      <c r="F57" s="159">
        <v>1</v>
      </c>
      <c r="G57" s="248">
        <v>87</v>
      </c>
      <c r="H57" s="215">
        <f t="shared" si="6"/>
        <v>87</v>
      </c>
      <c r="I57" s="196"/>
      <c r="J57" s="197"/>
      <c r="K57" s="117"/>
      <c r="L57" s="125">
        <v>42068</v>
      </c>
      <c r="M57" s="167" t="s">
        <v>352</v>
      </c>
      <c r="N57" s="161" t="s">
        <v>325</v>
      </c>
    </row>
    <row r="58" spans="1:14" x14ac:dyDescent="0.2">
      <c r="A58" s="118">
        <v>2</v>
      </c>
      <c r="B58" s="119" t="s">
        <v>110</v>
      </c>
      <c r="C58" s="123" t="s">
        <v>373</v>
      </c>
      <c r="D58" s="160" t="s">
        <v>237</v>
      </c>
      <c r="E58" s="159" t="s">
        <v>246</v>
      </c>
      <c r="F58" s="159">
        <v>1</v>
      </c>
      <c r="G58" s="248">
        <v>87</v>
      </c>
      <c r="H58" s="215">
        <f t="shared" si="6"/>
        <v>87</v>
      </c>
      <c r="I58" s="196"/>
      <c r="J58" s="197"/>
      <c r="K58" s="117"/>
      <c r="L58" s="125">
        <v>42068</v>
      </c>
      <c r="M58" s="167" t="s">
        <v>352</v>
      </c>
      <c r="N58" s="161" t="s">
        <v>325</v>
      </c>
    </row>
    <row r="59" spans="1:14" x14ac:dyDescent="0.2">
      <c r="A59" s="118">
        <v>2</v>
      </c>
      <c r="B59" s="119" t="s">
        <v>111</v>
      </c>
      <c r="C59" s="123" t="s">
        <v>373</v>
      </c>
      <c r="D59" s="160" t="s">
        <v>237</v>
      </c>
      <c r="E59" s="159" t="s">
        <v>246</v>
      </c>
      <c r="F59" s="159">
        <v>1</v>
      </c>
      <c r="G59" s="248">
        <v>87</v>
      </c>
      <c r="H59" s="215">
        <f t="shared" si="6"/>
        <v>87</v>
      </c>
      <c r="I59" s="196"/>
      <c r="J59" s="197"/>
      <c r="K59" s="117"/>
      <c r="L59" s="125">
        <v>42068</v>
      </c>
      <c r="M59" s="167" t="s">
        <v>352</v>
      </c>
      <c r="N59" s="161" t="s">
        <v>325</v>
      </c>
    </row>
    <row r="60" spans="1:14" x14ac:dyDescent="0.2">
      <c r="A60" s="118">
        <v>2</v>
      </c>
      <c r="B60" s="119" t="s">
        <v>112</v>
      </c>
      <c r="C60" s="123" t="s">
        <v>373</v>
      </c>
      <c r="D60" s="160" t="s">
        <v>237</v>
      </c>
      <c r="E60" s="159" t="s">
        <v>246</v>
      </c>
      <c r="F60" s="159">
        <v>1</v>
      </c>
      <c r="G60" s="248">
        <v>87</v>
      </c>
      <c r="H60" s="215">
        <f t="shared" si="6"/>
        <v>87</v>
      </c>
      <c r="I60" s="196"/>
      <c r="J60" s="197"/>
      <c r="K60" s="117"/>
      <c r="L60" s="125">
        <v>42068</v>
      </c>
      <c r="M60" s="167" t="s">
        <v>352</v>
      </c>
      <c r="N60" s="161" t="s">
        <v>325</v>
      </c>
    </row>
    <row r="61" spans="1:14" x14ac:dyDescent="0.2">
      <c r="A61" s="118">
        <v>2</v>
      </c>
      <c r="B61" s="119" t="s">
        <v>113</v>
      </c>
      <c r="C61" s="123" t="s">
        <v>373</v>
      </c>
      <c r="D61" s="160" t="s">
        <v>237</v>
      </c>
      <c r="E61" s="159" t="s">
        <v>246</v>
      </c>
      <c r="F61" s="159">
        <v>1</v>
      </c>
      <c r="G61" s="248">
        <v>87</v>
      </c>
      <c r="H61" s="215">
        <f t="shared" si="6"/>
        <v>87</v>
      </c>
      <c r="I61" s="196"/>
      <c r="J61" s="197"/>
      <c r="K61" s="117"/>
      <c r="L61" s="125">
        <v>42068</v>
      </c>
      <c r="M61" s="167" t="s">
        <v>352</v>
      </c>
      <c r="N61" s="161" t="s">
        <v>325</v>
      </c>
    </row>
    <row r="62" spans="1:14" x14ac:dyDescent="0.2">
      <c r="A62" s="118">
        <v>2</v>
      </c>
      <c r="B62" s="119" t="s">
        <v>114</v>
      </c>
      <c r="C62" s="123" t="s">
        <v>373</v>
      </c>
      <c r="D62" s="160" t="s">
        <v>237</v>
      </c>
      <c r="E62" s="159" t="s">
        <v>246</v>
      </c>
      <c r="F62" s="159">
        <v>1</v>
      </c>
      <c r="G62" s="248">
        <v>87</v>
      </c>
      <c r="H62" s="215">
        <f t="shared" si="6"/>
        <v>87</v>
      </c>
      <c r="I62" s="196"/>
      <c r="J62" s="197"/>
      <c r="K62" s="117"/>
      <c r="L62" s="125">
        <v>42068</v>
      </c>
      <c r="M62" s="167" t="s">
        <v>352</v>
      </c>
      <c r="N62" s="161" t="s">
        <v>325</v>
      </c>
    </row>
    <row r="63" spans="1:14" x14ac:dyDescent="0.2">
      <c r="A63" s="118">
        <v>2</v>
      </c>
      <c r="B63" s="119" t="s">
        <v>115</v>
      </c>
      <c r="C63" s="123" t="s">
        <v>373</v>
      </c>
      <c r="D63" s="160" t="s">
        <v>237</v>
      </c>
      <c r="E63" s="159" t="s">
        <v>246</v>
      </c>
      <c r="F63" s="159">
        <v>1</v>
      </c>
      <c r="G63" s="248">
        <v>87</v>
      </c>
      <c r="H63" s="215">
        <f t="shared" si="6"/>
        <v>87</v>
      </c>
      <c r="I63" s="196"/>
      <c r="J63" s="197"/>
      <c r="K63" s="117"/>
      <c r="L63" s="125">
        <v>42068</v>
      </c>
      <c r="M63" s="167" t="s">
        <v>352</v>
      </c>
      <c r="N63" s="161" t="s">
        <v>325</v>
      </c>
    </row>
    <row r="64" spans="1:14" x14ac:dyDescent="0.2">
      <c r="A64" s="118">
        <v>2</v>
      </c>
      <c r="B64" s="119" t="s">
        <v>116</v>
      </c>
      <c r="C64" s="123" t="s">
        <v>373</v>
      </c>
      <c r="D64" s="160" t="s">
        <v>237</v>
      </c>
      <c r="E64" s="159" t="s">
        <v>246</v>
      </c>
      <c r="F64" s="159">
        <v>1</v>
      </c>
      <c r="G64" s="248">
        <v>87</v>
      </c>
      <c r="H64" s="215">
        <f t="shared" si="6"/>
        <v>87</v>
      </c>
      <c r="I64" s="196"/>
      <c r="J64" s="197"/>
      <c r="K64" s="117"/>
      <c r="L64" s="125">
        <v>42068</v>
      </c>
      <c r="M64" s="167" t="s">
        <v>352</v>
      </c>
      <c r="N64" s="161" t="s">
        <v>325</v>
      </c>
    </row>
    <row r="65" spans="1:15" x14ac:dyDescent="0.2">
      <c r="A65" s="118">
        <v>2</v>
      </c>
      <c r="B65" s="119" t="s">
        <v>117</v>
      </c>
      <c r="C65" s="123" t="s">
        <v>373</v>
      </c>
      <c r="D65" s="160" t="s">
        <v>237</v>
      </c>
      <c r="E65" s="159" t="s">
        <v>246</v>
      </c>
      <c r="F65" s="159">
        <v>1</v>
      </c>
      <c r="G65" s="248">
        <v>87</v>
      </c>
      <c r="H65" s="215">
        <f t="shared" si="6"/>
        <v>87</v>
      </c>
      <c r="I65" s="196"/>
      <c r="J65" s="197"/>
      <c r="K65" s="117"/>
      <c r="L65" s="125">
        <v>42068</v>
      </c>
      <c r="M65" s="167" t="s">
        <v>352</v>
      </c>
      <c r="N65" s="161" t="s">
        <v>325</v>
      </c>
    </row>
    <row r="66" spans="1:15" x14ac:dyDescent="0.2">
      <c r="A66" s="118">
        <v>2</v>
      </c>
      <c r="B66" s="119" t="s">
        <v>118</v>
      </c>
      <c r="C66" s="123" t="s">
        <v>373</v>
      </c>
      <c r="D66" s="160" t="s">
        <v>237</v>
      </c>
      <c r="E66" s="159" t="s">
        <v>246</v>
      </c>
      <c r="F66" s="159">
        <v>1</v>
      </c>
      <c r="G66" s="248">
        <v>87</v>
      </c>
      <c r="H66" s="215">
        <f t="shared" si="6"/>
        <v>87</v>
      </c>
      <c r="I66" s="196"/>
      <c r="J66" s="197"/>
      <c r="K66" s="117"/>
      <c r="L66" s="125">
        <v>42068</v>
      </c>
      <c r="M66" s="167" t="s">
        <v>352</v>
      </c>
      <c r="N66" s="161" t="s">
        <v>325</v>
      </c>
    </row>
    <row r="67" spans="1:15" x14ac:dyDescent="0.2">
      <c r="A67" s="118">
        <v>2</v>
      </c>
      <c r="B67" s="119" t="s">
        <v>119</v>
      </c>
      <c r="C67" s="123" t="s">
        <v>373</v>
      </c>
      <c r="D67" s="160" t="s">
        <v>237</v>
      </c>
      <c r="E67" s="159" t="s">
        <v>246</v>
      </c>
      <c r="F67" s="159">
        <v>1</v>
      </c>
      <c r="G67" s="248">
        <v>87</v>
      </c>
      <c r="H67" s="215">
        <f t="shared" si="6"/>
        <v>87</v>
      </c>
      <c r="I67" s="196"/>
      <c r="J67" s="197"/>
      <c r="K67" s="117"/>
      <c r="L67" s="125">
        <v>42068</v>
      </c>
      <c r="M67" s="167" t="s">
        <v>352</v>
      </c>
      <c r="N67" s="161" t="s">
        <v>325</v>
      </c>
    </row>
    <row r="68" spans="1:15" ht="35.1" customHeight="1" x14ac:dyDescent="0.2">
      <c r="A68" s="122" t="s">
        <v>100</v>
      </c>
      <c r="B68" s="239" t="s">
        <v>386</v>
      </c>
      <c r="C68" s="240" t="s">
        <v>387</v>
      </c>
      <c r="D68" s="241" t="s">
        <v>237</v>
      </c>
      <c r="E68" s="229" t="s">
        <v>246</v>
      </c>
      <c r="F68" s="229">
        <v>22</v>
      </c>
      <c r="G68" s="247">
        <v>83</v>
      </c>
      <c r="H68" s="230">
        <f t="shared" si="6"/>
        <v>1826</v>
      </c>
      <c r="I68" s="196"/>
      <c r="J68" s="197"/>
      <c r="K68" s="231"/>
      <c r="L68" s="242">
        <v>42068</v>
      </c>
      <c r="M68" s="243" t="s">
        <v>352</v>
      </c>
      <c r="N68" s="235" t="s">
        <v>325</v>
      </c>
    </row>
    <row r="69" spans="1:15" ht="50.1" customHeight="1" x14ac:dyDescent="0.2">
      <c r="A69" s="124">
        <v>2</v>
      </c>
      <c r="B69" s="270" t="s">
        <v>434</v>
      </c>
      <c r="C69" s="244" t="s">
        <v>435</v>
      </c>
      <c r="D69" s="241" t="s">
        <v>239</v>
      </c>
      <c r="E69" s="229" t="s">
        <v>246</v>
      </c>
      <c r="F69" s="229">
        <v>4</v>
      </c>
      <c r="G69" s="230">
        <v>83</v>
      </c>
      <c r="H69" s="230">
        <f t="shared" si="6"/>
        <v>332</v>
      </c>
      <c r="I69" s="196"/>
      <c r="J69" s="197"/>
      <c r="K69" s="231"/>
      <c r="L69" s="242">
        <v>42068</v>
      </c>
      <c r="M69" s="259" t="s">
        <v>421</v>
      </c>
      <c r="N69" s="229" t="s">
        <v>422</v>
      </c>
    </row>
    <row r="70" spans="1:15" ht="50.1" customHeight="1" x14ac:dyDescent="0.2">
      <c r="A70" s="124">
        <v>2</v>
      </c>
      <c r="B70" s="270" t="s">
        <v>434</v>
      </c>
      <c r="C70" s="244" t="s">
        <v>436</v>
      </c>
      <c r="D70" s="241" t="s">
        <v>239</v>
      </c>
      <c r="E70" s="229" t="s">
        <v>246</v>
      </c>
      <c r="F70" s="229">
        <v>4</v>
      </c>
      <c r="G70" s="230">
        <v>87</v>
      </c>
      <c r="H70" s="230">
        <f t="shared" si="6"/>
        <v>348</v>
      </c>
      <c r="I70" s="196"/>
      <c r="J70" s="197"/>
      <c r="K70" s="231"/>
      <c r="L70" s="242">
        <v>42068</v>
      </c>
      <c r="M70" s="259" t="s">
        <v>421</v>
      </c>
      <c r="N70" s="229" t="s">
        <v>422</v>
      </c>
    </row>
    <row r="71" spans="1:15" x14ac:dyDescent="0.2">
      <c r="A71" s="165" t="s">
        <v>100</v>
      </c>
      <c r="B71" s="119" t="s">
        <v>120</v>
      </c>
      <c r="C71" s="120" t="s">
        <v>121</v>
      </c>
      <c r="D71" s="159" t="s">
        <v>238</v>
      </c>
      <c r="E71" s="159" t="s">
        <v>246</v>
      </c>
      <c r="F71" s="159">
        <v>1</v>
      </c>
      <c r="G71" s="215">
        <f>1284+1284</f>
        <v>2568</v>
      </c>
      <c r="H71" s="230">
        <f t="shared" si="6"/>
        <v>2568</v>
      </c>
      <c r="I71" s="196"/>
      <c r="J71" s="197"/>
      <c r="K71" s="117"/>
      <c r="L71" s="114" t="s">
        <v>52</v>
      </c>
      <c r="M71" s="114"/>
      <c r="N71" s="114"/>
    </row>
    <row r="72" spans="1:15" x14ac:dyDescent="0.2">
      <c r="A72" s="284" t="s">
        <v>208</v>
      </c>
      <c r="B72" s="176" t="s">
        <v>445</v>
      </c>
      <c r="C72" s="285" t="s">
        <v>446</v>
      </c>
      <c r="D72" s="275"/>
      <c r="E72" s="275" t="s">
        <v>447</v>
      </c>
      <c r="F72" s="275">
        <v>1</v>
      </c>
      <c r="G72" s="286">
        <v>74</v>
      </c>
      <c r="H72" s="287">
        <f t="shared" si="6"/>
        <v>74</v>
      </c>
      <c r="I72" s="198"/>
      <c r="J72" s="199"/>
      <c r="K72" s="195"/>
      <c r="L72" s="275"/>
      <c r="M72" s="275" t="s">
        <v>449</v>
      </c>
      <c r="N72" s="275" t="s">
        <v>448</v>
      </c>
      <c r="O72" s="71"/>
    </row>
    <row r="73" spans="1:15" s="189" customFormat="1" x14ac:dyDescent="0.2">
      <c r="A73" s="284" t="s">
        <v>208</v>
      </c>
      <c r="B73" s="176" t="s">
        <v>362</v>
      </c>
      <c r="C73" s="285" t="s">
        <v>408</v>
      </c>
      <c r="D73" s="275" t="s">
        <v>363</v>
      </c>
      <c r="E73" s="275" t="s">
        <v>406</v>
      </c>
      <c r="F73" s="275" t="s">
        <v>407</v>
      </c>
      <c r="G73" s="288"/>
      <c r="H73" s="233"/>
      <c r="I73" s="198"/>
      <c r="J73" s="199"/>
      <c r="K73" s="195"/>
      <c r="L73" s="275"/>
      <c r="M73" s="275" t="s">
        <v>363</v>
      </c>
      <c r="N73" s="275" t="s">
        <v>364</v>
      </c>
      <c r="O73" s="289"/>
    </row>
    <row r="74" spans="1:15" s="189" customFormat="1" x14ac:dyDescent="0.2">
      <c r="A74" s="284" t="s">
        <v>208</v>
      </c>
      <c r="B74" s="176" t="s">
        <v>424</v>
      </c>
      <c r="C74" s="285" t="s">
        <v>425</v>
      </c>
      <c r="D74" s="275" t="s">
        <v>426</v>
      </c>
      <c r="E74" s="275" t="s">
        <v>406</v>
      </c>
      <c r="F74" s="275">
        <v>1</v>
      </c>
      <c r="G74" s="288">
        <v>58</v>
      </c>
      <c r="H74" s="286">
        <f>SUM(F74*G74)</f>
        <v>58</v>
      </c>
      <c r="I74" s="198"/>
      <c r="J74" s="199"/>
      <c r="K74" s="195"/>
      <c r="L74" s="275"/>
      <c r="M74" s="290" t="s">
        <v>429</v>
      </c>
      <c r="N74" s="275" t="s">
        <v>427</v>
      </c>
      <c r="O74" s="289"/>
    </row>
    <row r="75" spans="1:15" s="189" customFormat="1" x14ac:dyDescent="0.2">
      <c r="A75" s="284" t="s">
        <v>208</v>
      </c>
      <c r="B75" s="176" t="s">
        <v>424</v>
      </c>
      <c r="C75" s="285" t="s">
        <v>428</v>
      </c>
      <c r="D75" s="275" t="s">
        <v>426</v>
      </c>
      <c r="E75" s="275" t="s">
        <v>406</v>
      </c>
      <c r="F75" s="275">
        <v>1</v>
      </c>
      <c r="G75" s="288">
        <v>94</v>
      </c>
      <c r="H75" s="286">
        <f>SUM(F75*G75)</f>
        <v>94</v>
      </c>
      <c r="I75" s="198"/>
      <c r="J75" s="199"/>
      <c r="K75" s="195"/>
      <c r="L75" s="275"/>
      <c r="M75" s="290" t="s">
        <v>429</v>
      </c>
      <c r="N75" s="275" t="s">
        <v>427</v>
      </c>
      <c r="O75" s="289"/>
    </row>
    <row r="76" spans="1:15" x14ac:dyDescent="0.2">
      <c r="A76" s="124">
        <v>5</v>
      </c>
      <c r="B76" s="119" t="s">
        <v>124</v>
      </c>
      <c r="C76" s="123" t="s">
        <v>125</v>
      </c>
      <c r="D76" s="161" t="s">
        <v>241</v>
      </c>
      <c r="E76" s="161" t="s">
        <v>250</v>
      </c>
      <c r="F76" s="161"/>
      <c r="G76" s="252"/>
      <c r="H76" s="215">
        <v>9385</v>
      </c>
      <c r="I76" s="196"/>
      <c r="J76" s="197"/>
      <c r="K76" s="117"/>
      <c r="L76" s="125">
        <v>42068</v>
      </c>
      <c r="M76" s="167"/>
      <c r="N76" s="161"/>
    </row>
    <row r="77" spans="1:15" s="175" customFormat="1" ht="30" customHeight="1" x14ac:dyDescent="0.25">
      <c r="A77" s="271" t="s">
        <v>126</v>
      </c>
      <c r="B77" s="227" t="s">
        <v>262</v>
      </c>
      <c r="C77" s="244" t="s">
        <v>384</v>
      </c>
      <c r="D77" s="235" t="s">
        <v>263</v>
      </c>
      <c r="E77" s="237" t="s">
        <v>383</v>
      </c>
      <c r="F77" s="235">
        <v>2</v>
      </c>
      <c r="G77" s="250">
        <v>6473</v>
      </c>
      <c r="H77" s="272">
        <f>SUM(G77*F77)</f>
        <v>12946</v>
      </c>
      <c r="I77" s="200"/>
      <c r="J77" s="201"/>
      <c r="K77" s="236"/>
      <c r="L77" s="273" t="s">
        <v>264</v>
      </c>
      <c r="M77" s="273"/>
      <c r="N77" s="274" t="s">
        <v>265</v>
      </c>
    </row>
    <row r="78" spans="1:15" s="175" customFormat="1" ht="30" customHeight="1" x14ac:dyDescent="0.25">
      <c r="A78" s="271" t="s">
        <v>126</v>
      </c>
      <c r="B78" s="227" t="s">
        <v>262</v>
      </c>
      <c r="C78" s="244" t="s">
        <v>385</v>
      </c>
      <c r="D78" s="235" t="s">
        <v>263</v>
      </c>
      <c r="E78" s="235" t="s">
        <v>250</v>
      </c>
      <c r="F78" s="235">
        <v>2</v>
      </c>
      <c r="G78" s="250">
        <v>2848</v>
      </c>
      <c r="H78" s="272">
        <f>SUM(G78*F78)</f>
        <v>5696</v>
      </c>
      <c r="I78" s="200"/>
      <c r="J78" s="201"/>
      <c r="K78" s="236"/>
      <c r="L78" s="273" t="s">
        <v>264</v>
      </c>
      <c r="M78" s="273"/>
      <c r="N78" s="274" t="s">
        <v>265</v>
      </c>
    </row>
    <row r="79" spans="1:15" x14ac:dyDescent="0.2">
      <c r="A79" s="118" t="s">
        <v>126</v>
      </c>
      <c r="B79" s="119" t="s">
        <v>127</v>
      </c>
      <c r="C79" s="120" t="s">
        <v>128</v>
      </c>
      <c r="D79" s="159" t="s">
        <v>242</v>
      </c>
      <c r="E79" s="159" t="s">
        <v>251</v>
      </c>
      <c r="F79" s="159">
        <v>1</v>
      </c>
      <c r="G79" s="215">
        <v>4486</v>
      </c>
      <c r="H79" s="215">
        <v>4486</v>
      </c>
      <c r="I79" s="196"/>
      <c r="J79" s="197"/>
      <c r="K79" s="117"/>
      <c r="L79" s="114" t="s">
        <v>123</v>
      </c>
      <c r="M79" s="114"/>
      <c r="N79" s="114"/>
    </row>
    <row r="80" spans="1:15" ht="15" x14ac:dyDescent="0.25">
      <c r="A80" s="124" t="s">
        <v>126</v>
      </c>
      <c r="B80" s="119" t="s">
        <v>127</v>
      </c>
      <c r="C80" s="126" t="s">
        <v>129</v>
      </c>
      <c r="D80" s="162" t="s">
        <v>243</v>
      </c>
      <c r="E80" s="159" t="s">
        <v>252</v>
      </c>
      <c r="F80" s="159">
        <v>1</v>
      </c>
      <c r="G80" s="215">
        <v>8129</v>
      </c>
      <c r="H80" s="215">
        <v>8129</v>
      </c>
      <c r="I80" s="196"/>
      <c r="J80" s="197"/>
      <c r="K80" s="117"/>
      <c r="L80" s="114" t="s">
        <v>130</v>
      </c>
      <c r="M80" s="114"/>
      <c r="N80" s="114"/>
    </row>
    <row r="81" spans="1:15" x14ac:dyDescent="0.2">
      <c r="A81" s="118">
        <v>5</v>
      </c>
      <c r="B81" s="119" t="s">
        <v>127</v>
      </c>
      <c r="C81" s="116" t="s">
        <v>131</v>
      </c>
      <c r="D81" s="160" t="s">
        <v>244</v>
      </c>
      <c r="E81" s="159" t="s">
        <v>248</v>
      </c>
      <c r="F81" s="159">
        <v>1</v>
      </c>
      <c r="G81" s="215">
        <v>1010</v>
      </c>
      <c r="H81" s="215">
        <v>1010</v>
      </c>
      <c r="I81" s="196"/>
      <c r="J81" s="197"/>
      <c r="K81" s="117"/>
      <c r="L81" s="125">
        <v>42068</v>
      </c>
      <c r="M81" s="125"/>
      <c r="N81" s="114"/>
      <c r="O81" t="s">
        <v>249</v>
      </c>
    </row>
    <row r="82" spans="1:15" x14ac:dyDescent="0.2">
      <c r="A82" s="118">
        <v>5</v>
      </c>
      <c r="B82" s="119" t="s">
        <v>132</v>
      </c>
      <c r="C82" s="116" t="s">
        <v>60</v>
      </c>
      <c r="D82" s="160" t="s">
        <v>245</v>
      </c>
      <c r="E82" s="160" t="s">
        <v>253</v>
      </c>
      <c r="F82" s="160">
        <v>1</v>
      </c>
      <c r="G82" s="215">
        <v>800</v>
      </c>
      <c r="H82" s="215">
        <v>800</v>
      </c>
      <c r="I82" s="196"/>
      <c r="J82" s="197"/>
      <c r="K82" s="117"/>
      <c r="L82" s="114" t="s">
        <v>52</v>
      </c>
      <c r="M82" s="114"/>
      <c r="N82" s="114"/>
      <c r="O82" t="s">
        <v>254</v>
      </c>
    </row>
    <row r="83" spans="1:15" ht="20.100000000000001" customHeight="1" x14ac:dyDescent="0.2">
      <c r="A83" s="122" t="s">
        <v>295</v>
      </c>
      <c r="B83" s="227" t="s">
        <v>389</v>
      </c>
      <c r="C83" s="240" t="s">
        <v>395</v>
      </c>
      <c r="D83" s="235" t="s">
        <v>390</v>
      </c>
      <c r="E83" s="235" t="s">
        <v>392</v>
      </c>
      <c r="F83" s="241">
        <v>1</v>
      </c>
      <c r="G83" s="253">
        <v>58</v>
      </c>
      <c r="H83" s="230">
        <f>SUM(G83*F83)</f>
        <v>58</v>
      </c>
      <c r="I83" s="196"/>
      <c r="J83" s="197"/>
      <c r="K83" s="231"/>
      <c r="L83" s="229" t="s">
        <v>393</v>
      </c>
      <c r="M83" s="235" t="s">
        <v>390</v>
      </c>
      <c r="N83" s="235" t="s">
        <v>394</v>
      </c>
    </row>
    <row r="84" spans="1:15" ht="20.100000000000001" customHeight="1" x14ac:dyDescent="0.2">
      <c r="A84" s="122" t="s">
        <v>295</v>
      </c>
      <c r="B84" s="227" t="s">
        <v>389</v>
      </c>
      <c r="C84" s="240" t="s">
        <v>396</v>
      </c>
      <c r="D84" s="235" t="s">
        <v>391</v>
      </c>
      <c r="E84" s="235" t="s">
        <v>392</v>
      </c>
      <c r="F84" s="241">
        <v>1</v>
      </c>
      <c r="G84" s="253">
        <v>58</v>
      </c>
      <c r="H84" s="230">
        <f t="shared" ref="H84:H89" si="7">SUM(G84*F84)</f>
        <v>58</v>
      </c>
      <c r="I84" s="196"/>
      <c r="J84" s="197"/>
      <c r="K84" s="231"/>
      <c r="L84" s="229" t="s">
        <v>393</v>
      </c>
      <c r="M84" s="235" t="s">
        <v>391</v>
      </c>
      <c r="N84" s="235" t="s">
        <v>394</v>
      </c>
    </row>
    <row r="85" spans="1:15" ht="20.100000000000001" customHeight="1" x14ac:dyDescent="0.2">
      <c r="A85" s="122" t="s">
        <v>295</v>
      </c>
      <c r="B85" s="227" t="s">
        <v>389</v>
      </c>
      <c r="C85" s="240" t="s">
        <v>395</v>
      </c>
      <c r="D85" s="235" t="s">
        <v>390</v>
      </c>
      <c r="E85" s="235" t="s">
        <v>392</v>
      </c>
      <c r="F85" s="241">
        <v>53</v>
      </c>
      <c r="G85" s="253">
        <v>58</v>
      </c>
      <c r="H85" s="230">
        <f t="shared" si="7"/>
        <v>3074</v>
      </c>
      <c r="I85" s="196"/>
      <c r="J85" s="197"/>
      <c r="K85" s="231"/>
      <c r="L85" s="229" t="s">
        <v>393</v>
      </c>
      <c r="M85" s="235" t="s">
        <v>390</v>
      </c>
      <c r="N85" s="235" t="s">
        <v>410</v>
      </c>
    </row>
    <row r="86" spans="1:15" ht="20.100000000000001" customHeight="1" x14ac:dyDescent="0.2">
      <c r="A86" s="122" t="s">
        <v>295</v>
      </c>
      <c r="B86" s="227" t="s">
        <v>389</v>
      </c>
      <c r="C86" s="240" t="s">
        <v>396</v>
      </c>
      <c r="D86" s="235" t="s">
        <v>391</v>
      </c>
      <c r="E86" s="235" t="s">
        <v>392</v>
      </c>
      <c r="F86" s="241">
        <v>53</v>
      </c>
      <c r="G86" s="253">
        <v>58</v>
      </c>
      <c r="H86" s="230">
        <f t="shared" si="7"/>
        <v>3074</v>
      </c>
      <c r="I86" s="196"/>
      <c r="J86" s="197"/>
      <c r="K86" s="231"/>
      <c r="L86" s="229" t="s">
        <v>393</v>
      </c>
      <c r="M86" s="235" t="s">
        <v>391</v>
      </c>
      <c r="N86" s="235" t="s">
        <v>410</v>
      </c>
    </row>
    <row r="87" spans="1:15" ht="20.100000000000001" customHeight="1" x14ac:dyDescent="0.2">
      <c r="A87" s="122" t="s">
        <v>295</v>
      </c>
      <c r="B87" s="227" t="s">
        <v>389</v>
      </c>
      <c r="C87" s="240" t="s">
        <v>395</v>
      </c>
      <c r="D87" s="235" t="s">
        <v>390</v>
      </c>
      <c r="E87" s="235" t="s">
        <v>392</v>
      </c>
      <c r="F87" s="241">
        <v>2</v>
      </c>
      <c r="G87" s="253">
        <v>69</v>
      </c>
      <c r="H87" s="230">
        <f t="shared" si="7"/>
        <v>138</v>
      </c>
      <c r="I87" s="196"/>
      <c r="J87" s="197"/>
      <c r="K87" s="231"/>
      <c r="L87" s="229" t="s">
        <v>393</v>
      </c>
      <c r="M87" s="235" t="s">
        <v>390</v>
      </c>
      <c r="N87" s="235" t="s">
        <v>410</v>
      </c>
    </row>
    <row r="88" spans="1:15" ht="20.100000000000001" customHeight="1" x14ac:dyDescent="0.2">
      <c r="A88" s="122" t="s">
        <v>295</v>
      </c>
      <c r="B88" s="227" t="s">
        <v>389</v>
      </c>
      <c r="C88" s="240" t="s">
        <v>396</v>
      </c>
      <c r="D88" s="235" t="s">
        <v>391</v>
      </c>
      <c r="E88" s="235" t="s">
        <v>392</v>
      </c>
      <c r="F88" s="241">
        <v>2</v>
      </c>
      <c r="G88" s="253">
        <v>69</v>
      </c>
      <c r="H88" s="230">
        <f t="shared" si="7"/>
        <v>138</v>
      </c>
      <c r="I88" s="196"/>
      <c r="J88" s="197"/>
      <c r="K88" s="231"/>
      <c r="L88" s="229" t="s">
        <v>393</v>
      </c>
      <c r="M88" s="235" t="s">
        <v>391</v>
      </c>
      <c r="N88" s="235" t="s">
        <v>410</v>
      </c>
    </row>
    <row r="89" spans="1:15" ht="24" customHeight="1" x14ac:dyDescent="0.2">
      <c r="A89" s="122"/>
      <c r="B89" s="227"/>
      <c r="C89" s="244" t="s">
        <v>397</v>
      </c>
      <c r="D89" s="235"/>
      <c r="E89" s="235" t="s">
        <v>398</v>
      </c>
      <c r="F89" s="241">
        <v>28</v>
      </c>
      <c r="G89" s="253">
        <v>216</v>
      </c>
      <c r="H89" s="230">
        <f t="shared" si="7"/>
        <v>6048</v>
      </c>
      <c r="I89" s="196"/>
      <c r="J89" s="197"/>
      <c r="K89" s="231"/>
      <c r="L89" s="229" t="s">
        <v>399</v>
      </c>
      <c r="M89" s="235"/>
      <c r="N89" s="229" t="s">
        <v>400</v>
      </c>
    </row>
    <row r="90" spans="1:15" ht="24" customHeight="1" x14ac:dyDescent="0.2">
      <c r="A90" s="122"/>
      <c r="B90" s="227"/>
      <c r="C90" s="244" t="s">
        <v>401</v>
      </c>
      <c r="D90" s="235"/>
      <c r="E90" s="235" t="s">
        <v>398</v>
      </c>
      <c r="F90" s="241">
        <v>17</v>
      </c>
      <c r="G90" s="253">
        <v>216</v>
      </c>
      <c r="H90" s="230">
        <f t="shared" ref="H90:H91" si="8">SUM(G90*F90)</f>
        <v>3672</v>
      </c>
      <c r="I90" s="196"/>
      <c r="J90" s="197"/>
      <c r="K90" s="231"/>
      <c r="L90" s="229" t="s">
        <v>399</v>
      </c>
      <c r="M90" s="235"/>
      <c r="N90" s="229" t="s">
        <v>400</v>
      </c>
    </row>
    <row r="91" spans="1:15" ht="24" customHeight="1" x14ac:dyDescent="0.2">
      <c r="A91" s="122"/>
      <c r="B91" s="227"/>
      <c r="C91" s="244" t="s">
        <v>402</v>
      </c>
      <c r="D91" s="235"/>
      <c r="E91" s="235" t="s">
        <v>398</v>
      </c>
      <c r="F91" s="241">
        <v>2</v>
      </c>
      <c r="G91" s="253">
        <v>224</v>
      </c>
      <c r="H91" s="230">
        <f t="shared" si="8"/>
        <v>448</v>
      </c>
      <c r="I91" s="196"/>
      <c r="J91" s="197"/>
      <c r="K91" s="231"/>
      <c r="L91" s="229" t="s">
        <v>399</v>
      </c>
      <c r="M91" s="235"/>
      <c r="N91" s="229" t="s">
        <v>400</v>
      </c>
    </row>
    <row r="92" spans="1:15" ht="24" customHeight="1" x14ac:dyDescent="0.2">
      <c r="A92" s="122"/>
      <c r="B92" s="227" t="s">
        <v>403</v>
      </c>
      <c r="C92" s="244" t="s">
        <v>404</v>
      </c>
      <c r="D92" s="235"/>
      <c r="E92" s="235"/>
      <c r="F92" s="241"/>
      <c r="G92" s="253"/>
      <c r="H92" s="230"/>
      <c r="I92" s="196"/>
      <c r="J92" s="197"/>
      <c r="K92" s="231"/>
      <c r="L92" s="229"/>
      <c r="M92" s="235"/>
      <c r="N92" s="245" t="s">
        <v>405</v>
      </c>
    </row>
    <row r="93" spans="1:15" ht="24" customHeight="1" x14ac:dyDescent="0.2">
      <c r="A93" s="291" t="s">
        <v>437</v>
      </c>
      <c r="B93" s="276" t="s">
        <v>438</v>
      </c>
      <c r="C93" s="238" t="s">
        <v>440</v>
      </c>
      <c r="D93" s="234"/>
      <c r="E93" s="234" t="s">
        <v>406</v>
      </c>
      <c r="F93" s="234">
        <v>5</v>
      </c>
      <c r="G93" s="277">
        <v>57</v>
      </c>
      <c r="H93" s="287">
        <f>SUM(F93*G93)</f>
        <v>285</v>
      </c>
      <c r="I93" s="198"/>
      <c r="J93" s="199"/>
      <c r="K93" s="292"/>
      <c r="L93" s="234"/>
      <c r="M93" s="278" t="s">
        <v>439</v>
      </c>
      <c r="N93" s="234" t="s">
        <v>441</v>
      </c>
    </row>
    <row r="94" spans="1:15" ht="24" customHeight="1" x14ac:dyDescent="0.2">
      <c r="A94" s="291" t="s">
        <v>437</v>
      </c>
      <c r="B94" s="276" t="s">
        <v>438</v>
      </c>
      <c r="C94" s="238" t="s">
        <v>442</v>
      </c>
      <c r="D94" s="234"/>
      <c r="E94" s="234" t="s">
        <v>406</v>
      </c>
      <c r="F94" s="234">
        <v>1</v>
      </c>
      <c r="G94" s="277">
        <v>58</v>
      </c>
      <c r="H94" s="287">
        <f>SUM(F94*G94)</f>
        <v>58</v>
      </c>
      <c r="I94" s="198"/>
      <c r="J94" s="199"/>
      <c r="K94" s="292"/>
      <c r="L94" s="234"/>
      <c r="M94" s="278" t="s">
        <v>439</v>
      </c>
      <c r="N94" s="234" t="s">
        <v>441</v>
      </c>
    </row>
    <row r="95" spans="1:15" ht="24" customHeight="1" x14ac:dyDescent="0.2">
      <c r="A95" s="291" t="s">
        <v>437</v>
      </c>
      <c r="B95" s="276" t="s">
        <v>438</v>
      </c>
      <c r="C95" s="238" t="s">
        <v>443</v>
      </c>
      <c r="D95" s="234"/>
      <c r="E95" s="234" t="s">
        <v>406</v>
      </c>
      <c r="F95" s="234">
        <v>5</v>
      </c>
      <c r="G95" s="277">
        <v>72</v>
      </c>
      <c r="H95" s="287">
        <f>SUM(F95*G95)</f>
        <v>360</v>
      </c>
      <c r="I95" s="198"/>
      <c r="J95" s="199"/>
      <c r="K95" s="292"/>
      <c r="L95" s="234"/>
      <c r="M95" s="278" t="s">
        <v>439</v>
      </c>
      <c r="N95" s="234" t="s">
        <v>441</v>
      </c>
    </row>
    <row r="96" spans="1:15" ht="24" customHeight="1" x14ac:dyDescent="0.2">
      <c r="A96" s="291" t="s">
        <v>437</v>
      </c>
      <c r="B96" s="276" t="s">
        <v>438</v>
      </c>
      <c r="C96" s="238" t="s">
        <v>444</v>
      </c>
      <c r="D96" s="234"/>
      <c r="E96" s="234" t="s">
        <v>406</v>
      </c>
      <c r="F96" s="234">
        <v>1</v>
      </c>
      <c r="G96" s="277">
        <v>74</v>
      </c>
      <c r="H96" s="287">
        <f>SUM(F96*G96)</f>
        <v>74</v>
      </c>
      <c r="I96" s="198"/>
      <c r="J96" s="199"/>
      <c r="K96" s="292"/>
      <c r="L96" s="234"/>
      <c r="M96" s="278" t="s">
        <v>439</v>
      </c>
      <c r="N96" s="234" t="s">
        <v>441</v>
      </c>
    </row>
    <row r="97" spans="1:15" ht="24" customHeight="1" x14ac:dyDescent="0.2">
      <c r="A97" s="122"/>
      <c r="B97" s="227"/>
      <c r="C97" s="244"/>
      <c r="D97" s="235"/>
      <c r="E97" s="235"/>
      <c r="F97" s="241"/>
      <c r="G97" s="253"/>
      <c r="H97" s="230"/>
      <c r="I97" s="196"/>
      <c r="J97" s="197"/>
      <c r="K97" s="231"/>
      <c r="L97" s="229"/>
      <c r="M97" s="235"/>
      <c r="N97" s="245"/>
    </row>
    <row r="98" spans="1:15" ht="24" customHeight="1" x14ac:dyDescent="0.2">
      <c r="A98" s="122"/>
      <c r="B98" s="227"/>
      <c r="C98" s="244"/>
      <c r="D98" s="235"/>
      <c r="E98" s="235"/>
      <c r="F98" s="241"/>
      <c r="G98" s="253"/>
      <c r="H98" s="230"/>
      <c r="I98" s="196"/>
      <c r="J98" s="197"/>
      <c r="K98" s="231"/>
      <c r="L98" s="229"/>
      <c r="M98" s="235"/>
      <c r="N98" s="245"/>
    </row>
    <row r="99" spans="1:15" ht="24" customHeight="1" x14ac:dyDescent="0.2">
      <c r="A99" s="122"/>
      <c r="B99" s="227"/>
      <c r="C99" s="244"/>
      <c r="D99" s="235"/>
      <c r="E99" s="235"/>
      <c r="F99" s="241"/>
      <c r="G99" s="253"/>
      <c r="H99" s="230"/>
      <c r="I99" s="196"/>
      <c r="J99" s="197"/>
      <c r="K99" s="231"/>
      <c r="L99" s="229"/>
      <c r="M99" s="235"/>
      <c r="N99" s="245"/>
    </row>
    <row r="100" spans="1:15" ht="24" customHeight="1" x14ac:dyDescent="0.2">
      <c r="A100" s="122"/>
      <c r="B100" s="227"/>
      <c r="C100" s="244"/>
      <c r="D100" s="235"/>
      <c r="E100" s="235"/>
      <c r="F100" s="241"/>
      <c r="G100" s="253"/>
      <c r="H100" s="230"/>
      <c r="I100" s="196"/>
      <c r="J100" s="197"/>
      <c r="K100" s="231"/>
      <c r="L100" s="229"/>
      <c r="M100" s="235"/>
      <c r="N100" s="245"/>
    </row>
    <row r="101" spans="1:15" ht="24" customHeight="1" x14ac:dyDescent="0.2">
      <c r="A101" s="122"/>
      <c r="B101" s="227"/>
      <c r="C101" s="244"/>
      <c r="D101" s="235"/>
      <c r="E101" s="235"/>
      <c r="F101" s="241"/>
      <c r="G101" s="253"/>
      <c r="H101" s="230"/>
      <c r="I101" s="196"/>
      <c r="J101" s="197"/>
      <c r="K101" s="231"/>
      <c r="L101" s="229"/>
      <c r="M101" s="235"/>
      <c r="N101" s="245"/>
    </row>
    <row r="102" spans="1:15" ht="24" customHeight="1" x14ac:dyDescent="0.2">
      <c r="A102" s="122"/>
      <c r="B102" s="227"/>
      <c r="C102" s="244"/>
      <c r="D102" s="235"/>
      <c r="E102" s="235"/>
      <c r="F102" s="241"/>
      <c r="G102" s="253"/>
      <c r="H102" s="230"/>
      <c r="I102" s="196"/>
      <c r="J102" s="197"/>
      <c r="K102" s="231"/>
      <c r="L102" s="229"/>
      <c r="M102" s="235"/>
      <c r="N102" s="245"/>
    </row>
    <row r="103" spans="1:15" ht="24" customHeight="1" x14ac:dyDescent="0.2">
      <c r="A103" s="122"/>
      <c r="B103" s="227"/>
      <c r="C103" s="244"/>
      <c r="D103" s="235"/>
      <c r="E103" s="235"/>
      <c r="F103" s="241"/>
      <c r="G103" s="253"/>
      <c r="H103" s="230"/>
      <c r="I103" s="196"/>
      <c r="J103" s="197"/>
      <c r="K103" s="231"/>
      <c r="L103" s="229"/>
      <c r="M103" s="235"/>
      <c r="N103" s="245"/>
    </row>
    <row r="104" spans="1:15" ht="24" customHeight="1" x14ac:dyDescent="0.2">
      <c r="A104" s="122"/>
      <c r="B104" s="227"/>
      <c r="C104" s="244"/>
      <c r="D104" s="235"/>
      <c r="E104" s="235"/>
      <c r="F104" s="241"/>
      <c r="G104" s="253"/>
      <c r="H104" s="230"/>
      <c r="I104" s="196"/>
      <c r="J104" s="197"/>
      <c r="K104" s="231"/>
      <c r="L104" s="229"/>
      <c r="M104" s="235"/>
      <c r="N104" s="245"/>
    </row>
    <row r="105" spans="1:15" x14ac:dyDescent="0.2">
      <c r="A105" s="165"/>
      <c r="B105" s="119"/>
      <c r="C105" s="120" t="s">
        <v>266</v>
      </c>
      <c r="D105" s="159"/>
      <c r="E105" s="159"/>
      <c r="F105" s="159"/>
      <c r="G105" s="248"/>
      <c r="H105" s="215"/>
      <c r="I105" s="196"/>
      <c r="J105" s="197"/>
      <c r="K105" s="117"/>
      <c r="L105" s="114"/>
      <c r="M105" s="114"/>
      <c r="N105" s="114"/>
      <c r="O105" t="s">
        <v>40</v>
      </c>
    </row>
    <row r="106" spans="1:15" s="132" customFormat="1" ht="15" x14ac:dyDescent="0.25">
      <c r="A106" s="127" t="s">
        <v>133</v>
      </c>
      <c r="B106" s="128"/>
      <c r="C106" s="129"/>
      <c r="D106" s="163"/>
      <c r="E106" s="163"/>
      <c r="F106" s="163"/>
      <c r="G106" s="211"/>
      <c r="H106" s="218">
        <f>SUM(H4:H105)</f>
        <v>115560</v>
      </c>
      <c r="I106" s="202"/>
      <c r="J106" s="203"/>
      <c r="K106" s="130"/>
      <c r="L106" s="131"/>
      <c r="M106" s="131"/>
      <c r="N106" s="168"/>
    </row>
    <row r="108" spans="1:15" x14ac:dyDescent="0.2">
      <c r="C108" s="105"/>
    </row>
  </sheetData>
  <printOptions gridLines="1"/>
  <pageMargins left="0.7" right="0.7" top="0.75" bottom="0.75" header="0.3" footer="0.3"/>
  <pageSetup paperSize="8" scale="7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6"/>
  <sheetViews>
    <sheetView workbookViewId="0">
      <selection activeCell="D43" sqref="D43"/>
    </sheetView>
  </sheetViews>
  <sheetFormatPr defaultRowHeight="12.75" x14ac:dyDescent="0.2"/>
  <cols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289</v>
      </c>
    </row>
    <row r="10" spans="2:8" x14ac:dyDescent="0.2">
      <c r="G10" s="137" t="s">
        <v>139</v>
      </c>
      <c r="H10" s="134">
        <v>42271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4" ht="15" x14ac:dyDescent="0.2">
      <c r="B34" s="26" t="s">
        <v>149</v>
      </c>
      <c r="C34" s="26" t="s">
        <v>290</v>
      </c>
    </row>
    <row r="35" spans="2:4" ht="15" x14ac:dyDescent="0.2">
      <c r="C35" s="26" t="s">
        <v>291</v>
      </c>
    </row>
    <row r="36" spans="2:4" ht="15" x14ac:dyDescent="0.2">
      <c r="C36" s="26"/>
    </row>
    <row r="37" spans="2:4" ht="15" x14ac:dyDescent="0.2">
      <c r="B37" s="26" t="s">
        <v>151</v>
      </c>
      <c r="D37" s="26" t="s">
        <v>292</v>
      </c>
    </row>
    <row r="38" spans="2:4" ht="15" x14ac:dyDescent="0.2">
      <c r="B38" s="26"/>
    </row>
    <row r="42" spans="2:4" ht="15" x14ac:dyDescent="0.2">
      <c r="B42" s="26" t="s">
        <v>293</v>
      </c>
      <c r="D42" s="181"/>
    </row>
    <row r="52" spans="1:9" ht="14.25" x14ac:dyDescent="0.2">
      <c r="E52" s="138" t="s">
        <v>154</v>
      </c>
    </row>
    <row r="53" spans="1:9" x14ac:dyDescent="0.2">
      <c r="E53" s="136" t="s">
        <v>155</v>
      </c>
    </row>
    <row r="54" spans="1:9" x14ac:dyDescent="0.2">
      <c r="E54" s="139" t="s">
        <v>156</v>
      </c>
    </row>
    <row r="55" spans="1:9" x14ac:dyDescent="0.2">
      <c r="E55" s="136" t="s">
        <v>157</v>
      </c>
    </row>
    <row r="56" spans="1:9" x14ac:dyDescent="0.2">
      <c r="A56" s="140"/>
      <c r="B56" s="140"/>
      <c r="C56" s="140"/>
      <c r="D56" s="140"/>
      <c r="E56" s="141" t="s">
        <v>158</v>
      </c>
      <c r="F56" s="140"/>
      <c r="G56" s="140"/>
      <c r="H56" s="140"/>
      <c r="I56" s="140"/>
    </row>
  </sheetData>
  <hyperlinks>
    <hyperlink ref="E54" r:id="rId1"/>
  </hyperlink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6"/>
  <sheetViews>
    <sheetView topLeftCell="A10" workbookViewId="0">
      <selection activeCell="A10" sqref="A1:XFD1048576"/>
    </sheetView>
  </sheetViews>
  <sheetFormatPr defaultRowHeight="12.75" x14ac:dyDescent="0.2"/>
  <cols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285</v>
      </c>
    </row>
    <row r="10" spans="2:8" x14ac:dyDescent="0.2">
      <c r="G10" s="137" t="s">
        <v>139</v>
      </c>
      <c r="H10" s="134">
        <v>42235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4" ht="15" x14ac:dyDescent="0.2">
      <c r="B34" s="26" t="s">
        <v>149</v>
      </c>
      <c r="C34" t="s">
        <v>286</v>
      </c>
    </row>
    <row r="36" spans="2:4" ht="15" x14ac:dyDescent="0.2">
      <c r="B36" s="26" t="s">
        <v>151</v>
      </c>
      <c r="D36" s="26" t="s">
        <v>287</v>
      </c>
    </row>
    <row r="37" spans="2:4" ht="15" x14ac:dyDescent="0.2">
      <c r="B37" s="26" t="s">
        <v>288</v>
      </c>
    </row>
    <row r="38" spans="2:4" ht="15" x14ac:dyDescent="0.2">
      <c r="B38" s="26"/>
    </row>
    <row r="52" spans="1:9" ht="14.25" x14ac:dyDescent="0.2">
      <c r="E52" s="138" t="s">
        <v>154</v>
      </c>
    </row>
    <row r="53" spans="1:9" x14ac:dyDescent="0.2">
      <c r="E53" s="136" t="s">
        <v>155</v>
      </c>
    </row>
    <row r="54" spans="1:9" x14ac:dyDescent="0.2">
      <c r="E54" s="139" t="s">
        <v>156</v>
      </c>
    </row>
    <row r="55" spans="1:9" x14ac:dyDescent="0.2">
      <c r="E55" s="136" t="s">
        <v>157</v>
      </c>
    </row>
    <row r="56" spans="1:9" x14ac:dyDescent="0.2">
      <c r="A56" s="140"/>
      <c r="B56" s="140"/>
      <c r="C56" s="140"/>
      <c r="D56" s="140"/>
      <c r="E56" s="141" t="s">
        <v>158</v>
      </c>
      <c r="F56" s="140"/>
      <c r="G56" s="140"/>
      <c r="H56" s="140"/>
      <c r="I56" s="140"/>
    </row>
  </sheetData>
  <hyperlinks>
    <hyperlink ref="E54" r:id="rId1"/>
  </hyperlink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6"/>
  <sheetViews>
    <sheetView workbookViewId="0"/>
  </sheetViews>
  <sheetFormatPr defaultRowHeight="12.75" x14ac:dyDescent="0.2"/>
  <cols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278</v>
      </c>
    </row>
    <row r="10" spans="2:8" x14ac:dyDescent="0.2">
      <c r="G10" s="137" t="s">
        <v>139</v>
      </c>
      <c r="H10" s="134">
        <v>42226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4" ht="15" x14ac:dyDescent="0.2">
      <c r="B34" s="26" t="s">
        <v>149</v>
      </c>
      <c r="C34" s="26" t="s">
        <v>280</v>
      </c>
    </row>
    <row r="36" spans="2:4" ht="15" x14ac:dyDescent="0.2">
      <c r="B36" s="26" t="s">
        <v>151</v>
      </c>
      <c r="D36" s="26" t="s">
        <v>281</v>
      </c>
    </row>
    <row r="37" spans="2:4" ht="15" x14ac:dyDescent="0.2">
      <c r="B37" s="26"/>
    </row>
    <row r="38" spans="2:4" ht="15" x14ac:dyDescent="0.2">
      <c r="B38" s="26"/>
    </row>
    <row r="40" spans="2:4" ht="15" x14ac:dyDescent="0.2">
      <c r="B40" s="26" t="s">
        <v>282</v>
      </c>
    </row>
    <row r="52" spans="1:9" ht="14.25" x14ac:dyDescent="0.2">
      <c r="E52" s="138" t="s">
        <v>154</v>
      </c>
    </row>
    <row r="53" spans="1:9" x14ac:dyDescent="0.2">
      <c r="E53" s="136" t="s">
        <v>155</v>
      </c>
    </row>
    <row r="54" spans="1:9" x14ac:dyDescent="0.2">
      <c r="E54" s="139" t="s">
        <v>156</v>
      </c>
    </row>
    <row r="55" spans="1:9" x14ac:dyDescent="0.2">
      <c r="E55" s="136" t="s">
        <v>157</v>
      </c>
    </row>
    <row r="56" spans="1:9" x14ac:dyDescent="0.2">
      <c r="A56" s="140"/>
      <c r="B56" s="140"/>
      <c r="C56" s="140"/>
      <c r="D56" s="140"/>
      <c r="E56" s="141" t="s">
        <v>158</v>
      </c>
      <c r="F56" s="140"/>
      <c r="G56" s="140"/>
      <c r="H56" s="140"/>
      <c r="I56" s="140"/>
    </row>
  </sheetData>
  <hyperlinks>
    <hyperlink ref="E54" r:id="rId1"/>
  </hyperlinks>
  <pageMargins left="0.7" right="0.7" top="0.75" bottom="0.75" header="0.3" footer="0.3"/>
  <pageSetup paperSize="9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6"/>
  <sheetViews>
    <sheetView workbookViewId="0">
      <selection activeCell="K40" sqref="K40"/>
    </sheetView>
  </sheetViews>
  <sheetFormatPr defaultRowHeight="12.75" x14ac:dyDescent="0.2"/>
  <cols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273</v>
      </c>
    </row>
    <row r="10" spans="2:8" x14ac:dyDescent="0.2">
      <c r="G10" s="137" t="s">
        <v>139</v>
      </c>
      <c r="H10" s="134">
        <v>42226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4" ht="15" x14ac:dyDescent="0.2">
      <c r="B34" s="26" t="s">
        <v>149</v>
      </c>
      <c r="C34" s="26" t="s">
        <v>275</v>
      </c>
    </row>
    <row r="36" spans="2:4" ht="15" x14ac:dyDescent="0.2">
      <c r="B36" s="26" t="s">
        <v>151</v>
      </c>
      <c r="D36" s="26" t="s">
        <v>276</v>
      </c>
    </row>
    <row r="37" spans="2:4" ht="15" x14ac:dyDescent="0.2">
      <c r="B37" s="26"/>
    </row>
    <row r="38" spans="2:4" ht="15" x14ac:dyDescent="0.2">
      <c r="B38" s="26"/>
    </row>
    <row r="40" spans="2:4" ht="15" x14ac:dyDescent="0.2">
      <c r="B40" s="26" t="s">
        <v>277</v>
      </c>
    </row>
    <row r="52" spans="1:9" ht="14.25" x14ac:dyDescent="0.2">
      <c r="E52" s="138" t="s">
        <v>154</v>
      </c>
    </row>
    <row r="53" spans="1:9" x14ac:dyDescent="0.2">
      <c r="E53" s="136" t="s">
        <v>155</v>
      </c>
    </row>
    <row r="54" spans="1:9" x14ac:dyDescent="0.2">
      <c r="E54" s="139" t="s">
        <v>156</v>
      </c>
    </row>
    <row r="55" spans="1:9" x14ac:dyDescent="0.2">
      <c r="E55" s="136" t="s">
        <v>157</v>
      </c>
    </row>
    <row r="56" spans="1:9" x14ac:dyDescent="0.2">
      <c r="A56" s="140"/>
      <c r="B56" s="140"/>
      <c r="C56" s="140"/>
      <c r="D56" s="140"/>
      <c r="E56" s="141" t="s">
        <v>158</v>
      </c>
      <c r="F56" s="140"/>
      <c r="G56" s="140"/>
      <c r="H56" s="140"/>
      <c r="I56" s="140"/>
    </row>
  </sheetData>
  <hyperlinks>
    <hyperlink ref="E54" r:id="rId1"/>
  </hyperlinks>
  <pageMargins left="0.7" right="0.7" top="0.75" bottom="0.75" header="0.3" footer="0.3"/>
  <pageSetup paperSize="9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6"/>
  <sheetViews>
    <sheetView workbookViewId="0">
      <selection sqref="A1:XFD1048576"/>
    </sheetView>
  </sheetViews>
  <sheetFormatPr defaultRowHeight="12.75" x14ac:dyDescent="0.2"/>
  <cols>
    <col min="8" max="8" width="10.140625" bestFit="1" customWidth="1"/>
    <col min="9" max="9" width="10.28515625" customWidth="1"/>
  </cols>
  <sheetData>
    <row r="6" spans="2:8" ht="14.25" x14ac:dyDescent="0.2">
      <c r="E6" s="135" t="s">
        <v>136</v>
      </c>
    </row>
    <row r="9" spans="2:8" x14ac:dyDescent="0.2">
      <c r="E9" s="136" t="s">
        <v>137</v>
      </c>
      <c r="G9" s="137" t="s">
        <v>138</v>
      </c>
      <c r="H9" s="137" t="s">
        <v>267</v>
      </c>
    </row>
    <row r="10" spans="2:8" x14ac:dyDescent="0.2">
      <c r="G10" s="137" t="s">
        <v>139</v>
      </c>
      <c r="H10" s="134">
        <v>42226</v>
      </c>
    </row>
    <row r="12" spans="2:8" ht="15" x14ac:dyDescent="0.2">
      <c r="B12" s="26" t="s">
        <v>140</v>
      </c>
    </row>
    <row r="14" spans="2:8" ht="15" x14ac:dyDescent="0.2">
      <c r="B14" s="26" t="s">
        <v>141</v>
      </c>
    </row>
    <row r="17" spans="2:2" ht="15" x14ac:dyDescent="0.2">
      <c r="B17" s="26" t="s">
        <v>142</v>
      </c>
    </row>
    <row r="19" spans="2:2" ht="15" x14ac:dyDescent="0.2">
      <c r="B19" s="26" t="s">
        <v>143</v>
      </c>
    </row>
    <row r="20" spans="2:2" ht="15" x14ac:dyDescent="0.2">
      <c r="B20" s="26" t="s">
        <v>144</v>
      </c>
    </row>
    <row r="22" spans="2:2" ht="15" x14ac:dyDescent="0.2">
      <c r="B22" s="26" t="s">
        <v>145</v>
      </c>
    </row>
    <row r="23" spans="2:2" ht="15" x14ac:dyDescent="0.2">
      <c r="B23" s="26" t="s">
        <v>146</v>
      </c>
    </row>
    <row r="25" spans="2:2" ht="15" x14ac:dyDescent="0.2">
      <c r="B25" s="26" t="s">
        <v>147</v>
      </c>
    </row>
    <row r="29" spans="2:2" ht="15" x14ac:dyDescent="0.2">
      <c r="B29" s="26" t="s">
        <v>148</v>
      </c>
    </row>
    <row r="30" spans="2:2" ht="15" x14ac:dyDescent="0.2">
      <c r="B30" s="26" t="s">
        <v>29</v>
      </c>
    </row>
    <row r="34" spans="2:4" ht="15" x14ac:dyDescent="0.2">
      <c r="B34" s="26" t="s">
        <v>149</v>
      </c>
      <c r="C34" s="26" t="s">
        <v>269</v>
      </c>
    </row>
    <row r="36" spans="2:4" ht="15" x14ac:dyDescent="0.2">
      <c r="B36" s="26" t="s">
        <v>151</v>
      </c>
      <c r="D36" s="26" t="s">
        <v>270</v>
      </c>
    </row>
    <row r="37" spans="2:4" ht="15" x14ac:dyDescent="0.2">
      <c r="B37" s="26" t="s">
        <v>271</v>
      </c>
    </row>
    <row r="38" spans="2:4" ht="15" x14ac:dyDescent="0.2">
      <c r="B38" s="26"/>
    </row>
    <row r="40" spans="2:4" ht="15" x14ac:dyDescent="0.2">
      <c r="B40" s="26" t="s">
        <v>272</v>
      </c>
    </row>
    <row r="52" spans="1:9" ht="14.25" x14ac:dyDescent="0.2">
      <c r="E52" s="138" t="s">
        <v>154</v>
      </c>
    </row>
    <row r="53" spans="1:9" x14ac:dyDescent="0.2">
      <c r="E53" s="136" t="s">
        <v>155</v>
      </c>
    </row>
    <row r="54" spans="1:9" x14ac:dyDescent="0.2">
      <c r="E54" s="139" t="s">
        <v>156</v>
      </c>
    </row>
    <row r="55" spans="1:9" x14ac:dyDescent="0.2">
      <c r="E55" s="136" t="s">
        <v>157</v>
      </c>
    </row>
    <row r="56" spans="1:9" x14ac:dyDescent="0.2">
      <c r="A56" s="140"/>
      <c r="B56" s="140"/>
      <c r="C56" s="140"/>
      <c r="D56" s="140"/>
      <c r="E56" s="141" t="s">
        <v>158</v>
      </c>
      <c r="F56" s="140"/>
      <c r="G56" s="140"/>
      <c r="H56" s="140"/>
      <c r="I56" s="140"/>
    </row>
  </sheetData>
  <hyperlinks>
    <hyperlink ref="E54" r:id="rId1"/>
  </hyperlink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6"/>
  <sheetViews>
    <sheetView workbookViewId="0">
      <selection activeCell="B7" sqref="B7"/>
    </sheetView>
  </sheetViews>
  <sheetFormatPr defaultColWidth="9.140625" defaultRowHeight="12.75" x14ac:dyDescent="0.2"/>
  <cols>
    <col min="1" max="7" width="9.140625" style="6"/>
    <col min="8" max="8" width="10.140625" style="6" bestFit="1" customWidth="1"/>
    <col min="9" max="9" width="10.28515625" style="6" customWidth="1"/>
    <col min="10" max="16384" width="9.140625" style="6"/>
  </cols>
  <sheetData>
    <row r="6" spans="2:8" ht="14.25" x14ac:dyDescent="0.2">
      <c r="E6" s="149" t="s">
        <v>136</v>
      </c>
    </row>
    <row r="9" spans="2:8" x14ac:dyDescent="0.2">
      <c r="E9" s="142" t="s">
        <v>137</v>
      </c>
      <c r="G9" s="93" t="s">
        <v>138</v>
      </c>
      <c r="H9" s="93" t="s">
        <v>256</v>
      </c>
    </row>
    <row r="10" spans="2:8" x14ac:dyDescent="0.2">
      <c r="G10" s="93" t="s">
        <v>139</v>
      </c>
      <c r="H10" s="173">
        <v>42226</v>
      </c>
    </row>
    <row r="12" spans="2:8" ht="15" x14ac:dyDescent="0.2">
      <c r="B12" s="22" t="s">
        <v>140</v>
      </c>
    </row>
    <row r="14" spans="2:8" ht="15" x14ac:dyDescent="0.2">
      <c r="B14" s="22" t="s">
        <v>141</v>
      </c>
    </row>
    <row r="17" spans="2:2" ht="15" x14ac:dyDescent="0.2">
      <c r="B17" s="22" t="s">
        <v>142</v>
      </c>
    </row>
    <row r="19" spans="2:2" ht="15" x14ac:dyDescent="0.2">
      <c r="B19" s="22" t="s">
        <v>143</v>
      </c>
    </row>
    <row r="20" spans="2:2" ht="15" x14ac:dyDescent="0.2">
      <c r="B20" s="22" t="s">
        <v>144</v>
      </c>
    </row>
    <row r="22" spans="2:2" ht="15" x14ac:dyDescent="0.2">
      <c r="B22" s="22" t="s">
        <v>145</v>
      </c>
    </row>
    <row r="23" spans="2:2" ht="15" x14ac:dyDescent="0.2">
      <c r="B23" s="22" t="s">
        <v>146</v>
      </c>
    </row>
    <row r="25" spans="2:2" ht="15" x14ac:dyDescent="0.2">
      <c r="B25" s="22" t="s">
        <v>147</v>
      </c>
    </row>
    <row r="29" spans="2:2" ht="15" x14ac:dyDescent="0.2">
      <c r="B29" s="22" t="s">
        <v>148</v>
      </c>
    </row>
    <row r="30" spans="2:2" ht="15" x14ac:dyDescent="0.2">
      <c r="B30" s="22" t="s">
        <v>29</v>
      </c>
    </row>
    <row r="34" spans="2:4" ht="15" x14ac:dyDescent="0.2">
      <c r="B34" s="22" t="s">
        <v>149</v>
      </c>
      <c r="C34" s="22" t="s">
        <v>257</v>
      </c>
    </row>
    <row r="36" spans="2:4" ht="15" x14ac:dyDescent="0.2">
      <c r="B36" s="22" t="s">
        <v>151</v>
      </c>
      <c r="D36" s="22" t="s">
        <v>258</v>
      </c>
    </row>
    <row r="37" spans="2:4" ht="15" x14ac:dyDescent="0.2">
      <c r="B37" s="22" t="s">
        <v>259</v>
      </c>
    </row>
    <row r="38" spans="2:4" ht="15" x14ac:dyDescent="0.2">
      <c r="B38" s="22"/>
    </row>
    <row r="40" spans="2:4" ht="15" x14ac:dyDescent="0.2">
      <c r="B40" s="22" t="s">
        <v>255</v>
      </c>
    </row>
    <row r="52" spans="1:9" ht="14.25" x14ac:dyDescent="0.2">
      <c r="E52" s="151" t="s">
        <v>154</v>
      </c>
    </row>
    <row r="53" spans="1:9" x14ac:dyDescent="0.2">
      <c r="E53" s="142" t="s">
        <v>155</v>
      </c>
    </row>
    <row r="54" spans="1:9" x14ac:dyDescent="0.2">
      <c r="E54" s="152" t="s">
        <v>156</v>
      </c>
    </row>
    <row r="55" spans="1:9" x14ac:dyDescent="0.2">
      <c r="E55" s="142" t="s">
        <v>157</v>
      </c>
    </row>
    <row r="56" spans="1:9" x14ac:dyDescent="0.2">
      <c r="A56" s="179"/>
      <c r="B56" s="179"/>
      <c r="C56" s="179"/>
      <c r="D56" s="179"/>
      <c r="E56" s="180" t="s">
        <v>158</v>
      </c>
      <c r="F56" s="179"/>
      <c r="G56" s="179"/>
      <c r="H56" s="179"/>
      <c r="I56" s="179"/>
    </row>
  </sheetData>
  <hyperlinks>
    <hyperlink ref="E54" r:id="rId1"/>
  </hyperlinks>
  <pageMargins left="0.7" right="0.7" top="0.75" bottom="0.75" header="0.3" footer="0.3"/>
  <pageSetup paperSize="9" orientation="portrait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7" workbookViewId="0">
      <selection sqref="A1:XFD1048576"/>
    </sheetView>
  </sheetViews>
  <sheetFormatPr defaultRowHeight="12.75" x14ac:dyDescent="0.2"/>
  <cols>
    <col min="8" max="8" width="10.140625" bestFit="1" customWidth="1"/>
    <col min="9" max="9" width="10.28515625" customWidth="1"/>
  </cols>
  <sheetData>
    <row r="1" spans="1:9" x14ac:dyDescent="0.2">
      <c r="A1" s="144"/>
      <c r="B1" s="145"/>
      <c r="C1" s="145"/>
      <c r="D1" s="145"/>
      <c r="E1" s="145"/>
      <c r="F1" s="145"/>
      <c r="G1" s="145"/>
      <c r="H1" s="145"/>
      <c r="I1" s="146"/>
    </row>
    <row r="2" spans="1:9" x14ac:dyDescent="0.2">
      <c r="A2" s="147"/>
      <c r="B2" s="6"/>
      <c r="C2" s="6"/>
      <c r="D2" s="6"/>
      <c r="E2" s="6"/>
      <c r="F2" s="6"/>
      <c r="G2" s="6"/>
      <c r="H2" s="6"/>
      <c r="I2" s="148"/>
    </row>
    <row r="3" spans="1:9" x14ac:dyDescent="0.2">
      <c r="A3" s="147"/>
      <c r="B3" s="6"/>
      <c r="C3" s="6"/>
      <c r="D3" s="6"/>
      <c r="E3" s="6"/>
      <c r="F3" s="6"/>
      <c r="G3" s="6"/>
      <c r="H3" s="6"/>
      <c r="I3" s="148"/>
    </row>
    <row r="4" spans="1:9" x14ac:dyDescent="0.2">
      <c r="A4" s="147"/>
      <c r="B4" s="6"/>
      <c r="C4" s="6"/>
      <c r="D4" s="6"/>
      <c r="E4" s="6"/>
      <c r="F4" s="6"/>
      <c r="G4" s="6"/>
      <c r="H4" s="6"/>
      <c r="I4" s="148"/>
    </row>
    <row r="5" spans="1:9" x14ac:dyDescent="0.2">
      <c r="A5" s="147"/>
      <c r="B5" s="6"/>
      <c r="C5" s="6"/>
      <c r="D5" s="6"/>
      <c r="E5" s="6"/>
      <c r="F5" s="6"/>
      <c r="G5" s="6"/>
      <c r="H5" s="6"/>
      <c r="I5" s="148"/>
    </row>
    <row r="6" spans="1:9" ht="14.25" x14ac:dyDescent="0.2">
      <c r="A6" s="147"/>
      <c r="B6" s="6"/>
      <c r="C6" s="6"/>
      <c r="D6" s="6"/>
      <c r="E6" s="149" t="s">
        <v>136</v>
      </c>
      <c r="F6" s="6"/>
      <c r="G6" s="6"/>
      <c r="H6" s="6"/>
      <c r="I6" s="148"/>
    </row>
    <row r="7" spans="1:9" x14ac:dyDescent="0.2">
      <c r="A7" s="147"/>
      <c r="B7" s="6"/>
      <c r="C7" s="6"/>
      <c r="D7" s="6"/>
      <c r="E7" s="6"/>
      <c r="F7" s="6"/>
      <c r="G7" s="6"/>
      <c r="H7" s="6"/>
      <c r="I7" s="148"/>
    </row>
    <row r="8" spans="1:9" x14ac:dyDescent="0.2">
      <c r="A8" s="147"/>
      <c r="B8" s="6"/>
      <c r="C8" s="6"/>
      <c r="D8" s="6"/>
      <c r="E8" s="6"/>
      <c r="F8" s="6"/>
      <c r="G8" s="6"/>
      <c r="H8" s="6"/>
      <c r="I8" s="148"/>
    </row>
    <row r="9" spans="1:9" x14ac:dyDescent="0.2">
      <c r="A9" s="147"/>
      <c r="B9" s="6"/>
      <c r="C9" s="6"/>
      <c r="D9" s="6"/>
      <c r="E9" s="142" t="s">
        <v>137</v>
      </c>
      <c r="F9" s="6"/>
      <c r="G9" s="93" t="s">
        <v>138</v>
      </c>
      <c r="H9" s="93" t="s">
        <v>198</v>
      </c>
      <c r="I9" s="148"/>
    </row>
    <row r="10" spans="1:9" x14ac:dyDescent="0.2">
      <c r="A10" s="147"/>
      <c r="B10" s="6"/>
      <c r="C10" s="6"/>
      <c r="D10" s="6"/>
      <c r="E10" s="6"/>
      <c r="F10" s="6"/>
      <c r="G10" s="93" t="s">
        <v>139</v>
      </c>
      <c r="H10" s="150"/>
      <c r="I10" s="148"/>
    </row>
    <row r="11" spans="1:9" x14ac:dyDescent="0.2">
      <c r="A11" s="147"/>
      <c r="B11" s="6"/>
      <c r="C11" s="6"/>
      <c r="D11" s="6"/>
      <c r="E11" s="6"/>
      <c r="F11" s="6"/>
      <c r="G11" s="6"/>
      <c r="H11" s="6"/>
      <c r="I11" s="148"/>
    </row>
    <row r="12" spans="1:9" ht="15" x14ac:dyDescent="0.2">
      <c r="A12" s="147"/>
      <c r="B12" s="22" t="s">
        <v>140</v>
      </c>
      <c r="C12" s="6"/>
      <c r="D12" s="6"/>
      <c r="E12" s="6"/>
      <c r="F12" s="6"/>
      <c r="G12" s="6"/>
      <c r="H12" s="6"/>
      <c r="I12" s="148"/>
    </row>
    <row r="13" spans="1:9" x14ac:dyDescent="0.2">
      <c r="A13" s="147"/>
      <c r="B13" s="6"/>
      <c r="C13" s="6"/>
      <c r="D13" s="6"/>
      <c r="E13" s="6"/>
      <c r="F13" s="6"/>
      <c r="G13" s="6"/>
      <c r="H13" s="6"/>
      <c r="I13" s="148"/>
    </row>
    <row r="14" spans="1:9" ht="15" x14ac:dyDescent="0.2">
      <c r="A14" s="147"/>
      <c r="B14" s="22" t="s">
        <v>141</v>
      </c>
      <c r="C14" s="6"/>
      <c r="D14" s="6"/>
      <c r="E14" s="6"/>
      <c r="F14" s="6"/>
      <c r="G14" s="6"/>
      <c r="H14" s="6"/>
      <c r="I14" s="148"/>
    </row>
    <row r="15" spans="1:9" x14ac:dyDescent="0.2">
      <c r="A15" s="147"/>
      <c r="B15" s="6"/>
      <c r="C15" s="6"/>
      <c r="D15" s="6"/>
      <c r="E15" s="6"/>
      <c r="F15" s="6"/>
      <c r="G15" s="6"/>
      <c r="H15" s="6"/>
      <c r="I15" s="148"/>
    </row>
    <row r="16" spans="1:9" x14ac:dyDescent="0.2">
      <c r="A16" s="147"/>
      <c r="B16" s="6"/>
      <c r="C16" s="6"/>
      <c r="D16" s="6"/>
      <c r="E16" s="6"/>
      <c r="F16" s="6"/>
      <c r="G16" s="6"/>
      <c r="H16" s="6"/>
      <c r="I16" s="148"/>
    </row>
    <row r="17" spans="1:9" ht="15" x14ac:dyDescent="0.2">
      <c r="A17" s="147"/>
      <c r="B17" s="22" t="s">
        <v>142</v>
      </c>
      <c r="C17" s="6"/>
      <c r="D17" s="6"/>
      <c r="E17" s="6"/>
      <c r="F17" s="6"/>
      <c r="G17" s="6"/>
      <c r="H17" s="6"/>
      <c r="I17" s="148"/>
    </row>
    <row r="18" spans="1:9" x14ac:dyDescent="0.2">
      <c r="A18" s="147"/>
      <c r="B18" s="6"/>
      <c r="C18" s="6"/>
      <c r="D18" s="6"/>
      <c r="E18" s="6"/>
      <c r="F18" s="6"/>
      <c r="G18" s="6"/>
      <c r="H18" s="6"/>
      <c r="I18" s="148"/>
    </row>
    <row r="19" spans="1:9" ht="15" x14ac:dyDescent="0.2">
      <c r="A19" s="147"/>
      <c r="B19" s="22" t="s">
        <v>143</v>
      </c>
      <c r="C19" s="6"/>
      <c r="D19" s="6"/>
      <c r="E19" s="6"/>
      <c r="F19" s="6"/>
      <c r="G19" s="6"/>
      <c r="H19" s="6"/>
      <c r="I19" s="148"/>
    </row>
    <row r="20" spans="1:9" ht="15" x14ac:dyDescent="0.2">
      <c r="A20" s="147"/>
      <c r="B20" s="22" t="s">
        <v>144</v>
      </c>
      <c r="C20" s="6"/>
      <c r="D20" s="6"/>
      <c r="E20" s="6"/>
      <c r="F20" s="6"/>
      <c r="G20" s="6"/>
      <c r="H20" s="6"/>
      <c r="I20" s="148"/>
    </row>
    <row r="21" spans="1:9" x14ac:dyDescent="0.2">
      <c r="A21" s="147"/>
      <c r="B21" s="6"/>
      <c r="C21" s="6"/>
      <c r="D21" s="6"/>
      <c r="E21" s="6"/>
      <c r="F21" s="6"/>
      <c r="G21" s="6"/>
      <c r="H21" s="6"/>
      <c r="I21" s="148"/>
    </row>
    <row r="22" spans="1:9" ht="15" x14ac:dyDescent="0.2">
      <c r="A22" s="147"/>
      <c r="B22" s="22" t="s">
        <v>145</v>
      </c>
      <c r="C22" s="6"/>
      <c r="D22" s="6"/>
      <c r="E22" s="6"/>
      <c r="F22" s="6"/>
      <c r="G22" s="6"/>
      <c r="H22" s="6"/>
      <c r="I22" s="148"/>
    </row>
    <row r="23" spans="1:9" ht="15" x14ac:dyDescent="0.2">
      <c r="A23" s="147"/>
      <c r="B23" s="22" t="s">
        <v>146</v>
      </c>
      <c r="C23" s="6"/>
      <c r="D23" s="6"/>
      <c r="E23" s="6"/>
      <c r="F23" s="6"/>
      <c r="G23" s="6"/>
      <c r="H23" s="6"/>
      <c r="I23" s="148"/>
    </row>
    <row r="24" spans="1:9" x14ac:dyDescent="0.2">
      <c r="A24" s="147"/>
      <c r="B24" s="6"/>
      <c r="C24" s="6"/>
      <c r="D24" s="6"/>
      <c r="E24" s="6"/>
      <c r="F24" s="6"/>
      <c r="G24" s="6"/>
      <c r="H24" s="6"/>
      <c r="I24" s="148"/>
    </row>
    <row r="25" spans="1:9" ht="15" x14ac:dyDescent="0.2">
      <c r="A25" s="147"/>
      <c r="B25" s="22" t="s">
        <v>147</v>
      </c>
      <c r="C25" s="6"/>
      <c r="D25" s="6"/>
      <c r="E25" s="6"/>
      <c r="F25" s="6"/>
      <c r="G25" s="6"/>
      <c r="H25" s="6"/>
      <c r="I25" s="148"/>
    </row>
    <row r="26" spans="1:9" x14ac:dyDescent="0.2">
      <c r="A26" s="147"/>
      <c r="B26" s="6"/>
      <c r="C26" s="6"/>
      <c r="D26" s="6"/>
      <c r="E26" s="6"/>
      <c r="F26" s="6"/>
      <c r="G26" s="6"/>
      <c r="H26" s="6"/>
      <c r="I26" s="148"/>
    </row>
    <row r="27" spans="1:9" x14ac:dyDescent="0.2">
      <c r="A27" s="147"/>
      <c r="B27" s="6"/>
      <c r="C27" s="6"/>
      <c r="D27" s="6"/>
      <c r="E27" s="6"/>
      <c r="F27" s="6"/>
      <c r="G27" s="6"/>
      <c r="H27" s="6"/>
      <c r="I27" s="148"/>
    </row>
    <row r="28" spans="1:9" x14ac:dyDescent="0.2">
      <c r="A28" s="147"/>
      <c r="B28" s="6"/>
      <c r="C28" s="6"/>
      <c r="D28" s="6"/>
      <c r="E28" s="6"/>
      <c r="F28" s="6"/>
      <c r="G28" s="6"/>
      <c r="H28" s="6"/>
      <c r="I28" s="148"/>
    </row>
    <row r="29" spans="1:9" ht="15" x14ac:dyDescent="0.2">
      <c r="A29" s="147"/>
      <c r="B29" s="22" t="s">
        <v>148</v>
      </c>
      <c r="C29" s="6"/>
      <c r="D29" s="6"/>
      <c r="E29" s="6"/>
      <c r="F29" s="6"/>
      <c r="G29" s="6"/>
      <c r="H29" s="6"/>
      <c r="I29" s="148"/>
    </row>
    <row r="30" spans="1:9" ht="15" x14ac:dyDescent="0.2">
      <c r="A30" s="147"/>
      <c r="B30" s="22" t="s">
        <v>29</v>
      </c>
      <c r="C30" s="6"/>
      <c r="D30" s="6"/>
      <c r="E30" s="6"/>
      <c r="F30" s="6"/>
      <c r="G30" s="6"/>
      <c r="H30" s="6"/>
      <c r="I30" s="148"/>
    </row>
    <row r="31" spans="1:9" x14ac:dyDescent="0.2">
      <c r="A31" s="147"/>
      <c r="B31" s="6"/>
      <c r="C31" s="6"/>
      <c r="D31" s="6"/>
      <c r="E31" s="6"/>
      <c r="F31" s="6"/>
      <c r="G31" s="6"/>
      <c r="H31" s="6"/>
      <c r="I31" s="148"/>
    </row>
    <row r="32" spans="1:9" x14ac:dyDescent="0.2">
      <c r="A32" s="147"/>
      <c r="B32" s="6"/>
      <c r="C32" s="6"/>
      <c r="D32" s="6"/>
      <c r="E32" s="6"/>
      <c r="F32" s="6"/>
      <c r="G32" s="6"/>
      <c r="H32" s="6"/>
      <c r="I32" s="148"/>
    </row>
    <row r="33" spans="1:9" x14ac:dyDescent="0.2">
      <c r="A33" s="147"/>
      <c r="B33" s="6"/>
      <c r="C33" s="6"/>
      <c r="D33" s="6"/>
      <c r="E33" s="6"/>
      <c r="F33" s="6"/>
      <c r="G33" s="6"/>
      <c r="H33" s="6"/>
      <c r="I33" s="148"/>
    </row>
    <row r="34" spans="1:9" ht="15" x14ac:dyDescent="0.2">
      <c r="A34" s="147"/>
      <c r="B34" s="22" t="s">
        <v>149</v>
      </c>
      <c r="C34" s="93" t="s">
        <v>199</v>
      </c>
      <c r="D34" s="6"/>
      <c r="E34" s="6"/>
      <c r="F34" s="6"/>
      <c r="G34" s="6"/>
      <c r="H34" s="6"/>
      <c r="I34" s="148"/>
    </row>
    <row r="35" spans="1:9" x14ac:dyDescent="0.2">
      <c r="A35" s="147"/>
      <c r="B35" s="6"/>
      <c r="C35" s="6"/>
      <c r="D35" s="6"/>
      <c r="E35" s="6"/>
      <c r="F35" s="6"/>
      <c r="G35" s="6"/>
      <c r="H35" s="6"/>
      <c r="I35" s="148"/>
    </row>
    <row r="36" spans="1:9" ht="15" x14ac:dyDescent="0.2">
      <c r="A36" s="147"/>
      <c r="B36" s="22" t="s">
        <v>151</v>
      </c>
      <c r="C36" s="6"/>
      <c r="D36" s="22" t="s">
        <v>200</v>
      </c>
      <c r="E36" s="6"/>
      <c r="F36" s="6"/>
      <c r="G36" s="6"/>
      <c r="H36" s="6"/>
      <c r="I36" s="148"/>
    </row>
    <row r="37" spans="1:9" ht="15" x14ac:dyDescent="0.2">
      <c r="A37" s="147"/>
      <c r="B37" s="22" t="s">
        <v>201</v>
      </c>
      <c r="C37" s="6"/>
      <c r="D37" s="6"/>
      <c r="E37" s="6"/>
      <c r="F37" s="6"/>
      <c r="G37" s="6"/>
      <c r="H37" s="6"/>
      <c r="I37" s="148"/>
    </row>
    <row r="38" spans="1:9" ht="15" x14ac:dyDescent="0.2">
      <c r="A38" s="147"/>
      <c r="B38" s="22" t="s">
        <v>196</v>
      </c>
      <c r="C38" s="6"/>
      <c r="D38" s="6"/>
      <c r="E38" s="6"/>
      <c r="F38" s="6"/>
      <c r="G38" s="6"/>
      <c r="H38" s="6"/>
      <c r="I38" s="148"/>
    </row>
    <row r="39" spans="1:9" x14ac:dyDescent="0.2">
      <c r="A39" s="147"/>
      <c r="B39" s="6"/>
      <c r="C39" s="6"/>
      <c r="D39" s="6"/>
      <c r="E39" s="6"/>
      <c r="F39" s="6"/>
      <c r="G39" s="6"/>
      <c r="H39" s="6"/>
      <c r="I39" s="148"/>
    </row>
    <row r="40" spans="1:9" x14ac:dyDescent="0.2">
      <c r="A40" s="147"/>
      <c r="B40" s="6"/>
      <c r="C40" s="6"/>
      <c r="D40" s="6"/>
      <c r="E40" s="6"/>
      <c r="F40" s="6"/>
      <c r="G40" s="6"/>
      <c r="H40" s="6"/>
      <c r="I40" s="148"/>
    </row>
    <row r="41" spans="1:9" x14ac:dyDescent="0.2">
      <c r="A41" s="147"/>
      <c r="B41" s="6"/>
      <c r="C41" s="6"/>
      <c r="D41" s="6"/>
      <c r="E41" s="6"/>
      <c r="F41" s="6"/>
      <c r="G41" s="6"/>
      <c r="H41" s="6"/>
      <c r="I41" s="148"/>
    </row>
    <row r="42" spans="1:9" x14ac:dyDescent="0.2">
      <c r="A42" s="147"/>
      <c r="B42" s="6"/>
      <c r="C42" s="6"/>
      <c r="D42" s="6"/>
      <c r="E42" s="6"/>
      <c r="F42" s="6"/>
      <c r="G42" s="6"/>
      <c r="H42" s="6"/>
      <c r="I42" s="148"/>
    </row>
    <row r="43" spans="1:9" x14ac:dyDescent="0.2">
      <c r="A43" s="147"/>
      <c r="B43" s="6"/>
      <c r="C43" s="6"/>
      <c r="D43" s="6"/>
      <c r="E43" s="6"/>
      <c r="F43" s="6"/>
      <c r="G43" s="6"/>
      <c r="H43" s="6"/>
      <c r="I43" s="148"/>
    </row>
    <row r="44" spans="1:9" x14ac:dyDescent="0.2">
      <c r="A44" s="147"/>
      <c r="B44" s="6"/>
      <c r="C44" s="6"/>
      <c r="D44" s="6"/>
      <c r="E44" s="6"/>
      <c r="F44" s="6"/>
      <c r="G44" s="6"/>
      <c r="H44" s="6"/>
      <c r="I44" s="148"/>
    </row>
    <row r="45" spans="1:9" x14ac:dyDescent="0.2">
      <c r="A45" s="147"/>
      <c r="B45" s="6"/>
      <c r="C45" s="6"/>
      <c r="D45" s="6"/>
      <c r="E45" s="6"/>
      <c r="F45" s="6"/>
      <c r="G45" s="6"/>
      <c r="H45" s="6"/>
      <c r="I45" s="148"/>
    </row>
    <row r="46" spans="1:9" x14ac:dyDescent="0.2">
      <c r="A46" s="147"/>
      <c r="B46" s="6"/>
      <c r="C46" s="6"/>
      <c r="D46" s="6"/>
      <c r="E46" s="6"/>
      <c r="F46" s="6"/>
      <c r="G46" s="6"/>
      <c r="H46" s="6"/>
      <c r="I46" s="148"/>
    </row>
    <row r="47" spans="1:9" x14ac:dyDescent="0.2">
      <c r="A47" s="147"/>
      <c r="B47" s="6"/>
      <c r="C47" s="6"/>
      <c r="D47" s="6"/>
      <c r="E47" s="6"/>
      <c r="F47" s="6"/>
      <c r="G47" s="6"/>
      <c r="H47" s="6"/>
      <c r="I47" s="148"/>
    </row>
    <row r="48" spans="1:9" x14ac:dyDescent="0.2">
      <c r="A48" s="147"/>
      <c r="B48" s="6"/>
      <c r="C48" s="6"/>
      <c r="D48" s="6"/>
      <c r="E48" s="6"/>
      <c r="F48" s="6"/>
      <c r="G48" s="6"/>
      <c r="H48" s="6"/>
      <c r="I48" s="148"/>
    </row>
    <row r="49" spans="1:9" x14ac:dyDescent="0.2">
      <c r="A49" s="147"/>
      <c r="B49" s="6"/>
      <c r="C49" s="6"/>
      <c r="D49" s="6"/>
      <c r="E49" s="6"/>
      <c r="F49" s="6"/>
      <c r="G49" s="6"/>
      <c r="H49" s="6"/>
      <c r="I49" s="148"/>
    </row>
    <row r="50" spans="1:9" x14ac:dyDescent="0.2">
      <c r="A50" s="147"/>
      <c r="B50" s="6"/>
      <c r="C50" s="6"/>
      <c r="D50" s="6"/>
      <c r="E50" s="6"/>
      <c r="F50" s="6"/>
      <c r="G50" s="6"/>
      <c r="H50" s="6"/>
      <c r="I50" s="148"/>
    </row>
    <row r="51" spans="1:9" x14ac:dyDescent="0.2">
      <c r="A51" s="147"/>
      <c r="B51" s="6"/>
      <c r="C51" s="6"/>
      <c r="D51" s="6"/>
      <c r="E51" s="6"/>
      <c r="F51" s="6"/>
      <c r="G51" s="6"/>
      <c r="H51" s="6"/>
      <c r="I51" s="148"/>
    </row>
    <row r="52" spans="1:9" ht="14.25" x14ac:dyDescent="0.2">
      <c r="A52" s="147"/>
      <c r="B52" s="6"/>
      <c r="C52" s="6"/>
      <c r="D52" s="6"/>
      <c r="E52" s="151" t="s">
        <v>154</v>
      </c>
      <c r="F52" s="6"/>
      <c r="G52" s="6"/>
      <c r="H52" s="6"/>
      <c r="I52" s="148"/>
    </row>
    <row r="53" spans="1:9" x14ac:dyDescent="0.2">
      <c r="A53" s="147"/>
      <c r="B53" s="6"/>
      <c r="C53" s="6"/>
      <c r="D53" s="6"/>
      <c r="E53" s="142" t="s">
        <v>155</v>
      </c>
      <c r="F53" s="6"/>
      <c r="G53" s="6"/>
      <c r="H53" s="6"/>
      <c r="I53" s="148"/>
    </row>
    <row r="54" spans="1:9" x14ac:dyDescent="0.2">
      <c r="A54" s="147"/>
      <c r="B54" s="6"/>
      <c r="C54" s="6"/>
      <c r="D54" s="6"/>
      <c r="E54" s="152" t="s">
        <v>156</v>
      </c>
      <c r="F54" s="6"/>
      <c r="G54" s="6"/>
      <c r="H54" s="6"/>
      <c r="I54" s="148"/>
    </row>
    <row r="55" spans="1:9" x14ac:dyDescent="0.2">
      <c r="A55" s="147"/>
      <c r="B55" s="6"/>
      <c r="C55" s="6"/>
      <c r="D55" s="6"/>
      <c r="E55" s="142" t="s">
        <v>157</v>
      </c>
      <c r="F55" s="6"/>
      <c r="G55" s="6"/>
      <c r="H55" s="6"/>
      <c r="I55" s="148"/>
    </row>
    <row r="56" spans="1:9" x14ac:dyDescent="0.2">
      <c r="A56" s="153"/>
      <c r="B56" s="154"/>
      <c r="C56" s="154"/>
      <c r="D56" s="154"/>
      <c r="E56" s="155" t="s">
        <v>158</v>
      </c>
      <c r="F56" s="154"/>
      <c r="G56" s="154"/>
      <c r="H56" s="154"/>
      <c r="I56" s="156"/>
    </row>
  </sheetData>
  <hyperlinks>
    <hyperlink ref="E54" r:id="rId1"/>
  </hyperlinks>
  <pageMargins left="0.7" right="0.7" top="0.75" bottom="0.75" header="0.3" footer="0.3"/>
  <pageSetup paperSize="9" orientation="portrait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0" workbookViewId="0">
      <selection activeCell="B4" sqref="B4"/>
    </sheetView>
  </sheetViews>
  <sheetFormatPr defaultRowHeight="12.75" x14ac:dyDescent="0.2"/>
  <cols>
    <col min="8" max="8" width="10.140625" bestFit="1" customWidth="1"/>
    <col min="9" max="9" width="10.28515625" customWidth="1"/>
  </cols>
  <sheetData>
    <row r="1" spans="1:9" x14ac:dyDescent="0.2">
      <c r="A1" s="144"/>
      <c r="B1" s="145"/>
      <c r="C1" s="145"/>
      <c r="D1" s="145"/>
      <c r="E1" s="145"/>
      <c r="F1" s="145"/>
      <c r="G1" s="145"/>
      <c r="H1" s="145"/>
      <c r="I1" s="146"/>
    </row>
    <row r="2" spans="1:9" x14ac:dyDescent="0.2">
      <c r="A2" s="147"/>
      <c r="B2" s="6"/>
      <c r="C2" s="6"/>
      <c r="D2" s="6"/>
      <c r="E2" s="6"/>
      <c r="F2" s="6"/>
      <c r="G2" s="6"/>
      <c r="H2" s="6"/>
      <c r="I2" s="148"/>
    </row>
    <row r="3" spans="1:9" x14ac:dyDescent="0.2">
      <c r="A3" s="147"/>
      <c r="B3" s="6"/>
      <c r="C3" s="6"/>
      <c r="D3" s="6"/>
      <c r="E3" s="6"/>
      <c r="F3" s="6"/>
      <c r="G3" s="6"/>
      <c r="H3" s="6"/>
      <c r="I3" s="148"/>
    </row>
    <row r="4" spans="1:9" x14ac:dyDescent="0.2">
      <c r="A4" s="147"/>
      <c r="B4" s="6"/>
      <c r="C4" s="6"/>
      <c r="D4" s="6"/>
      <c r="E4" s="6"/>
      <c r="F4" s="6"/>
      <c r="G4" s="6"/>
      <c r="H4" s="6"/>
      <c r="I4" s="148"/>
    </row>
    <row r="5" spans="1:9" x14ac:dyDescent="0.2">
      <c r="A5" s="147"/>
      <c r="B5" s="6"/>
      <c r="C5" s="6"/>
      <c r="D5" s="6"/>
      <c r="E5" s="6"/>
      <c r="F5" s="6"/>
      <c r="G5" s="6"/>
      <c r="H5" s="6"/>
      <c r="I5" s="148"/>
    </row>
    <row r="6" spans="1:9" ht="14.25" x14ac:dyDescent="0.2">
      <c r="A6" s="147"/>
      <c r="B6" s="6"/>
      <c r="C6" s="6"/>
      <c r="D6" s="6"/>
      <c r="E6" s="149" t="s">
        <v>136</v>
      </c>
      <c r="F6" s="6"/>
      <c r="G6" s="6"/>
      <c r="H6" s="6"/>
      <c r="I6" s="148"/>
    </row>
    <row r="7" spans="1:9" x14ac:dyDescent="0.2">
      <c r="A7" s="147"/>
      <c r="B7" s="6"/>
      <c r="C7" s="6"/>
      <c r="D7" s="6"/>
      <c r="E7" s="6"/>
      <c r="F7" s="6"/>
      <c r="G7" s="6"/>
      <c r="H7" s="6"/>
      <c r="I7" s="148"/>
    </row>
    <row r="8" spans="1:9" x14ac:dyDescent="0.2">
      <c r="A8" s="147"/>
      <c r="B8" s="6"/>
      <c r="C8" s="6"/>
      <c r="D8" s="6"/>
      <c r="E8" s="6"/>
      <c r="F8" s="6"/>
      <c r="G8" s="6"/>
      <c r="H8" s="6"/>
      <c r="I8" s="148"/>
    </row>
    <row r="9" spans="1:9" x14ac:dyDescent="0.2">
      <c r="A9" s="147"/>
      <c r="B9" s="6"/>
      <c r="C9" s="6"/>
      <c r="D9" s="6"/>
      <c r="E9" s="142" t="s">
        <v>137</v>
      </c>
      <c r="F9" s="6"/>
      <c r="G9" s="93" t="s">
        <v>138</v>
      </c>
      <c r="H9" s="93" t="s">
        <v>192</v>
      </c>
      <c r="I9" s="148"/>
    </row>
    <row r="10" spans="1:9" x14ac:dyDescent="0.2">
      <c r="A10" s="147"/>
      <c r="B10" s="6"/>
      <c r="C10" s="6"/>
      <c r="D10" s="6"/>
      <c r="E10" s="6"/>
      <c r="F10" s="6"/>
      <c r="G10" s="93" t="s">
        <v>139</v>
      </c>
      <c r="H10" s="150"/>
      <c r="I10" s="148"/>
    </row>
    <row r="11" spans="1:9" x14ac:dyDescent="0.2">
      <c r="A11" s="147"/>
      <c r="B11" s="6"/>
      <c r="C11" s="6"/>
      <c r="D11" s="6"/>
      <c r="E11" s="6"/>
      <c r="F11" s="6"/>
      <c r="G11" s="6"/>
      <c r="H11" s="6"/>
      <c r="I11" s="148"/>
    </row>
    <row r="12" spans="1:9" ht="15" x14ac:dyDescent="0.2">
      <c r="A12" s="147"/>
      <c r="B12" s="22" t="s">
        <v>140</v>
      </c>
      <c r="C12" s="6"/>
      <c r="D12" s="6"/>
      <c r="E12" s="6"/>
      <c r="F12" s="6"/>
      <c r="G12" s="6"/>
      <c r="H12" s="6"/>
      <c r="I12" s="148"/>
    </row>
    <row r="13" spans="1:9" x14ac:dyDescent="0.2">
      <c r="A13" s="147"/>
      <c r="B13" s="6"/>
      <c r="C13" s="6"/>
      <c r="D13" s="6"/>
      <c r="E13" s="6"/>
      <c r="F13" s="6"/>
      <c r="G13" s="6"/>
      <c r="H13" s="6"/>
      <c r="I13" s="148"/>
    </row>
    <row r="14" spans="1:9" ht="15" x14ac:dyDescent="0.2">
      <c r="A14" s="147"/>
      <c r="B14" s="22" t="s">
        <v>141</v>
      </c>
      <c r="C14" s="6"/>
      <c r="D14" s="6"/>
      <c r="E14" s="6"/>
      <c r="F14" s="6"/>
      <c r="G14" s="6"/>
      <c r="H14" s="6"/>
      <c r="I14" s="148"/>
    </row>
    <row r="15" spans="1:9" x14ac:dyDescent="0.2">
      <c r="A15" s="147"/>
      <c r="B15" s="6"/>
      <c r="C15" s="6"/>
      <c r="D15" s="6"/>
      <c r="E15" s="6"/>
      <c r="F15" s="6"/>
      <c r="G15" s="6"/>
      <c r="H15" s="6"/>
      <c r="I15" s="148"/>
    </row>
    <row r="16" spans="1:9" x14ac:dyDescent="0.2">
      <c r="A16" s="147"/>
      <c r="B16" s="6"/>
      <c r="C16" s="6"/>
      <c r="D16" s="6"/>
      <c r="E16" s="6"/>
      <c r="F16" s="6"/>
      <c r="G16" s="6"/>
      <c r="H16" s="6"/>
      <c r="I16" s="148"/>
    </row>
    <row r="17" spans="1:9" ht="15" x14ac:dyDescent="0.2">
      <c r="A17" s="147"/>
      <c r="B17" s="22" t="s">
        <v>142</v>
      </c>
      <c r="C17" s="6"/>
      <c r="D17" s="6"/>
      <c r="E17" s="6"/>
      <c r="F17" s="6"/>
      <c r="G17" s="6"/>
      <c r="H17" s="6"/>
      <c r="I17" s="148"/>
    </row>
    <row r="18" spans="1:9" x14ac:dyDescent="0.2">
      <c r="A18" s="147"/>
      <c r="B18" s="6"/>
      <c r="C18" s="6"/>
      <c r="D18" s="6"/>
      <c r="E18" s="6"/>
      <c r="F18" s="6"/>
      <c r="G18" s="6"/>
      <c r="H18" s="6"/>
      <c r="I18" s="148"/>
    </row>
    <row r="19" spans="1:9" ht="15" x14ac:dyDescent="0.2">
      <c r="A19" s="147"/>
      <c r="B19" s="22" t="s">
        <v>143</v>
      </c>
      <c r="C19" s="6"/>
      <c r="D19" s="6"/>
      <c r="E19" s="6"/>
      <c r="F19" s="6"/>
      <c r="G19" s="6"/>
      <c r="H19" s="6"/>
      <c r="I19" s="148"/>
    </row>
    <row r="20" spans="1:9" ht="15" x14ac:dyDescent="0.2">
      <c r="A20" s="147"/>
      <c r="B20" s="22" t="s">
        <v>144</v>
      </c>
      <c r="C20" s="6"/>
      <c r="D20" s="6"/>
      <c r="E20" s="6"/>
      <c r="F20" s="6"/>
      <c r="G20" s="6"/>
      <c r="H20" s="6"/>
      <c r="I20" s="148"/>
    </row>
    <row r="21" spans="1:9" x14ac:dyDescent="0.2">
      <c r="A21" s="147"/>
      <c r="B21" s="6"/>
      <c r="C21" s="6"/>
      <c r="D21" s="6"/>
      <c r="E21" s="6"/>
      <c r="F21" s="6"/>
      <c r="G21" s="6"/>
      <c r="H21" s="6"/>
      <c r="I21" s="148"/>
    </row>
    <row r="22" spans="1:9" ht="15" x14ac:dyDescent="0.2">
      <c r="A22" s="147"/>
      <c r="B22" s="22" t="s">
        <v>145</v>
      </c>
      <c r="C22" s="6"/>
      <c r="D22" s="6"/>
      <c r="E22" s="6"/>
      <c r="F22" s="6"/>
      <c r="G22" s="6"/>
      <c r="H22" s="6"/>
      <c r="I22" s="148"/>
    </row>
    <row r="23" spans="1:9" ht="15" x14ac:dyDescent="0.2">
      <c r="A23" s="147"/>
      <c r="B23" s="22" t="s">
        <v>146</v>
      </c>
      <c r="C23" s="6"/>
      <c r="D23" s="6"/>
      <c r="E23" s="6"/>
      <c r="F23" s="6"/>
      <c r="G23" s="6"/>
      <c r="H23" s="6"/>
      <c r="I23" s="148"/>
    </row>
    <row r="24" spans="1:9" x14ac:dyDescent="0.2">
      <c r="A24" s="147"/>
      <c r="B24" s="6"/>
      <c r="C24" s="6"/>
      <c r="D24" s="6"/>
      <c r="E24" s="6"/>
      <c r="F24" s="6"/>
      <c r="G24" s="6"/>
      <c r="H24" s="6"/>
      <c r="I24" s="148"/>
    </row>
    <row r="25" spans="1:9" ht="15" x14ac:dyDescent="0.2">
      <c r="A25" s="147"/>
      <c r="B25" s="22" t="s">
        <v>147</v>
      </c>
      <c r="C25" s="6"/>
      <c r="D25" s="6"/>
      <c r="E25" s="6"/>
      <c r="F25" s="6"/>
      <c r="G25" s="6"/>
      <c r="H25" s="6"/>
      <c r="I25" s="148"/>
    </row>
    <row r="26" spans="1:9" x14ac:dyDescent="0.2">
      <c r="A26" s="147"/>
      <c r="B26" s="6"/>
      <c r="C26" s="6"/>
      <c r="D26" s="6"/>
      <c r="E26" s="6"/>
      <c r="F26" s="6"/>
      <c r="G26" s="6"/>
      <c r="H26" s="6"/>
      <c r="I26" s="148"/>
    </row>
    <row r="27" spans="1:9" x14ac:dyDescent="0.2">
      <c r="A27" s="147"/>
      <c r="B27" s="6"/>
      <c r="C27" s="6"/>
      <c r="D27" s="6"/>
      <c r="E27" s="6"/>
      <c r="F27" s="6"/>
      <c r="G27" s="6"/>
      <c r="H27" s="6"/>
      <c r="I27" s="148"/>
    </row>
    <row r="28" spans="1:9" x14ac:dyDescent="0.2">
      <c r="A28" s="147"/>
      <c r="B28" s="6"/>
      <c r="C28" s="6"/>
      <c r="D28" s="6"/>
      <c r="E28" s="6"/>
      <c r="F28" s="6"/>
      <c r="G28" s="6"/>
      <c r="H28" s="6"/>
      <c r="I28" s="148"/>
    </row>
    <row r="29" spans="1:9" ht="15" x14ac:dyDescent="0.2">
      <c r="A29" s="147"/>
      <c r="B29" s="22" t="s">
        <v>148</v>
      </c>
      <c r="C29" s="6"/>
      <c r="D29" s="6"/>
      <c r="E29" s="6"/>
      <c r="F29" s="6"/>
      <c r="G29" s="6"/>
      <c r="H29" s="6"/>
      <c r="I29" s="148"/>
    </row>
    <row r="30" spans="1:9" ht="15" x14ac:dyDescent="0.2">
      <c r="A30" s="147"/>
      <c r="B30" s="22" t="s">
        <v>29</v>
      </c>
      <c r="C30" s="6"/>
      <c r="D30" s="6"/>
      <c r="E30" s="6"/>
      <c r="F30" s="6"/>
      <c r="G30" s="6"/>
      <c r="H30" s="6"/>
      <c r="I30" s="148"/>
    </row>
    <row r="31" spans="1:9" x14ac:dyDescent="0.2">
      <c r="A31" s="147"/>
      <c r="B31" s="6"/>
      <c r="C31" s="6"/>
      <c r="D31" s="6"/>
      <c r="E31" s="6"/>
      <c r="F31" s="6"/>
      <c r="G31" s="6"/>
      <c r="H31" s="6"/>
      <c r="I31" s="148"/>
    </row>
    <row r="32" spans="1:9" x14ac:dyDescent="0.2">
      <c r="A32" s="147"/>
      <c r="B32" s="6"/>
      <c r="C32" s="6"/>
      <c r="D32" s="6"/>
      <c r="E32" s="6"/>
      <c r="F32" s="6"/>
      <c r="G32" s="6"/>
      <c r="H32" s="6"/>
      <c r="I32" s="148"/>
    </row>
    <row r="33" spans="1:9" x14ac:dyDescent="0.2">
      <c r="A33" s="147"/>
      <c r="B33" s="6"/>
      <c r="C33" s="6"/>
      <c r="D33" s="6"/>
      <c r="E33" s="6"/>
      <c r="F33" s="6"/>
      <c r="G33" s="6"/>
      <c r="H33" s="6"/>
      <c r="I33" s="148"/>
    </row>
    <row r="34" spans="1:9" ht="15" x14ac:dyDescent="0.2">
      <c r="A34" s="147"/>
      <c r="B34" s="22" t="s">
        <v>149</v>
      </c>
      <c r="C34" s="93" t="s">
        <v>193</v>
      </c>
      <c r="D34" s="6"/>
      <c r="E34" s="6"/>
      <c r="F34" s="6"/>
      <c r="G34" s="6"/>
      <c r="H34" s="6"/>
      <c r="I34" s="148"/>
    </row>
    <row r="35" spans="1:9" x14ac:dyDescent="0.2">
      <c r="A35" s="147"/>
      <c r="B35" s="6"/>
      <c r="C35" s="6"/>
      <c r="D35" s="6"/>
      <c r="E35" s="6"/>
      <c r="F35" s="6"/>
      <c r="G35" s="6"/>
      <c r="H35" s="6"/>
      <c r="I35" s="148"/>
    </row>
    <row r="36" spans="1:9" ht="15" x14ac:dyDescent="0.2">
      <c r="A36" s="147"/>
      <c r="B36" s="22" t="s">
        <v>151</v>
      </c>
      <c r="C36" s="6"/>
      <c r="D36" s="22" t="s">
        <v>194</v>
      </c>
      <c r="E36" s="6"/>
      <c r="F36" s="6"/>
      <c r="G36" s="6"/>
      <c r="H36" s="6"/>
      <c r="I36" s="148"/>
    </row>
    <row r="37" spans="1:9" ht="15" x14ac:dyDescent="0.2">
      <c r="A37" s="147"/>
      <c r="B37" s="22" t="s">
        <v>195</v>
      </c>
      <c r="C37" s="6"/>
      <c r="D37" s="6"/>
      <c r="E37" s="6"/>
      <c r="F37" s="6"/>
      <c r="G37" s="6"/>
      <c r="H37" s="6"/>
      <c r="I37" s="148"/>
    </row>
    <row r="38" spans="1:9" ht="15" x14ac:dyDescent="0.2">
      <c r="A38" s="147"/>
      <c r="B38" s="22" t="s">
        <v>196</v>
      </c>
      <c r="C38" s="6"/>
      <c r="D38" s="6"/>
      <c r="E38" s="6"/>
      <c r="F38" s="6"/>
      <c r="G38" s="6"/>
      <c r="H38" s="6"/>
      <c r="I38" s="148"/>
    </row>
    <row r="39" spans="1:9" x14ac:dyDescent="0.2">
      <c r="A39" s="147"/>
      <c r="B39" s="6"/>
      <c r="C39" s="6"/>
      <c r="D39" s="6"/>
      <c r="E39" s="6"/>
      <c r="F39" s="6"/>
      <c r="G39" s="6"/>
      <c r="H39" s="6"/>
      <c r="I39" s="148"/>
    </row>
    <row r="40" spans="1:9" x14ac:dyDescent="0.2">
      <c r="A40" s="147"/>
      <c r="B40" s="6"/>
      <c r="C40" s="6"/>
      <c r="D40" s="6"/>
      <c r="E40" s="6"/>
      <c r="F40" s="6"/>
      <c r="G40" s="6"/>
      <c r="H40" s="6"/>
      <c r="I40" s="148"/>
    </row>
    <row r="41" spans="1:9" x14ac:dyDescent="0.2">
      <c r="A41" s="147"/>
      <c r="B41" s="6"/>
      <c r="C41" s="6"/>
      <c r="D41" s="6"/>
      <c r="E41" s="6"/>
      <c r="F41" s="6"/>
      <c r="G41" s="6"/>
      <c r="H41" s="6"/>
      <c r="I41" s="148"/>
    </row>
    <row r="42" spans="1:9" x14ac:dyDescent="0.2">
      <c r="A42" s="147"/>
      <c r="B42" s="6"/>
      <c r="C42" s="6"/>
      <c r="D42" s="6"/>
      <c r="E42" s="6"/>
      <c r="F42" s="6"/>
      <c r="G42" s="6"/>
      <c r="H42" s="6"/>
      <c r="I42" s="148"/>
    </row>
    <row r="43" spans="1:9" x14ac:dyDescent="0.2">
      <c r="A43" s="147"/>
      <c r="B43" s="6"/>
      <c r="C43" s="6"/>
      <c r="D43" s="6"/>
      <c r="E43" s="6"/>
      <c r="F43" s="6"/>
      <c r="G43" s="6"/>
      <c r="H43" s="6"/>
      <c r="I43" s="148"/>
    </row>
    <row r="44" spans="1:9" x14ac:dyDescent="0.2">
      <c r="A44" s="147"/>
      <c r="B44" s="6"/>
      <c r="C44" s="6"/>
      <c r="D44" s="6"/>
      <c r="E44" s="6"/>
      <c r="F44" s="6"/>
      <c r="G44" s="6"/>
      <c r="H44" s="6"/>
      <c r="I44" s="148"/>
    </row>
    <row r="45" spans="1:9" x14ac:dyDescent="0.2">
      <c r="A45" s="147"/>
      <c r="B45" s="6"/>
      <c r="C45" s="6"/>
      <c r="D45" s="6"/>
      <c r="E45" s="6"/>
      <c r="F45" s="6"/>
      <c r="G45" s="6"/>
      <c r="H45" s="6"/>
      <c r="I45" s="148"/>
    </row>
    <row r="46" spans="1:9" x14ac:dyDescent="0.2">
      <c r="A46" s="147"/>
      <c r="B46" s="6"/>
      <c r="C46" s="6"/>
      <c r="D46" s="6"/>
      <c r="E46" s="6"/>
      <c r="F46" s="6"/>
      <c r="G46" s="6"/>
      <c r="H46" s="6"/>
      <c r="I46" s="148"/>
    </row>
    <row r="47" spans="1:9" x14ac:dyDescent="0.2">
      <c r="A47" s="147"/>
      <c r="B47" s="6"/>
      <c r="C47" s="6"/>
      <c r="D47" s="6"/>
      <c r="E47" s="6"/>
      <c r="F47" s="6"/>
      <c r="G47" s="6"/>
      <c r="H47" s="6"/>
      <c r="I47" s="148"/>
    </row>
    <row r="48" spans="1:9" x14ac:dyDescent="0.2">
      <c r="A48" s="147"/>
      <c r="B48" s="6"/>
      <c r="C48" s="6"/>
      <c r="D48" s="6"/>
      <c r="E48" s="6"/>
      <c r="F48" s="6"/>
      <c r="G48" s="6"/>
      <c r="H48" s="6"/>
      <c r="I48" s="148"/>
    </row>
    <row r="49" spans="1:9" x14ac:dyDescent="0.2">
      <c r="A49" s="147"/>
      <c r="B49" s="6"/>
      <c r="C49" s="6"/>
      <c r="D49" s="6"/>
      <c r="E49" s="6"/>
      <c r="F49" s="6"/>
      <c r="G49" s="6"/>
      <c r="H49" s="6"/>
      <c r="I49" s="148"/>
    </row>
    <row r="50" spans="1:9" x14ac:dyDescent="0.2">
      <c r="A50" s="147"/>
      <c r="B50" s="6"/>
      <c r="C50" s="6"/>
      <c r="D50" s="6"/>
      <c r="E50" s="6"/>
      <c r="F50" s="6"/>
      <c r="G50" s="6"/>
      <c r="H50" s="6"/>
      <c r="I50" s="148"/>
    </row>
    <row r="51" spans="1:9" x14ac:dyDescent="0.2">
      <c r="A51" s="147"/>
      <c r="B51" s="6"/>
      <c r="C51" s="6"/>
      <c r="D51" s="6"/>
      <c r="E51" s="6"/>
      <c r="F51" s="6"/>
      <c r="G51" s="6"/>
      <c r="H51" s="6"/>
      <c r="I51" s="148"/>
    </row>
    <row r="52" spans="1:9" ht="14.25" x14ac:dyDescent="0.2">
      <c r="A52" s="147"/>
      <c r="B52" s="6"/>
      <c r="C52" s="6"/>
      <c r="D52" s="6"/>
      <c r="E52" s="151" t="s">
        <v>154</v>
      </c>
      <c r="F52" s="6"/>
      <c r="G52" s="6"/>
      <c r="H52" s="6"/>
      <c r="I52" s="148"/>
    </row>
    <row r="53" spans="1:9" x14ac:dyDescent="0.2">
      <c r="A53" s="147"/>
      <c r="B53" s="6"/>
      <c r="C53" s="6"/>
      <c r="D53" s="6"/>
      <c r="E53" s="142" t="s">
        <v>155</v>
      </c>
      <c r="F53" s="6"/>
      <c r="G53" s="6"/>
      <c r="H53" s="6"/>
      <c r="I53" s="148"/>
    </row>
    <row r="54" spans="1:9" x14ac:dyDescent="0.2">
      <c r="A54" s="147"/>
      <c r="B54" s="6"/>
      <c r="C54" s="6"/>
      <c r="D54" s="6"/>
      <c r="E54" s="152" t="s">
        <v>156</v>
      </c>
      <c r="F54" s="6"/>
      <c r="G54" s="6"/>
      <c r="H54" s="6"/>
      <c r="I54" s="148"/>
    </row>
    <row r="55" spans="1:9" x14ac:dyDescent="0.2">
      <c r="A55" s="147"/>
      <c r="B55" s="6"/>
      <c r="C55" s="6"/>
      <c r="D55" s="6"/>
      <c r="E55" s="142" t="s">
        <v>157</v>
      </c>
      <c r="F55" s="6"/>
      <c r="G55" s="6"/>
      <c r="H55" s="6"/>
      <c r="I55" s="148"/>
    </row>
    <row r="56" spans="1:9" x14ac:dyDescent="0.2">
      <c r="A56" s="153"/>
      <c r="B56" s="154"/>
      <c r="C56" s="154"/>
      <c r="D56" s="154"/>
      <c r="E56" s="155" t="s">
        <v>158</v>
      </c>
      <c r="F56" s="154"/>
      <c r="G56" s="154"/>
      <c r="H56" s="154"/>
      <c r="I56" s="156"/>
    </row>
  </sheetData>
  <hyperlinks>
    <hyperlink ref="E54" r:id="rId1"/>
  </hyperlinks>
  <pageMargins left="0.9055118110236221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ORDER</vt:lpstr>
      <vt:lpstr>SCHEDULE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ADD SCHEDULE</vt:lpstr>
      <vt:lpstr>ADD SAMPLE</vt:lpstr>
      <vt:lpstr>ADD15</vt:lpstr>
      <vt:lpstr>ADD14</vt:lpstr>
      <vt:lpstr>ADD13</vt:lpstr>
      <vt:lpstr>ADD12</vt:lpstr>
      <vt:lpstr>ADD11</vt:lpstr>
      <vt:lpstr>ADD10</vt:lpstr>
      <vt:lpstr>ADD09</vt:lpstr>
      <vt:lpstr>ADD08</vt:lpstr>
      <vt:lpstr>ADD07</vt:lpstr>
      <vt:lpstr>ADD06</vt:lpstr>
      <vt:lpstr>ADD05</vt:lpstr>
      <vt:lpstr>ADD04</vt:lpstr>
      <vt:lpstr>ADD03</vt:lpstr>
      <vt:lpstr>ADD02</vt:lpstr>
      <vt:lpstr>ADD01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Kate Beaumont</cp:lastModifiedBy>
  <cp:lastPrinted>2016-04-13T08:00:35Z</cp:lastPrinted>
  <dcterms:created xsi:type="dcterms:W3CDTF">2001-10-06T06:06:38Z</dcterms:created>
  <dcterms:modified xsi:type="dcterms:W3CDTF">2016-04-13T12:38:05Z</dcterms:modified>
</cp:coreProperties>
</file>