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60" windowWidth="9525" windowHeight="11385" tabRatio="607"/>
  </bookViews>
  <sheets>
    <sheet name="Pricing Schedule" sheetId="7" r:id="rId1"/>
    <sheet name="Internal Door Schedule &amp; Screen" sheetId="13" r:id="rId2"/>
  </sheets>
  <definedNames>
    <definedName name="_xlnm.Print_Area" localSheetId="0">'Pricing Schedule'!$A$1:$F$256</definedName>
    <definedName name="_xlnm.Print_Titles" localSheetId="0">'Pricing Schedule'!$8:$10</definedName>
  </definedNames>
  <calcPr calcId="145621"/>
</workbook>
</file>

<file path=xl/calcChain.xml><?xml version="1.0" encoding="utf-8"?>
<calcChain xmlns="http://schemas.openxmlformats.org/spreadsheetml/2006/main">
  <c r="F247" i="7" l="1"/>
  <c r="F234" i="7"/>
  <c r="F154" i="7"/>
  <c r="F148" i="7" l="1"/>
  <c r="E194" i="7" l="1"/>
  <c r="E192" i="7"/>
  <c r="E190" i="7"/>
  <c r="J82" i="13"/>
  <c r="H76" i="13"/>
  <c r="H77" i="13"/>
  <c r="H78" i="13"/>
  <c r="H79" i="13"/>
  <c r="H80" i="13"/>
  <c r="H81" i="13"/>
  <c r="H75" i="13"/>
  <c r="F212" i="7"/>
  <c r="F232" i="7" l="1"/>
  <c r="F230" i="7"/>
  <c r="F228" i="7"/>
  <c r="F220" i="7" l="1"/>
  <c r="F218" i="7"/>
  <c r="F226" i="7"/>
  <c r="F224" i="7"/>
  <c r="F194" i="7" l="1"/>
  <c r="F216" i="7"/>
  <c r="F210" i="7" l="1"/>
  <c r="F204" i="7"/>
  <c r="F202" i="7"/>
  <c r="F200" i="7"/>
  <c r="F71" i="13"/>
  <c r="G71" i="13"/>
  <c r="F192" i="7"/>
  <c r="K71" i="13"/>
  <c r="J71" i="13"/>
  <c r="F190" i="7" s="1"/>
  <c r="H50" i="13"/>
  <c r="H43" i="13"/>
  <c r="H45" i="13"/>
  <c r="H46" i="13"/>
  <c r="H51" i="13"/>
  <c r="H54" i="13"/>
  <c r="H57" i="13"/>
  <c r="H64" i="13"/>
  <c r="H67" i="13"/>
  <c r="H42" i="13"/>
  <c r="H47" i="13"/>
  <c r="H48" i="13"/>
  <c r="H52" i="13"/>
  <c r="H59" i="13"/>
  <c r="H60" i="13"/>
  <c r="H62" i="13"/>
  <c r="H63" i="13"/>
  <c r="H65" i="13"/>
  <c r="H61" i="13"/>
  <c r="H41" i="13"/>
  <c r="H66" i="13"/>
  <c r="H69" i="13"/>
  <c r="H58" i="13"/>
  <c r="H68" i="13"/>
  <c r="H44" i="13"/>
  <c r="H55" i="13"/>
  <c r="H56" i="13"/>
  <c r="H53" i="13"/>
  <c r="H49" i="13"/>
  <c r="H5" i="13"/>
  <c r="H13" i="13"/>
  <c r="H24" i="13"/>
  <c r="H3" i="13"/>
  <c r="H6" i="13"/>
  <c r="H9" i="13"/>
  <c r="H25" i="13"/>
  <c r="H36" i="13"/>
  <c r="H7" i="13"/>
  <c r="H26" i="13"/>
  <c r="H27" i="13"/>
  <c r="H35" i="13"/>
  <c r="H11" i="13"/>
  <c r="H14" i="13"/>
  <c r="H15" i="13"/>
  <c r="H30" i="13"/>
  <c r="H31" i="13"/>
  <c r="H33" i="13"/>
  <c r="H34" i="13"/>
  <c r="H32" i="13"/>
  <c r="H39" i="13"/>
  <c r="H18" i="13"/>
  <c r="H8" i="13"/>
  <c r="H10" i="13"/>
  <c r="H29" i="13"/>
  <c r="H22" i="13"/>
  <c r="H17" i="13"/>
  <c r="H20" i="13"/>
  <c r="H37" i="13"/>
  <c r="H28" i="13"/>
  <c r="H38" i="13"/>
  <c r="H19" i="13"/>
  <c r="H4" i="13"/>
  <c r="F108" i="7" l="1"/>
  <c r="F107" i="7"/>
  <c r="F106" i="7"/>
  <c r="F105" i="7"/>
  <c r="F256" i="7"/>
  <c r="F253" i="7" l="1"/>
  <c r="F254" i="7" l="1"/>
  <c r="F255" i="7" s="1"/>
</calcChain>
</file>

<file path=xl/sharedStrings.xml><?xml version="1.0" encoding="utf-8"?>
<sst xmlns="http://schemas.openxmlformats.org/spreadsheetml/2006/main" count="617" uniqueCount="314">
  <si>
    <t>Quantity</t>
  </si>
  <si>
    <t>Rate</t>
  </si>
  <si>
    <t>Description</t>
  </si>
  <si>
    <t>Unit</t>
  </si>
  <si>
    <t>item</t>
  </si>
  <si>
    <t>Ref:</t>
  </si>
  <si>
    <t>Rate Only</t>
  </si>
  <si>
    <t>Included</t>
  </si>
  <si>
    <t>Measured Works</t>
  </si>
  <si>
    <t>Design</t>
  </si>
  <si>
    <t>All staff to have a valid CSCS card which must be produced at induction</t>
  </si>
  <si>
    <t>Health &amp; Safety</t>
  </si>
  <si>
    <t>All small plant by the Subcontractor. All to be certified to the necessary standards.</t>
  </si>
  <si>
    <t>Construction</t>
  </si>
  <si>
    <t>%</t>
  </si>
  <si>
    <t>Plant % uplift</t>
  </si>
  <si>
    <t>Material % uplift</t>
  </si>
  <si>
    <t>hr</t>
  </si>
  <si>
    <t>Commercial</t>
  </si>
  <si>
    <t>The sub-contractor to stipulate what storage / office space they require, but must provide their own cabin/containers.</t>
  </si>
  <si>
    <t>PPE</t>
  </si>
  <si>
    <t>Daywork Rate for normal working hours (labourer)</t>
  </si>
  <si>
    <t>Daywork rate % uplift for weekend working, Saturday</t>
  </si>
  <si>
    <t>Daywork rate % uplift for weekend working, Sunday</t>
  </si>
  <si>
    <t>Arrange for fortnightly NEBOSH qualified Health and Safety advisor visits to site and produce reports, hold toolbox talks and training with operatives.</t>
  </si>
  <si>
    <t>You will need to provide trained first aiders and trained fire marshalls amongst your operatives at a rate of 1:10 (with 1nr of each as a minimum if less than 10nr operatives).</t>
  </si>
  <si>
    <t>Health and safety visits; fortnightly minimum.</t>
  </si>
  <si>
    <t>O&amp;M Manual</t>
  </si>
  <si>
    <t>Task Lighting</t>
  </si>
  <si>
    <t>Sub-Total</t>
  </si>
  <si>
    <t>Balfour Beatty</t>
  </si>
  <si>
    <t>Prelims</t>
  </si>
  <si>
    <t>Total</t>
  </si>
  <si>
    <t>The basic prelim requirement is set out below. The list is not exhaustive, so you must include sufficient prelims to deliver the project in accordance with the Balfour Beatty requirements</t>
  </si>
  <si>
    <t>Operatives - trade specific CSCS card</t>
  </si>
  <si>
    <t>Foreman / supervisor - full time with SSSTS &amp; trade specific CSCS Card</t>
  </si>
  <si>
    <t>Non working Project Manager - full time with SMSTS and trade specific CSCS Card</t>
  </si>
  <si>
    <t>All staff must sign a daily 'fit for work' declaration, prior to starting work each morning.</t>
  </si>
  <si>
    <t>All staff will have a daily briefing, from their Supervisor before starting work and sign to that effect.</t>
  </si>
  <si>
    <t>Setting Out Engineer - (setting out from main datums provided by Balfour Beatty)</t>
  </si>
  <si>
    <t>Labourers for cleaning &amp; unloading - with trade specific CSCS cards</t>
  </si>
  <si>
    <t>You are to provide your own storage and office set up</t>
  </si>
  <si>
    <t>All access equipement is to be your responsibility</t>
  </si>
  <si>
    <t>Discount</t>
  </si>
  <si>
    <t>There is no on site security protection with the exception of the hoarding and padlocked gates. All Plant and materials are the risk of the Subcontractor and are left on site at the owners risk.</t>
  </si>
  <si>
    <t>All work must be in accordance with agreed risk assessments and method statements, incorporating the Balfour Beatty Health and Safety Document (7.11).</t>
  </si>
  <si>
    <t>This is a full sub-contractor design package.</t>
  </si>
  <si>
    <t>All on site operatives must undergo health surveillance in accordance with the Balfour Beatty Health and Safety Policy</t>
  </si>
  <si>
    <t>A bond from your bank will be required</t>
  </si>
  <si>
    <t>The sub-contractor is responsible for protection of materials until handed over and signed for by Balfour Beatty. Any damaged sustained prior to handover, however cuased is your responsibility.</t>
  </si>
  <si>
    <t>Buy in to Balfour Beatty Zero Harm Innovative</t>
  </si>
  <si>
    <t>Safe methods of work to be discussed on site and signed off by Balfour Beatty site management as the best practice.</t>
  </si>
  <si>
    <t>Daywork Rate for normal working hours</t>
  </si>
  <si>
    <t>m</t>
  </si>
  <si>
    <t>All materials must be offered clean for inspection by Balfour Beatty Site Management, dirty materials where damage can not be accertained will not be accepted.</t>
  </si>
  <si>
    <t>5% Retention, 50% released at Practical Completion, the remainer 12 months threafter at the end of the rectification period.</t>
  </si>
  <si>
    <t>Your price includes for developing the design from the current drawings, to completion in accordance with the Contractors Proposals; with any resultant costs from design development included within the contract sum.</t>
  </si>
  <si>
    <t>Complying with the acoustic requirements, as set out in the Contractors Proposals have been included within your price and your design includes for ensuring that your finished rooms pass the acoustic tests.</t>
  </si>
  <si>
    <t>Your price allows for ensuring that your design is in accordance with the fire strategy, as set out in the Contractors Proposals.</t>
  </si>
  <si>
    <t>Your price allows for ensuring the thermal insulation requrements are met, as set out in the Contractors Proposals.</t>
  </si>
  <si>
    <t>Balfour Beatty to provide skips for general waste. You are responsible for keeping your working area clear at all times and must clear rubbish to skips as soon as possible - this is not 24 hours, it could be immediatley depending on the safety risk posed.</t>
  </si>
  <si>
    <t>Product warranties will be required for all supplied products</t>
  </si>
  <si>
    <t>ID</t>
  </si>
  <si>
    <t>Location</t>
  </si>
  <si>
    <t>Interview Room</t>
  </si>
  <si>
    <t>Head Teacher's Office</t>
  </si>
  <si>
    <t>Reception classroom</t>
  </si>
  <si>
    <t>Infant classroom</t>
  </si>
  <si>
    <t>Main Hall</t>
  </si>
  <si>
    <t>Kitchen</t>
  </si>
  <si>
    <t>Junior classroom</t>
  </si>
  <si>
    <t>Group room</t>
  </si>
  <si>
    <t xml:space="preserve">First Floor </t>
  </si>
  <si>
    <t>m²</t>
  </si>
  <si>
    <t>Plant</t>
  </si>
  <si>
    <t>Science / FT</t>
  </si>
  <si>
    <t>MI / Therapy Room</t>
  </si>
  <si>
    <t>SEN Resource base</t>
  </si>
  <si>
    <t>Staff Room</t>
  </si>
  <si>
    <t>Circulation</t>
  </si>
  <si>
    <t>Stair</t>
  </si>
  <si>
    <t>Small Hall</t>
  </si>
  <si>
    <t>Entrance</t>
  </si>
  <si>
    <t>DRET Primary School</t>
  </si>
  <si>
    <t xml:space="preserve">Pricing Schedule </t>
  </si>
  <si>
    <t>Monthly valuations at months end, with a 35 day payment period.</t>
  </si>
  <si>
    <t>Off site payments will not be made, without an agreed vesting certificate</t>
  </si>
  <si>
    <t>Collateral warranties will be be required; with an agreed wording in favour of any party as the authority may direct.</t>
  </si>
  <si>
    <t xml:space="preserve">The current programme (Rev 23/05/16) shows the following work that is to be carried out. </t>
  </si>
  <si>
    <t>Practical Completion is set for 28/09/17 and the sub-contractor must make best endeavors to ensure this date is met.</t>
  </si>
  <si>
    <t>Deliveries must be coordinated with Balfour Beatty and other trades. All deliveries must be booked in with Balfour Beatty Management with 48 hours notice.</t>
  </si>
  <si>
    <t>Unloading and distribution of all goods by the sub-contractor. Hoist will be available from 14th November 2016. BB will be in control of this hoist.</t>
  </si>
  <si>
    <t>If the Subcontractor wishes to work on Saturdays, the cost of the hoist driver and Balfour Beatty supervisors costs will be deducted from your Account.</t>
  </si>
  <si>
    <t>Supervisors to have relevant health and safety qualifications -  5 day SMSTS/SSSTS qualification.</t>
  </si>
  <si>
    <t>The main contract is design and build and the sub-contract will be let on a D&amp;B Contractors Framework 2013 step down contract.</t>
  </si>
  <si>
    <t>Your design must be fully compliant with the Contractors Proposals, without deregation, unless given with written agreement from Balfour Beatty.</t>
  </si>
  <si>
    <t>Refer to the Programme, in which includes the requirements your prelims are based on.</t>
  </si>
  <si>
    <t>A sample of each window type will be used as the benchmark of quality expected by the client.</t>
  </si>
  <si>
    <t>Item</t>
  </si>
  <si>
    <t>The price is a design, manufacture, supply and fix, Lump-Sum contract, based on the specifications, drawings and all other documentation attached. This price is to be fixed and firm to 30th September 2017.</t>
  </si>
  <si>
    <t>Your price is to include for working Monday to Friday 7:30am to 5:30pm; with Saturday mornings 9am to 1pm by prior agreement with Balfour Beatty.</t>
  </si>
  <si>
    <t>Carpentry Package</t>
  </si>
  <si>
    <t xml:space="preserve">All items on this schedule must be priced in conjunction with the drawings and specifications contained within the enquiry documents to ensure you capture all specific labours, materials or services required within the items general description. </t>
  </si>
  <si>
    <t>Internal Doors</t>
  </si>
  <si>
    <t>Doorsets and Ironmongery to be supplied by others, but your price is to include for the call off, offload, material check and distribution from the delivery lane on Goldhawk Road to the workface.</t>
  </si>
  <si>
    <t>Locks are to be suited ; with sub-master and master keys provided. All keys to be provided to Balfour Beatty upon sign off, correctly labelled. Allowance to unload and distribute Ironmongery.</t>
  </si>
  <si>
    <t>Refer to attached Internal door schedule for full door details</t>
  </si>
  <si>
    <t>Door Type</t>
  </si>
  <si>
    <t>nr</t>
  </si>
  <si>
    <t>incl</t>
  </si>
  <si>
    <t>Allowance for packers &amp; fixings</t>
  </si>
  <si>
    <t>Lock cut outs for doors (if not pre-cut by the door supplier)</t>
  </si>
  <si>
    <t>E/O for providing softwood architrave in lieu of MDF</t>
  </si>
  <si>
    <t>Fix protection to corridor face of doors (Corex of similar). (Cost per single door)</t>
  </si>
  <si>
    <t>Skirting</t>
  </si>
  <si>
    <t>Window Boards</t>
  </si>
  <si>
    <t>Bathrooms</t>
  </si>
  <si>
    <t>Prelims - for Carpentry</t>
  </si>
  <si>
    <t>The basic prelim requirement is set out below. The list is not exhaustive, so you must include sufficient prelims to deliver the project based on the information provided in the enquiry.</t>
  </si>
  <si>
    <t>Refer to Document 10 for the Programme, but the basic sequence is stated below:</t>
  </si>
  <si>
    <t>The below dates and durations are based on calandar weeks and not working weeks and therefore do not take into account Chrismas shutdown and bank holidays.</t>
  </si>
  <si>
    <t>We will be working up the details on programme with the sub-contractor, to finalise the exact sequence / programme / and numbers of operatives required</t>
  </si>
  <si>
    <t>Provisional Duration on Site - To be adjusted accordingly</t>
  </si>
  <si>
    <t>wks</t>
  </si>
  <si>
    <t>Access and Scaffold - up to and including 4.0m high</t>
  </si>
  <si>
    <t>Prelims Total</t>
  </si>
  <si>
    <t>Central Stock</t>
  </si>
  <si>
    <t>Hygiene</t>
  </si>
  <si>
    <t>D TypeA2</t>
  </si>
  <si>
    <t>D TypeA3</t>
  </si>
  <si>
    <t>D TypeC4</t>
  </si>
  <si>
    <t>D TypeC1</t>
  </si>
  <si>
    <t>D TypeB2</t>
  </si>
  <si>
    <t>D TypeA1</t>
  </si>
  <si>
    <t>D TypeB1</t>
  </si>
  <si>
    <t>D TypeC3</t>
  </si>
  <si>
    <t>D TypeC5</t>
  </si>
  <si>
    <t xml:space="preserve">Width </t>
  </si>
  <si>
    <t xml:space="preserve">Height </t>
  </si>
  <si>
    <t>Repro / Future lift</t>
  </si>
  <si>
    <t>Server Room</t>
  </si>
  <si>
    <t>Specialist Store</t>
  </si>
  <si>
    <t>Store</t>
  </si>
  <si>
    <t>Area</t>
  </si>
  <si>
    <t>Door Type A1 - 1010x2100</t>
  </si>
  <si>
    <t>Door Type A2 - 1010x2100</t>
  </si>
  <si>
    <t>Door Type A3 - 810x2100</t>
  </si>
  <si>
    <t>Door Type B1 - 1500x2100</t>
  </si>
  <si>
    <t>Door Type C1 - 1800x2700</t>
  </si>
  <si>
    <t>Door Type C2 - 1800x2100</t>
  </si>
  <si>
    <t>Door Type C3 - 1500x2100</t>
  </si>
  <si>
    <t>Door Type C4 - 1800x2100</t>
  </si>
  <si>
    <t>Door Type C5 - 1800x2100</t>
  </si>
  <si>
    <t>Door Type D1 - 1500X2700</t>
  </si>
  <si>
    <t>Door Type D2 - 1500x2100</t>
  </si>
  <si>
    <t>D0-02-01</t>
  </si>
  <si>
    <t>D0-03-01</t>
  </si>
  <si>
    <t>D0-04-01</t>
  </si>
  <si>
    <t>D0-06-01</t>
  </si>
  <si>
    <t>D0-07-01</t>
  </si>
  <si>
    <t>D0-08-01</t>
  </si>
  <si>
    <t>D0-09-01</t>
  </si>
  <si>
    <t>D0-12-01</t>
  </si>
  <si>
    <t>D0-14-01</t>
  </si>
  <si>
    <t>D0-14-02</t>
  </si>
  <si>
    <t>D0-15-01</t>
  </si>
  <si>
    <t>D0-17-01</t>
  </si>
  <si>
    <t>D0-20-01</t>
  </si>
  <si>
    <t>D0-21-01</t>
  </si>
  <si>
    <t>D0-22-01</t>
  </si>
  <si>
    <t>D0-23-01</t>
  </si>
  <si>
    <t>D0-23-02</t>
  </si>
  <si>
    <t>D0-24-01</t>
  </si>
  <si>
    <t>D0-24-02</t>
  </si>
  <si>
    <t>D0-25-01</t>
  </si>
  <si>
    <t>D0-28-01</t>
  </si>
  <si>
    <t>D0-28-02</t>
  </si>
  <si>
    <t>D0-28-03</t>
  </si>
  <si>
    <t>D0-28-04</t>
  </si>
  <si>
    <t>D0-28-05</t>
  </si>
  <si>
    <t>D0-32-01</t>
  </si>
  <si>
    <t>D0-32-02</t>
  </si>
  <si>
    <t>D0-34-01</t>
  </si>
  <si>
    <t>D0-37-01</t>
  </si>
  <si>
    <t>D0-38-01</t>
  </si>
  <si>
    <t>D0-39-01</t>
  </si>
  <si>
    <t>D0-42-01</t>
  </si>
  <si>
    <t>D0-43-01</t>
  </si>
  <si>
    <t>D0-45-01</t>
  </si>
  <si>
    <t>D0-47-01</t>
  </si>
  <si>
    <t>D0-48-01</t>
  </si>
  <si>
    <t>DS0-01-01</t>
  </si>
  <si>
    <t>Access WC</t>
  </si>
  <si>
    <t>Cleaners</t>
  </si>
  <si>
    <t>General Office</t>
  </si>
  <si>
    <t>Multi Store</t>
  </si>
  <si>
    <t>Maintenance Store</t>
  </si>
  <si>
    <t>Store / Future lift</t>
  </si>
  <si>
    <t>Lobby</t>
  </si>
  <si>
    <t>Moving Wall Type B</t>
  </si>
  <si>
    <t>Roller Shutter Type B</t>
  </si>
  <si>
    <t>D TypeC6</t>
  </si>
  <si>
    <t>D TypeC2</t>
  </si>
  <si>
    <t>D TypeD3</t>
  </si>
  <si>
    <t>D TypeD1</t>
  </si>
  <si>
    <t>Moving Wall Type A</t>
  </si>
  <si>
    <t>Roller Shutter Type A</t>
  </si>
  <si>
    <t>D TypeD2</t>
  </si>
  <si>
    <t>Ironmongery</t>
  </si>
  <si>
    <t>Set 01</t>
  </si>
  <si>
    <t>Set 04</t>
  </si>
  <si>
    <t>Set 06/FR</t>
  </si>
  <si>
    <t>Set 09</t>
  </si>
  <si>
    <t>Set 08</t>
  </si>
  <si>
    <t>Set 01/FR</t>
  </si>
  <si>
    <t>as supplied</t>
  </si>
  <si>
    <t>Set 03</t>
  </si>
  <si>
    <t>Set 10</t>
  </si>
  <si>
    <t>Set 05/FR</t>
  </si>
  <si>
    <t>Set 06</t>
  </si>
  <si>
    <t>Set 09/FR</t>
  </si>
  <si>
    <t>Set 08/FR</t>
  </si>
  <si>
    <t>Set 03/FR</t>
  </si>
  <si>
    <t>Operation Type</t>
  </si>
  <si>
    <t>Hold Open</t>
  </si>
  <si>
    <t>Access Control - Hold Open</t>
  </si>
  <si>
    <t>Access Control</t>
  </si>
  <si>
    <t>D1-01-01</t>
  </si>
  <si>
    <t>D1-02-01</t>
  </si>
  <si>
    <t>D1-03-01</t>
  </si>
  <si>
    <t>D1-04-01</t>
  </si>
  <si>
    <t>D1-05-01</t>
  </si>
  <si>
    <t>D1-08-01</t>
  </si>
  <si>
    <t>D1-09-01</t>
  </si>
  <si>
    <t>D1-12-01</t>
  </si>
  <si>
    <t>D1-13-01</t>
  </si>
  <si>
    <t>D1-14-01</t>
  </si>
  <si>
    <t>D1-15-01</t>
  </si>
  <si>
    <t>D1-16-01</t>
  </si>
  <si>
    <t>D1-17-01</t>
  </si>
  <si>
    <t>D1-20-01</t>
  </si>
  <si>
    <t>D1-21-01</t>
  </si>
  <si>
    <t>D1-21-02</t>
  </si>
  <si>
    <t>D1-22-01</t>
  </si>
  <si>
    <t>D1-23-01</t>
  </si>
  <si>
    <t>D1-24-01</t>
  </si>
  <si>
    <t>D1-27-01</t>
  </si>
  <si>
    <t>D1-28-01</t>
  </si>
  <si>
    <t>D1-29-01</t>
  </si>
  <si>
    <t>D1-33-01</t>
  </si>
  <si>
    <t>D1-34-01</t>
  </si>
  <si>
    <t>D1-35-01</t>
  </si>
  <si>
    <t>D1-37-01</t>
  </si>
  <si>
    <t>D1-39-01</t>
  </si>
  <si>
    <t>DR1-01-01</t>
  </si>
  <si>
    <t>DS1-01-01</t>
  </si>
  <si>
    <t>Cupboard</t>
  </si>
  <si>
    <t>Riser 01</t>
  </si>
  <si>
    <t>D TypeA4</t>
  </si>
  <si>
    <t>Set 07/FR</t>
  </si>
  <si>
    <t>Set 04/FR</t>
  </si>
  <si>
    <t>Set 10/FR</t>
  </si>
  <si>
    <t>Where obtainable, they should be certified by the Forest Stewardship Council (FSC). If not obtainable with FSC certification, they should be certified under the programme for Endorsement of Forest Certification (PEFC)</t>
  </si>
  <si>
    <t>Door Type B2 - 2400x2100</t>
  </si>
  <si>
    <t>Door Type A4 - 1010x2100</t>
  </si>
  <si>
    <t>Door Type C6 - 2650x2700</t>
  </si>
  <si>
    <t>Door Type D3 - 1500x2100</t>
  </si>
  <si>
    <t xml:space="preserve">Door Sets; frames and doors to be supplied as a unit (except pairs of doors, which will be delivered flat packed) ; hinges &amp; intumescent seals factory fitted ; Stop is pinned to the frame, which will require permanant fixing once the door is in position. </t>
  </si>
  <si>
    <t xml:space="preserve">Distribution and installation of above listed doorset; to include all fixtures and fittings. Installed in accordance with spec 25-50-20/120 Internal doorset system. </t>
  </si>
  <si>
    <t>Sum</t>
  </si>
  <si>
    <t xml:space="preserve">Door Installation Cost £ </t>
  </si>
  <si>
    <t xml:space="preserve">Ironmongery Installation Cost £ </t>
  </si>
  <si>
    <t xml:space="preserve">Doors are Factory finished doors. Frames to be decorated. </t>
  </si>
  <si>
    <t xml:space="preserve">Distribution and installation of ironmongery,Access Controls, Mag locks &amp;Hold open devices listed within doorsets; to include all fixtures and fittings. Installed in accordance with spec DSP-PPA-00-XX-DR-92500 Rev C02. </t>
  </si>
  <si>
    <t xml:space="preserve">Rate Only </t>
  </si>
  <si>
    <t>Nr</t>
  </si>
  <si>
    <t>Supply and fix 100mmx19mm pencil round MDF skirting ; fixed to plasterboard partitions. To be delivered pre-primed.</t>
  </si>
  <si>
    <t xml:space="preserve">Fix Only 50mm x 19mm MDF architrave (pre-primed) to doors &amp; Internal Screens </t>
  </si>
  <si>
    <t>Intumescent mastic to door frames &amp; Screens; measured to both sides of partition</t>
  </si>
  <si>
    <t>Supply and fix moisture resistant 19mm thick MDF window board, cut to width and routered bullnose. Rate to include for packing line and level.</t>
  </si>
  <si>
    <t>Distribution and installation of Internal Screens listed within Internal Screens schedule; to include all fixtures and fittings. Installed in accordance with spec 25-50-95/140</t>
  </si>
  <si>
    <t xml:space="preserve">Supply and install Mirrors 1600mm(L)x500mm(W); screw fixed
Class C Safety Glass to BS6206
Aluminium Backing Foil
Polished Edges </t>
  </si>
  <si>
    <t>Supply &amp; Install Doc M Shower room pack
Manufacturer: Armitage Shanks 
WRAS Approved 
RAL: TBC</t>
  </si>
  <si>
    <t xml:space="preserve">Nr </t>
  </si>
  <si>
    <t xml:space="preserve">nr </t>
  </si>
  <si>
    <t>Temporary Fire doorset to be supplied and fitted on each staircase lobby area and hoist rooms ; with perspex vision panel 500x500 ; door n/e area of 3m² ; rim nightlatch ; hinges, overhead door closer, push plate, pull handle etc. (Prov Qaunt)</t>
  </si>
  <si>
    <t>Wall and ceiling patresses 1200x600 ply to allow for light,detectors, fixtures, fitting to be installed through plasterboard. To be fixed behind platerboard to steel frame stud/celing grid support. (Prov Qaunt)</t>
  </si>
  <si>
    <t>Wall and ceiling patresses 600x600 ply to allow for light,detectors, fixtures, fitting to be installed through plasterboard. To be fixed behind platerboard to steel frame stud/celing grid support. . (Prov Qaunt)</t>
  </si>
  <si>
    <t>Supply and fix 100mmx19mm pencil round MDF Stair Stringer Skirting skirting ; fixed to plasterboard partitions. To be delivered pre-primed.</t>
  </si>
  <si>
    <t xml:space="preserve">Internal Screens </t>
  </si>
  <si>
    <t>S0-22</t>
  </si>
  <si>
    <t>S1-01-01</t>
  </si>
  <si>
    <t>S1-01-02</t>
  </si>
  <si>
    <t>S1-13-01</t>
  </si>
  <si>
    <t>S1-16-01</t>
  </si>
  <si>
    <t>SS1-01-01</t>
  </si>
  <si>
    <t>SS1-01-02</t>
  </si>
  <si>
    <t>SEN Resource Base</t>
  </si>
  <si>
    <t>S Type01</t>
  </si>
  <si>
    <t>S Type02</t>
  </si>
  <si>
    <t>Screen Installation £</t>
  </si>
  <si>
    <t>MDF Lining to top of plasterboard partition to staircase as per drawing DPS-PPA-00-XX-DR-A-30702 - Stair Section &amp; DPS-PPA-00-XX-DR-A-30704 - Stair Section
19mm MDF 150mm Wide</t>
  </si>
  <si>
    <t>MDF Lining to top of plasterboard partition to staircase as per drawing DPS-PPA-00-XX-DR-A-30701 - Stair Plan &amp; DPS-PPA-00-XX-DR-A-30703 - Stair Plan
19mm MDF 350mm Wide</t>
  </si>
  <si>
    <t>Timber Roof (3rd Floor Future Proof) - As per DSP-TER-00-ZZ-DG-S-311010 GA, DSP-TER-00-ZZ-DG-S-111010 GA</t>
  </si>
  <si>
    <t>Joists over future stair and lift shaft - Joists notched into web of UC's with Nailed packers between to prevent lateral movement.</t>
  </si>
  <si>
    <t>Joists to sit on 60m deep timber packs on the bottom flange of UC's.</t>
  </si>
  <si>
    <t>Grid Line A joists sit on angle welded face of RHS edge beam with packers between joists</t>
  </si>
  <si>
    <t>200x50mm Timber joistrs @ 300mm C/C with 22mm Plywood decking to be nailed to joists, Left ready for hot melt roof application</t>
  </si>
  <si>
    <t xml:space="preserve">Included </t>
  </si>
  <si>
    <t xml:space="preserve">Access Hatches - Installation Only </t>
  </si>
  <si>
    <t>Fix Access hatches (fold down ladders) - 1200x1200mm hatch</t>
  </si>
  <si>
    <t>Polycarbonate Roof to canopy areas to be mechaically fixed to steel sections (Rodeca Multi walls sheets) - Prov Sum</t>
  </si>
  <si>
    <t>Assume start in 5th December 2016, complete 10th November 2017</t>
  </si>
  <si>
    <t>To form 200x50mm Timber joist opening void for access hatch to be installed - Joists to be supported on nailed multijoists with nailed BAT speedy hangers.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</si>
</sst>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quot;£&quot;#,##0.00\)"/>
  </numFmts>
  <fonts count="12">
    <font>
      <sz val="10"/>
      <name val="Garmond (W1)"/>
    </font>
    <font>
      <sz val="11"/>
      <color theme="1"/>
      <name val="Calibri"/>
      <family val="2"/>
      <scheme val="minor"/>
    </font>
    <font>
      <sz val="11"/>
      <color theme="1"/>
      <name val="Calibri"/>
      <family val="2"/>
      <scheme val="minor"/>
    </font>
    <font>
      <sz val="10"/>
      <name val="Garmond (W1)"/>
    </font>
    <font>
      <sz val="10"/>
      <name val="Arial"/>
      <family val="2"/>
    </font>
    <font>
      <b/>
      <sz val="10"/>
      <name val="Arial"/>
      <family val="2"/>
    </font>
    <font>
      <b/>
      <u/>
      <sz val="10"/>
      <name val="Arial"/>
      <family val="2"/>
    </font>
    <font>
      <sz val="8"/>
      <name val="Garmond (W1)"/>
    </font>
    <font>
      <u/>
      <sz val="10"/>
      <name val="Arial"/>
      <family val="2"/>
    </font>
    <font>
      <sz val="10"/>
      <color theme="1"/>
      <name val="Arial"/>
      <family val="2"/>
    </font>
    <font>
      <b/>
      <sz val="10"/>
      <name val="Garmond (W1)"/>
    </font>
    <font>
      <sz val="10"/>
      <color rgb="FFFF0000"/>
      <name val="Garmond (W1)"/>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s>
  <cellStyleXfs count="6">
    <xf numFmtId="0" fontId="0" fillId="0" borderId="0"/>
    <xf numFmtId="0" fontId="3" fillId="0" borderId="0"/>
    <xf numFmtId="0" fontId="4" fillId="0" borderId="0"/>
    <xf numFmtId="0" fontId="2" fillId="0" borderId="0"/>
    <xf numFmtId="0" fontId="1" fillId="0" borderId="0"/>
    <xf numFmtId="44" fontId="3" fillId="0" borderId="0" applyFont="0" applyFill="0" applyBorder="0" applyAlignment="0" applyProtection="0"/>
  </cellStyleXfs>
  <cellXfs count="85">
    <xf numFmtId="0" fontId="0" fillId="0" borderId="0" xfId="0"/>
    <xf numFmtId="0" fontId="10" fillId="0" borderId="2" xfId="0" applyFont="1" applyBorder="1"/>
    <xf numFmtId="0" fontId="0" fillId="0" borderId="2" xfId="0" applyBorder="1"/>
    <xf numFmtId="44" fontId="0" fillId="0" borderId="2" xfId="5" applyFont="1" applyBorder="1"/>
    <xf numFmtId="44" fontId="10" fillId="3" borderId="2" xfId="5" applyFont="1" applyFill="1" applyBorder="1" applyAlignment="1">
      <alignment horizontal="center"/>
    </xf>
    <xf numFmtId="44" fontId="11" fillId="0" borderId="2" xfId="0" applyNumberFormat="1" applyFont="1" applyBorder="1"/>
    <xf numFmtId="1" fontId="5" fillId="0" borderId="0" xfId="2" applyNumberFormat="1" applyFont="1" applyAlignment="1">
      <alignment vertical="center"/>
    </xf>
    <xf numFmtId="0" fontId="4" fillId="0" borderId="0" xfId="2" applyFont="1" applyAlignment="1">
      <alignment vertical="center" wrapText="1"/>
    </xf>
    <xf numFmtId="0" fontId="5" fillId="0" borderId="0" xfId="2" applyFont="1" applyAlignment="1">
      <alignment horizontal="center" vertical="center"/>
    </xf>
    <xf numFmtId="0" fontId="4" fillId="0" borderId="0" xfId="2" applyFont="1" applyAlignment="1">
      <alignment horizontal="center" vertical="center" wrapText="1"/>
    </xf>
    <xf numFmtId="164" fontId="4" fillId="0" borderId="0" xfId="2" applyNumberFormat="1" applyFont="1" applyAlignment="1">
      <alignment horizontal="center" vertical="center" wrapText="1"/>
    </xf>
    <xf numFmtId="164" fontId="5" fillId="0" borderId="0" xfId="2" applyNumberFormat="1" applyFont="1" applyAlignment="1">
      <alignment horizontal="right" vertical="center"/>
    </xf>
    <xf numFmtId="4" fontId="4" fillId="0" borderId="0" xfId="0" applyNumberFormat="1" applyFont="1" applyFill="1" applyAlignment="1">
      <alignment vertical="center"/>
    </xf>
    <xf numFmtId="1" fontId="5" fillId="0" borderId="0" xfId="2" applyNumberFormat="1" applyFont="1" applyAlignment="1">
      <alignment vertical="center" wrapText="1"/>
    </xf>
    <xf numFmtId="1" fontId="6" fillId="0" borderId="0" xfId="2" applyNumberFormat="1" applyFont="1" applyAlignment="1">
      <alignment vertical="center"/>
    </xf>
    <xf numFmtId="0" fontId="6" fillId="0" borderId="0" xfId="2" applyFont="1" applyAlignment="1">
      <alignment vertical="center" wrapText="1"/>
    </xf>
    <xf numFmtId="0" fontId="4" fillId="0" borderId="0" xfId="2" applyFont="1" applyAlignment="1">
      <alignment horizontal="center" vertical="center"/>
    </xf>
    <xf numFmtId="164" fontId="4" fillId="0" borderId="0" xfId="2" applyNumberFormat="1" applyFont="1" applyAlignment="1">
      <alignment horizontal="center" vertical="center"/>
    </xf>
    <xf numFmtId="1" fontId="8" fillId="0" borderId="0" xfId="2" applyNumberFormat="1" applyFont="1" applyAlignment="1">
      <alignment vertical="center"/>
    </xf>
    <xf numFmtId="1" fontId="4" fillId="0" borderId="0" xfId="2" applyNumberFormat="1" applyFont="1" applyAlignment="1">
      <alignment horizontal="center" vertical="center" wrapText="1"/>
    </xf>
    <xf numFmtId="1" fontId="4" fillId="0" borderId="2" xfId="2" applyNumberFormat="1"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164" fontId="5" fillId="0" borderId="9" xfId="2" applyNumberFormat="1" applyFont="1" applyBorder="1" applyAlignment="1">
      <alignment horizontal="center" vertical="center" wrapText="1"/>
    </xf>
    <xf numFmtId="0" fontId="4" fillId="0" borderId="2" xfId="2" applyFont="1" applyBorder="1" applyAlignment="1">
      <alignment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164" fontId="4" fillId="0" borderId="8" xfId="2" applyNumberFormat="1" applyFont="1" applyBorder="1" applyAlignment="1">
      <alignment horizontal="center" vertical="center" wrapText="1"/>
    </xf>
    <xf numFmtId="0" fontId="5" fillId="0" borderId="2" xfId="2" applyFont="1" applyBorder="1" applyAlignment="1">
      <alignment vertical="center" wrapText="1"/>
    </xf>
    <xf numFmtId="1" fontId="4" fillId="0" borderId="2" xfId="2" applyNumberFormat="1" applyFont="1" applyFill="1" applyBorder="1" applyAlignment="1">
      <alignment horizontal="center" vertical="center" wrapText="1"/>
    </xf>
    <xf numFmtId="0" fontId="4" fillId="0" borderId="2" xfId="2" applyFont="1" applyFill="1" applyBorder="1" applyAlignment="1">
      <alignment vertical="center" wrapText="1"/>
    </xf>
    <xf numFmtId="0" fontId="4" fillId="0" borderId="2" xfId="2" applyFont="1" applyFill="1" applyBorder="1" applyAlignment="1">
      <alignment horizontal="center" vertical="center" wrapText="1"/>
    </xf>
    <xf numFmtId="0" fontId="4" fillId="0" borderId="1" xfId="2" applyFont="1" applyFill="1" applyBorder="1" applyAlignment="1">
      <alignment horizontal="center" vertical="center" wrapText="1"/>
    </xf>
    <xf numFmtId="164" fontId="4" fillId="0" borderId="3" xfId="2" applyNumberFormat="1" applyFont="1" applyFill="1" applyBorder="1" applyAlignment="1">
      <alignment horizontal="center" vertical="center" wrapText="1"/>
    </xf>
    <xf numFmtId="0" fontId="5" fillId="0" borderId="2" xfId="2" applyFont="1" applyFill="1" applyBorder="1" applyAlignment="1">
      <alignment vertical="center" wrapText="1"/>
    </xf>
    <xf numFmtId="0" fontId="4" fillId="0" borderId="2" xfId="2" applyFont="1" applyFill="1" applyBorder="1" applyAlignment="1">
      <alignment horizontal="center" vertical="center"/>
    </xf>
    <xf numFmtId="0" fontId="4" fillId="0" borderId="1" xfId="2" applyFont="1" applyFill="1" applyBorder="1" applyAlignment="1">
      <alignment horizontal="center" vertical="center"/>
    </xf>
    <xf numFmtId="4" fontId="4" fillId="0" borderId="2" xfId="2" applyNumberFormat="1" applyFont="1" applyFill="1" applyBorder="1" applyAlignment="1" applyProtection="1">
      <alignment horizontal="left" vertical="center" wrapText="1"/>
      <protection locked="0"/>
    </xf>
    <xf numFmtId="0" fontId="9" fillId="0" borderId="0" xfId="3" applyFont="1" applyFill="1" applyAlignment="1">
      <alignment vertical="center" wrapText="1"/>
    </xf>
    <xf numFmtId="1" fontId="4" fillId="0" borderId="2" xfId="0" applyNumberFormat="1" applyFont="1" applyBorder="1" applyAlignment="1">
      <alignment horizontal="center" vertical="center"/>
    </xf>
    <xf numFmtId="0" fontId="5" fillId="0" borderId="2" xfId="0" applyFont="1" applyBorder="1" applyAlignment="1">
      <alignment vertical="center" wrapText="1"/>
    </xf>
    <xf numFmtId="3" fontId="4" fillId="0" borderId="2" xfId="1" applyNumberFormat="1" applyFont="1" applyFill="1" applyBorder="1" applyAlignment="1" applyProtection="1">
      <alignment horizontal="center" vertical="center"/>
      <protection locked="0"/>
    </xf>
    <xf numFmtId="4" fontId="4" fillId="0" borderId="1" xfId="1" applyNumberFormat="1" applyFont="1" applyFill="1" applyBorder="1" applyAlignment="1" applyProtection="1">
      <alignment horizontal="center" vertical="center"/>
      <protection locked="0"/>
    </xf>
    <xf numFmtId="164" fontId="4" fillId="0" borderId="3" xfId="0" applyNumberFormat="1" applyFont="1" applyFill="1" applyBorder="1" applyAlignment="1">
      <alignment horizontal="center" vertical="center"/>
    </xf>
    <xf numFmtId="0" fontId="4" fillId="0" borderId="2" xfId="0" applyFont="1" applyBorder="1" applyAlignment="1">
      <alignment vertical="center" wrapText="1"/>
    </xf>
    <xf numFmtId="4" fontId="4" fillId="0" borderId="2" xfId="1" applyNumberFormat="1" applyFont="1" applyFill="1" applyBorder="1" applyAlignment="1" applyProtection="1">
      <alignment horizontal="left" vertical="center" wrapText="1"/>
      <protection locked="0"/>
    </xf>
    <xf numFmtId="4" fontId="4" fillId="0" borderId="2" xfId="1" applyNumberFormat="1" applyFont="1" applyFill="1" applyBorder="1" applyAlignment="1" applyProtection="1">
      <alignment vertical="center" wrapText="1"/>
      <protection locked="0"/>
    </xf>
    <xf numFmtId="0" fontId="4" fillId="0" borderId="2" xfId="0" applyFont="1" applyFill="1" applyBorder="1" applyAlignment="1">
      <alignment vertical="center" wrapText="1"/>
    </xf>
    <xf numFmtId="4" fontId="5" fillId="0" borderId="2" xfId="0" applyNumberFormat="1" applyFont="1" applyFill="1" applyBorder="1" applyAlignment="1" applyProtection="1">
      <alignment horizontal="center" vertical="center" wrapText="1"/>
      <protection locked="0"/>
    </xf>
    <xf numFmtId="4" fontId="4" fillId="0" borderId="3" xfId="1" applyNumberFormat="1" applyFont="1" applyFill="1" applyBorder="1" applyAlignment="1" applyProtection="1">
      <alignment horizontal="center" vertical="center"/>
      <protection locked="0"/>
    </xf>
    <xf numFmtId="0" fontId="6" fillId="0" borderId="2" xfId="2" applyFont="1" applyFill="1" applyBorder="1" applyAlignment="1">
      <alignment vertical="center" wrapText="1"/>
    </xf>
    <xf numFmtId="44" fontId="4" fillId="0" borderId="4" xfId="5" applyFont="1" applyFill="1" applyBorder="1" applyAlignment="1">
      <alignment horizontal="center" vertical="center" wrapText="1"/>
    </xf>
    <xf numFmtId="44" fontId="4" fillId="0" borderId="3" xfId="5" applyFont="1" applyFill="1" applyBorder="1" applyAlignment="1">
      <alignment horizontal="center" vertical="center" wrapText="1"/>
    </xf>
    <xf numFmtId="4" fontId="4" fillId="0" borderId="0" xfId="0" applyNumberFormat="1" applyFont="1" applyFill="1" applyAlignment="1">
      <alignment horizontal="center" vertical="center"/>
    </xf>
    <xf numFmtId="4" fontId="4" fillId="0" borderId="0" xfId="1" applyNumberFormat="1" applyFont="1" applyFill="1" applyAlignment="1">
      <alignment vertical="center"/>
    </xf>
    <xf numFmtId="1" fontId="4" fillId="2" borderId="2" xfId="0" applyNumberFormat="1" applyFont="1" applyFill="1" applyBorder="1" applyAlignment="1">
      <alignment horizontal="center" vertical="center"/>
    </xf>
    <xf numFmtId="0" fontId="5" fillId="2" borderId="2" xfId="0" applyFont="1" applyFill="1" applyBorder="1" applyAlignment="1">
      <alignment vertical="center" wrapText="1"/>
    </xf>
    <xf numFmtId="3" fontId="5" fillId="2" borderId="2" xfId="1" applyNumberFormat="1" applyFont="1" applyFill="1" applyBorder="1" applyAlignment="1" applyProtection="1">
      <alignment horizontal="center" vertical="center"/>
      <protection locked="0"/>
    </xf>
    <xf numFmtId="4" fontId="5" fillId="2" borderId="1" xfId="1" applyNumberFormat="1" applyFont="1" applyFill="1" applyBorder="1" applyAlignment="1" applyProtection="1">
      <alignment horizontal="center" vertical="center"/>
      <protection locked="0"/>
    </xf>
    <xf numFmtId="44" fontId="5" fillId="2" borderId="3" xfId="5" applyFont="1" applyFill="1" applyBorder="1" applyAlignment="1">
      <alignment horizontal="center" vertical="center"/>
    </xf>
    <xf numFmtId="4" fontId="5" fillId="0" borderId="0" xfId="0" applyNumberFormat="1" applyFont="1" applyFill="1" applyAlignment="1">
      <alignment vertical="center"/>
    </xf>
    <xf numFmtId="0" fontId="4" fillId="2" borderId="2" xfId="0" applyFont="1" applyFill="1" applyBorder="1" applyAlignment="1">
      <alignment vertical="center" wrapText="1"/>
    </xf>
    <xf numFmtId="3" fontId="4" fillId="2" borderId="2" xfId="1" applyNumberFormat="1" applyFont="1" applyFill="1" applyBorder="1" applyAlignment="1" applyProtection="1">
      <alignment horizontal="center" vertical="center"/>
      <protection locked="0"/>
    </xf>
    <xf numFmtId="4" fontId="4" fillId="2" borderId="1" xfId="1" applyNumberFormat="1" applyFont="1" applyFill="1" applyBorder="1" applyAlignment="1" applyProtection="1">
      <alignment horizontal="center" vertical="center"/>
      <protection locked="0"/>
    </xf>
    <xf numFmtId="4" fontId="5" fillId="0" borderId="0" xfId="0" applyNumberFormat="1" applyFont="1" applyFill="1" applyAlignment="1">
      <alignment vertical="center" wrapText="1"/>
    </xf>
    <xf numFmtId="4" fontId="5"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4" fontId="4" fillId="0" borderId="0" xfId="0" applyNumberFormat="1" applyFont="1" applyFill="1" applyAlignment="1">
      <alignment vertical="center" wrapText="1"/>
    </xf>
    <xf numFmtId="164" fontId="4" fillId="0" borderId="0" xfId="0" applyNumberFormat="1" applyFont="1" applyFill="1" applyAlignment="1">
      <alignment horizontal="center" vertical="center"/>
    </xf>
    <xf numFmtId="44" fontId="4" fillId="0" borderId="0" xfId="5" applyFont="1" applyAlignment="1">
      <alignment horizontal="center" vertical="center" wrapText="1"/>
    </xf>
    <xf numFmtId="44" fontId="4" fillId="0" borderId="0" xfId="5" applyFont="1" applyAlignment="1">
      <alignment horizontal="center" vertical="center"/>
    </xf>
    <xf numFmtId="44" fontId="5" fillId="0" borderId="5" xfId="5" applyFont="1" applyBorder="1" applyAlignment="1">
      <alignment horizontal="center" vertical="center" wrapText="1"/>
    </xf>
    <xf numFmtId="44" fontId="4" fillId="0" borderId="4" xfId="5" applyFont="1" applyBorder="1" applyAlignment="1">
      <alignment horizontal="center" vertical="center" wrapText="1"/>
    </xf>
    <xf numFmtId="44" fontId="4" fillId="0" borderId="4" xfId="5" applyFont="1" applyBorder="1" applyAlignment="1">
      <alignment horizontal="center" vertical="center"/>
    </xf>
    <xf numFmtId="44" fontId="4" fillId="0" borderId="4" xfId="5" applyFont="1" applyFill="1" applyBorder="1" applyAlignment="1">
      <alignment horizontal="center" vertical="center"/>
    </xf>
    <xf numFmtId="44" fontId="5" fillId="2" borderId="4" xfId="5" applyFont="1" applyFill="1" applyBorder="1" applyAlignment="1">
      <alignment horizontal="center" vertical="center"/>
    </xf>
    <xf numFmtId="44" fontId="4" fillId="2" borderId="4" xfId="5" applyFont="1" applyFill="1" applyBorder="1" applyAlignment="1">
      <alignment horizontal="center" vertical="center"/>
    </xf>
    <xf numFmtId="44" fontId="4" fillId="0" borderId="0" xfId="5" applyFont="1" applyFill="1" applyAlignment="1">
      <alignment horizontal="center" vertical="center"/>
    </xf>
    <xf numFmtId="44" fontId="5" fillId="0" borderId="0" xfId="5" applyFont="1" applyFill="1" applyAlignment="1">
      <alignment horizontal="center" vertical="center"/>
    </xf>
    <xf numFmtId="0" fontId="4" fillId="0" borderId="3" xfId="2" applyNumberFormat="1" applyFont="1" applyFill="1" applyBorder="1" applyAlignment="1">
      <alignment horizontal="center" vertical="center" wrapText="1"/>
    </xf>
    <xf numFmtId="164" fontId="5" fillId="0" borderId="7" xfId="2" applyNumberFormat="1" applyFont="1" applyBorder="1" applyAlignment="1">
      <alignment horizontal="center" vertical="center" wrapText="1"/>
    </xf>
    <xf numFmtId="164" fontId="5" fillId="0" borderId="6" xfId="2" applyNumberFormat="1" applyFont="1" applyBorder="1" applyAlignment="1">
      <alignment horizontal="center" vertical="center" wrapText="1"/>
    </xf>
    <xf numFmtId="0" fontId="10" fillId="3" borderId="2" xfId="0" applyFont="1" applyFill="1" applyBorder="1" applyAlignment="1">
      <alignment horizontal="center"/>
    </xf>
    <xf numFmtId="0" fontId="10" fillId="4" borderId="0" xfId="0" applyFont="1" applyFill="1" applyAlignment="1">
      <alignment horizontal="center"/>
    </xf>
  </cellXfs>
  <cellStyles count="6">
    <cellStyle name="Currency" xfId="5" builtinId="4"/>
    <cellStyle name="Normal" xfId="0" builtinId="0"/>
    <cellStyle name="Normal 2" xfId="2"/>
    <cellStyle name="Normal 3" xfId="3"/>
    <cellStyle name="Normal 4" xfId="4"/>
    <cellStyle name="Normal_Cost Plan (WT Submission)"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259"/>
  <sheetViews>
    <sheetView showZeros="0" tabSelected="1" topLeftCell="A231" zoomScaleNormal="100" zoomScaleSheetLayoutView="85" workbookViewId="0">
      <selection activeCell="B230" sqref="B230"/>
    </sheetView>
  </sheetViews>
  <sheetFormatPr defaultColWidth="9.28515625" defaultRowHeight="12.75"/>
  <cols>
    <col min="1" max="1" width="6.140625" style="67" customWidth="1"/>
    <col min="2" max="2" width="61.5703125" style="68" customWidth="1"/>
    <col min="3" max="3" width="11.140625" style="53" customWidth="1"/>
    <col min="4" max="4" width="8" style="53" bestFit="1" customWidth="1"/>
    <col min="5" max="5" width="14" style="78" bestFit="1" customWidth="1"/>
    <col min="6" max="6" width="20.140625" style="69" bestFit="1" customWidth="1"/>
    <col min="7" max="16384" width="9.28515625" style="12"/>
  </cols>
  <sheetData>
    <row r="1" spans="1:6">
      <c r="A1" s="6" t="s">
        <v>30</v>
      </c>
      <c r="B1" s="7"/>
      <c r="C1" s="8"/>
      <c r="D1" s="9"/>
      <c r="E1" s="70"/>
      <c r="F1" s="11"/>
    </row>
    <row r="2" spans="1:6">
      <c r="A2" s="6" t="s">
        <v>83</v>
      </c>
      <c r="B2" s="7"/>
      <c r="C2" s="9"/>
      <c r="D2" s="9"/>
      <c r="E2" s="70"/>
      <c r="F2" s="10"/>
    </row>
    <row r="3" spans="1:6">
      <c r="A3" s="13"/>
      <c r="B3" s="7"/>
      <c r="C3" s="9"/>
      <c r="D3" s="9"/>
      <c r="E3" s="70"/>
      <c r="F3" s="10"/>
    </row>
    <row r="4" spans="1:6">
      <c r="A4" s="14" t="s">
        <v>101</v>
      </c>
      <c r="B4" s="15"/>
      <c r="C4" s="8"/>
      <c r="D4" s="16"/>
      <c r="E4" s="71"/>
      <c r="F4" s="17"/>
    </row>
    <row r="5" spans="1:6">
      <c r="A5" s="14"/>
      <c r="B5" s="15"/>
      <c r="C5" s="8"/>
      <c r="D5" s="16"/>
      <c r="E5" s="71"/>
      <c r="F5" s="17"/>
    </row>
    <row r="6" spans="1:6">
      <c r="A6" s="14" t="s">
        <v>84</v>
      </c>
      <c r="B6" s="15"/>
      <c r="C6" s="8"/>
      <c r="D6" s="16"/>
      <c r="E6" s="71"/>
      <c r="F6" s="17"/>
    </row>
    <row r="7" spans="1:6" ht="13.5" thickBot="1">
      <c r="A7" s="18"/>
      <c r="B7" s="15"/>
      <c r="C7" s="16"/>
      <c r="D7" s="16"/>
      <c r="E7" s="71"/>
      <c r="F7" s="17"/>
    </row>
    <row r="8" spans="1:6" ht="25.5" customHeight="1" thickBot="1">
      <c r="A8" s="19"/>
      <c r="B8" s="7"/>
      <c r="C8" s="9"/>
      <c r="D8" s="9"/>
      <c r="E8" s="81"/>
      <c r="F8" s="82"/>
    </row>
    <row r="9" spans="1:6">
      <c r="A9" s="20" t="s">
        <v>5</v>
      </c>
      <c r="B9" s="21" t="s">
        <v>2</v>
      </c>
      <c r="C9" s="21" t="s">
        <v>0</v>
      </c>
      <c r="D9" s="22" t="s">
        <v>3</v>
      </c>
      <c r="E9" s="72" t="s">
        <v>1</v>
      </c>
      <c r="F9" s="23" t="s">
        <v>32</v>
      </c>
    </row>
    <row r="10" spans="1:6">
      <c r="A10" s="20"/>
      <c r="B10" s="24"/>
      <c r="C10" s="25"/>
      <c r="D10" s="26"/>
      <c r="E10" s="73"/>
      <c r="F10" s="27"/>
    </row>
    <row r="11" spans="1:6" ht="12.75" customHeight="1">
      <c r="A11" s="20"/>
      <c r="B11" s="24"/>
      <c r="C11" s="25"/>
      <c r="D11" s="26"/>
      <c r="E11" s="73"/>
      <c r="F11" s="27"/>
    </row>
    <row r="12" spans="1:6">
      <c r="A12" s="20"/>
      <c r="B12" s="28" t="s">
        <v>18</v>
      </c>
      <c r="C12" s="25"/>
      <c r="D12" s="26"/>
      <c r="E12" s="73"/>
      <c r="F12" s="27"/>
    </row>
    <row r="13" spans="1:6">
      <c r="A13" s="20"/>
      <c r="B13" s="28"/>
      <c r="C13" s="25"/>
      <c r="D13" s="26"/>
      <c r="E13" s="73"/>
      <c r="F13" s="27"/>
    </row>
    <row r="14" spans="1:6" ht="25.5">
      <c r="A14" s="29">
        <v>1</v>
      </c>
      <c r="B14" s="30" t="s">
        <v>55</v>
      </c>
      <c r="C14" s="31"/>
      <c r="D14" s="32"/>
      <c r="E14" s="51"/>
      <c r="F14" s="33" t="s">
        <v>7</v>
      </c>
    </row>
    <row r="15" spans="1:6">
      <c r="A15" s="29"/>
      <c r="B15" s="30"/>
      <c r="C15" s="31"/>
      <c r="D15" s="32"/>
      <c r="E15" s="51"/>
      <c r="F15" s="33"/>
    </row>
    <row r="16" spans="1:6">
      <c r="A16" s="29">
        <v>2</v>
      </c>
      <c r="B16" s="30" t="s">
        <v>85</v>
      </c>
      <c r="C16" s="31"/>
      <c r="D16" s="32"/>
      <c r="E16" s="51"/>
      <c r="F16" s="33" t="s">
        <v>7</v>
      </c>
    </row>
    <row r="17" spans="1:6">
      <c r="A17" s="29"/>
      <c r="B17" s="30"/>
      <c r="C17" s="31"/>
      <c r="D17" s="32"/>
      <c r="E17" s="51"/>
      <c r="F17" s="33"/>
    </row>
    <row r="18" spans="1:6" ht="25.5">
      <c r="A18" s="29">
        <v>3</v>
      </c>
      <c r="B18" s="30" t="s">
        <v>86</v>
      </c>
      <c r="C18" s="31"/>
      <c r="D18" s="32"/>
      <c r="E18" s="51"/>
      <c r="F18" s="33" t="s">
        <v>7</v>
      </c>
    </row>
    <row r="19" spans="1:6">
      <c r="A19" s="29"/>
      <c r="B19" s="30"/>
      <c r="C19" s="31"/>
      <c r="D19" s="32"/>
      <c r="E19" s="51"/>
      <c r="F19" s="33"/>
    </row>
    <row r="20" spans="1:6" ht="58.5" customHeight="1">
      <c r="A20" s="29">
        <v>4</v>
      </c>
      <c r="B20" s="30" t="s">
        <v>99</v>
      </c>
      <c r="C20" s="31"/>
      <c r="D20" s="32"/>
      <c r="E20" s="51"/>
      <c r="F20" s="33" t="s">
        <v>7</v>
      </c>
    </row>
    <row r="21" spans="1:6">
      <c r="A21" s="29"/>
      <c r="B21" s="30"/>
      <c r="C21" s="31"/>
      <c r="D21" s="32"/>
      <c r="E21" s="51"/>
      <c r="F21" s="33"/>
    </row>
    <row r="22" spans="1:6" ht="25.5">
      <c r="A22" s="29">
        <v>5</v>
      </c>
      <c r="B22" s="30" t="s">
        <v>87</v>
      </c>
      <c r="C22" s="31"/>
      <c r="D22" s="32"/>
      <c r="E22" s="51"/>
      <c r="F22" s="33" t="s">
        <v>7</v>
      </c>
    </row>
    <row r="23" spans="1:6">
      <c r="A23" s="29"/>
      <c r="B23" s="30"/>
      <c r="C23" s="31"/>
      <c r="D23" s="32"/>
      <c r="E23" s="51"/>
      <c r="F23" s="33"/>
    </row>
    <row r="24" spans="1:6" ht="26.25" customHeight="1">
      <c r="A24" s="29">
        <v>6</v>
      </c>
      <c r="B24" s="30" t="s">
        <v>61</v>
      </c>
      <c r="C24" s="31"/>
      <c r="D24" s="32"/>
      <c r="E24" s="51"/>
      <c r="F24" s="33" t="s">
        <v>7</v>
      </c>
    </row>
    <row r="25" spans="1:6">
      <c r="A25" s="29"/>
      <c r="B25" s="30"/>
      <c r="C25" s="31"/>
      <c r="D25" s="32"/>
      <c r="E25" s="51"/>
      <c r="F25" s="33"/>
    </row>
    <row r="26" spans="1:6">
      <c r="A26" s="29">
        <v>7</v>
      </c>
      <c r="B26" s="30" t="s">
        <v>48</v>
      </c>
      <c r="C26" s="31"/>
      <c r="D26" s="32"/>
      <c r="E26" s="51"/>
      <c r="F26" s="33" t="s">
        <v>7</v>
      </c>
    </row>
    <row r="27" spans="1:6">
      <c r="A27" s="29"/>
      <c r="B27" s="30"/>
      <c r="C27" s="31"/>
      <c r="D27" s="32"/>
      <c r="E27" s="51"/>
      <c r="F27" s="33"/>
    </row>
    <row r="28" spans="1:6">
      <c r="A28" s="29">
        <v>8</v>
      </c>
      <c r="B28" s="30" t="s">
        <v>52</v>
      </c>
      <c r="C28" s="31"/>
      <c r="D28" s="32" t="s">
        <v>17</v>
      </c>
      <c r="E28" s="51"/>
      <c r="F28" s="33" t="s">
        <v>6</v>
      </c>
    </row>
    <row r="29" spans="1:6">
      <c r="A29" s="29"/>
      <c r="B29" s="30"/>
      <c r="C29" s="31"/>
      <c r="D29" s="32"/>
      <c r="E29" s="51"/>
      <c r="F29" s="33"/>
    </row>
    <row r="30" spans="1:6">
      <c r="A30" s="29">
        <v>9</v>
      </c>
      <c r="B30" s="30" t="s">
        <v>21</v>
      </c>
      <c r="C30" s="31"/>
      <c r="D30" s="32" t="s">
        <v>17</v>
      </c>
      <c r="E30" s="51"/>
      <c r="F30" s="33" t="s">
        <v>6</v>
      </c>
    </row>
    <row r="31" spans="1:6">
      <c r="A31" s="29"/>
      <c r="B31" s="30"/>
      <c r="C31" s="31"/>
      <c r="D31" s="32"/>
      <c r="E31" s="51"/>
      <c r="F31" s="33"/>
    </row>
    <row r="32" spans="1:6">
      <c r="A32" s="29">
        <v>10</v>
      </c>
      <c r="B32" s="30" t="s">
        <v>22</v>
      </c>
      <c r="C32" s="31"/>
      <c r="D32" s="32" t="s">
        <v>14</v>
      </c>
      <c r="E32" s="51"/>
      <c r="F32" s="33" t="s">
        <v>6</v>
      </c>
    </row>
    <row r="33" spans="1:6">
      <c r="A33" s="29"/>
      <c r="B33" s="30"/>
      <c r="C33" s="31"/>
      <c r="D33" s="32"/>
      <c r="E33" s="51"/>
      <c r="F33" s="33"/>
    </row>
    <row r="34" spans="1:6">
      <c r="A34" s="29">
        <v>11</v>
      </c>
      <c r="B34" s="30" t="s">
        <v>23</v>
      </c>
      <c r="C34" s="31"/>
      <c r="D34" s="32" t="s">
        <v>14</v>
      </c>
      <c r="E34" s="51"/>
      <c r="F34" s="33" t="s">
        <v>6</v>
      </c>
    </row>
    <row r="35" spans="1:6">
      <c r="A35" s="29"/>
      <c r="B35" s="30"/>
      <c r="C35" s="31"/>
      <c r="D35" s="32"/>
      <c r="E35" s="51"/>
      <c r="F35" s="33"/>
    </row>
    <row r="36" spans="1:6">
      <c r="A36" s="29">
        <v>12</v>
      </c>
      <c r="B36" s="30" t="s">
        <v>16</v>
      </c>
      <c r="C36" s="31"/>
      <c r="D36" s="32" t="s">
        <v>14</v>
      </c>
      <c r="E36" s="51"/>
      <c r="F36" s="33" t="s">
        <v>6</v>
      </c>
    </row>
    <row r="37" spans="1:6">
      <c r="A37" s="29"/>
      <c r="B37" s="30"/>
      <c r="C37" s="31"/>
      <c r="D37" s="32"/>
      <c r="E37" s="51"/>
      <c r="F37" s="33"/>
    </row>
    <row r="38" spans="1:6">
      <c r="A38" s="29">
        <v>13</v>
      </c>
      <c r="B38" s="30" t="s">
        <v>15</v>
      </c>
      <c r="C38" s="31"/>
      <c r="D38" s="32" t="s">
        <v>14</v>
      </c>
      <c r="E38" s="51"/>
      <c r="F38" s="33" t="s">
        <v>6</v>
      </c>
    </row>
    <row r="39" spans="1:6">
      <c r="A39" s="29"/>
      <c r="B39" s="30"/>
      <c r="C39" s="31"/>
      <c r="D39" s="32"/>
      <c r="E39" s="51"/>
      <c r="F39" s="33"/>
    </row>
    <row r="40" spans="1:6">
      <c r="A40" s="29"/>
      <c r="B40" s="30"/>
      <c r="C40" s="31"/>
      <c r="D40" s="32"/>
      <c r="E40" s="51"/>
      <c r="F40" s="33"/>
    </row>
    <row r="41" spans="1:6">
      <c r="A41" s="29"/>
      <c r="B41" s="34" t="s">
        <v>13</v>
      </c>
      <c r="C41" s="31"/>
      <c r="D41" s="32"/>
      <c r="E41" s="51"/>
      <c r="F41" s="33"/>
    </row>
    <row r="42" spans="1:6">
      <c r="A42" s="29"/>
      <c r="B42" s="30"/>
      <c r="C42" s="31"/>
      <c r="D42" s="32"/>
      <c r="E42" s="51"/>
      <c r="F42" s="33"/>
    </row>
    <row r="43" spans="1:6" ht="38.25">
      <c r="A43" s="29">
        <v>14</v>
      </c>
      <c r="B43" s="30" t="s">
        <v>100</v>
      </c>
      <c r="C43" s="31"/>
      <c r="D43" s="32"/>
      <c r="E43" s="51"/>
      <c r="F43" s="33" t="s">
        <v>7</v>
      </c>
    </row>
    <row r="44" spans="1:6">
      <c r="A44" s="29"/>
      <c r="B44" s="30"/>
      <c r="C44" s="31"/>
      <c r="D44" s="32"/>
      <c r="E44" s="51"/>
      <c r="F44" s="33"/>
    </row>
    <row r="45" spans="1:6" ht="25.5">
      <c r="A45" s="29">
        <v>15</v>
      </c>
      <c r="B45" s="30" t="s">
        <v>88</v>
      </c>
      <c r="C45" s="31"/>
      <c r="D45" s="32"/>
      <c r="E45" s="51"/>
      <c r="F45" s="33" t="s">
        <v>7</v>
      </c>
    </row>
    <row r="46" spans="1:6">
      <c r="A46" s="29"/>
      <c r="B46" s="30"/>
      <c r="C46" s="31"/>
      <c r="D46" s="32"/>
      <c r="E46" s="51"/>
      <c r="F46" s="33"/>
    </row>
    <row r="47" spans="1:6" ht="36.75" customHeight="1">
      <c r="A47" s="29">
        <v>16</v>
      </c>
      <c r="B47" s="30" t="s">
        <v>89</v>
      </c>
      <c r="C47" s="31"/>
      <c r="D47" s="32"/>
      <c r="E47" s="51"/>
      <c r="F47" s="33" t="s">
        <v>7</v>
      </c>
    </row>
    <row r="48" spans="1:6">
      <c r="A48" s="29"/>
      <c r="B48" s="30"/>
      <c r="C48" s="31"/>
      <c r="D48" s="32"/>
      <c r="E48" s="51"/>
      <c r="F48" s="33"/>
    </row>
    <row r="49" spans="1:6" ht="38.25">
      <c r="A49" s="29">
        <v>17</v>
      </c>
      <c r="B49" s="30" t="s">
        <v>90</v>
      </c>
      <c r="C49" s="35"/>
      <c r="D49" s="36"/>
      <c r="E49" s="51"/>
      <c r="F49" s="33" t="s">
        <v>7</v>
      </c>
    </row>
    <row r="50" spans="1:6">
      <c r="A50" s="29"/>
      <c r="B50" s="30"/>
      <c r="C50" s="35"/>
      <c r="D50" s="36"/>
      <c r="E50" s="51"/>
      <c r="F50" s="33"/>
    </row>
    <row r="51" spans="1:6" ht="41.25" customHeight="1">
      <c r="A51" s="29">
        <v>18</v>
      </c>
      <c r="B51" s="30" t="s">
        <v>91</v>
      </c>
      <c r="C51" s="35"/>
      <c r="D51" s="36"/>
      <c r="E51" s="51"/>
      <c r="F51" s="33" t="s">
        <v>7</v>
      </c>
    </row>
    <row r="52" spans="1:6">
      <c r="A52" s="29"/>
      <c r="B52" s="30"/>
      <c r="C52" s="35"/>
      <c r="D52" s="36"/>
      <c r="E52" s="51"/>
      <c r="F52" s="33"/>
    </row>
    <row r="53" spans="1:6" ht="38.25">
      <c r="A53" s="29">
        <v>19</v>
      </c>
      <c r="B53" s="30" t="s">
        <v>92</v>
      </c>
      <c r="C53" s="35"/>
      <c r="D53" s="36"/>
      <c r="E53" s="51"/>
      <c r="F53" s="33" t="s">
        <v>7</v>
      </c>
    </row>
    <row r="54" spans="1:6">
      <c r="A54" s="29"/>
      <c r="B54" s="30"/>
      <c r="C54" s="35"/>
      <c r="D54" s="36"/>
      <c r="E54" s="51"/>
      <c r="F54" s="33"/>
    </row>
    <row r="55" spans="1:6" ht="25.5">
      <c r="A55" s="29">
        <v>20</v>
      </c>
      <c r="B55" s="30" t="s">
        <v>12</v>
      </c>
      <c r="C55" s="35"/>
      <c r="D55" s="36"/>
      <c r="E55" s="51"/>
      <c r="F55" s="33" t="s">
        <v>7</v>
      </c>
    </row>
    <row r="56" spans="1:6">
      <c r="A56" s="29"/>
      <c r="B56" s="30"/>
      <c r="C56" s="35"/>
      <c r="D56" s="36"/>
      <c r="E56" s="51"/>
      <c r="F56" s="33"/>
    </row>
    <row r="57" spans="1:6" ht="28.5" customHeight="1">
      <c r="A57" s="29">
        <v>21</v>
      </c>
      <c r="B57" s="30" t="s">
        <v>19</v>
      </c>
      <c r="C57" s="35"/>
      <c r="D57" s="36"/>
      <c r="E57" s="51"/>
      <c r="F57" s="33" t="s">
        <v>7</v>
      </c>
    </row>
    <row r="58" spans="1:6">
      <c r="A58" s="29"/>
      <c r="B58" s="30"/>
      <c r="C58" s="35"/>
      <c r="D58" s="36"/>
      <c r="E58" s="51"/>
      <c r="F58" s="33"/>
    </row>
    <row r="59" spans="1:6" ht="51.75" customHeight="1">
      <c r="A59" s="29">
        <v>22</v>
      </c>
      <c r="B59" s="30" t="s">
        <v>44</v>
      </c>
      <c r="C59" s="35"/>
      <c r="D59" s="36"/>
      <c r="E59" s="51"/>
      <c r="F59" s="33" t="s">
        <v>7</v>
      </c>
    </row>
    <row r="60" spans="1:6">
      <c r="A60" s="29"/>
      <c r="B60" s="30"/>
      <c r="C60" s="35"/>
      <c r="D60" s="36"/>
      <c r="E60" s="51"/>
      <c r="F60" s="33"/>
    </row>
    <row r="61" spans="1:6" ht="61.5" customHeight="1">
      <c r="A61" s="29">
        <v>23</v>
      </c>
      <c r="B61" s="30" t="s">
        <v>49</v>
      </c>
      <c r="C61" s="35"/>
      <c r="D61" s="36"/>
      <c r="E61" s="51"/>
      <c r="F61" s="33" t="s">
        <v>7</v>
      </c>
    </row>
    <row r="62" spans="1:6">
      <c r="A62" s="29"/>
      <c r="B62" s="30"/>
      <c r="C62" s="35"/>
      <c r="D62" s="36"/>
      <c r="E62" s="51"/>
      <c r="F62" s="33"/>
    </row>
    <row r="63" spans="1:6" ht="38.25">
      <c r="A63" s="29">
        <v>24</v>
      </c>
      <c r="B63" s="30" t="s">
        <v>54</v>
      </c>
      <c r="C63" s="35"/>
      <c r="D63" s="36"/>
      <c r="E63" s="51"/>
      <c r="F63" s="33" t="s">
        <v>7</v>
      </c>
    </row>
    <row r="64" spans="1:6">
      <c r="A64" s="29"/>
      <c r="B64" s="30"/>
      <c r="C64" s="35"/>
      <c r="D64" s="36"/>
      <c r="E64" s="51"/>
      <c r="F64" s="33"/>
    </row>
    <row r="65" spans="1:6">
      <c r="A65" s="29"/>
      <c r="B65" s="30"/>
      <c r="C65" s="31"/>
      <c r="D65" s="32"/>
      <c r="E65" s="51"/>
      <c r="F65" s="33"/>
    </row>
    <row r="66" spans="1:6">
      <c r="A66" s="29"/>
      <c r="B66" s="34" t="s">
        <v>11</v>
      </c>
      <c r="C66" s="31"/>
      <c r="D66" s="32"/>
      <c r="E66" s="51"/>
      <c r="F66" s="33"/>
    </row>
    <row r="67" spans="1:6">
      <c r="A67" s="29"/>
      <c r="B67" s="30"/>
      <c r="C67" s="31"/>
      <c r="D67" s="32"/>
      <c r="E67" s="51"/>
      <c r="F67" s="33"/>
    </row>
    <row r="68" spans="1:6">
      <c r="A68" s="29">
        <v>25</v>
      </c>
      <c r="B68" s="30" t="s">
        <v>50</v>
      </c>
      <c r="C68" s="31"/>
      <c r="D68" s="32"/>
      <c r="E68" s="51"/>
      <c r="F68" s="33" t="s">
        <v>7</v>
      </c>
    </row>
    <row r="69" spans="1:6">
      <c r="A69" s="29"/>
      <c r="B69" s="30"/>
      <c r="C69" s="31"/>
      <c r="D69" s="32"/>
      <c r="E69" s="51"/>
      <c r="F69" s="33"/>
    </row>
    <row r="70" spans="1:6" ht="25.5">
      <c r="A70" s="29">
        <v>26</v>
      </c>
      <c r="B70" s="30" t="s">
        <v>10</v>
      </c>
      <c r="C70" s="31"/>
      <c r="D70" s="32"/>
      <c r="E70" s="51"/>
      <c r="F70" s="33" t="s">
        <v>7</v>
      </c>
    </row>
    <row r="71" spans="1:6">
      <c r="A71" s="29"/>
      <c r="B71" s="30"/>
      <c r="C71" s="31"/>
      <c r="D71" s="32"/>
      <c r="E71" s="51"/>
      <c r="F71" s="33"/>
    </row>
    <row r="72" spans="1:6" ht="25.5">
      <c r="A72" s="29">
        <v>27</v>
      </c>
      <c r="B72" s="30" t="s">
        <v>93</v>
      </c>
      <c r="C72" s="31"/>
      <c r="D72" s="32"/>
      <c r="E72" s="51"/>
      <c r="F72" s="33" t="s">
        <v>7</v>
      </c>
    </row>
    <row r="73" spans="1:6">
      <c r="A73" s="29"/>
      <c r="B73" s="30"/>
      <c r="C73" s="31"/>
      <c r="D73" s="32"/>
      <c r="E73" s="51"/>
      <c r="F73" s="33"/>
    </row>
    <row r="74" spans="1:6" ht="25.5">
      <c r="A74" s="29">
        <v>28</v>
      </c>
      <c r="B74" s="30" t="s">
        <v>38</v>
      </c>
      <c r="C74" s="31"/>
      <c r="D74" s="32"/>
      <c r="E74" s="51"/>
      <c r="F74" s="33" t="s">
        <v>7</v>
      </c>
    </row>
    <row r="75" spans="1:6">
      <c r="A75" s="29"/>
      <c r="B75" s="30"/>
      <c r="C75" s="31"/>
      <c r="D75" s="32"/>
      <c r="E75" s="51"/>
      <c r="F75" s="33"/>
    </row>
    <row r="76" spans="1:6" ht="25.5">
      <c r="A76" s="29">
        <v>29</v>
      </c>
      <c r="B76" s="30" t="s">
        <v>37</v>
      </c>
      <c r="C76" s="31"/>
      <c r="D76" s="32"/>
      <c r="E76" s="51"/>
      <c r="F76" s="33" t="s">
        <v>7</v>
      </c>
    </row>
    <row r="77" spans="1:6">
      <c r="A77" s="29"/>
      <c r="B77" s="30"/>
      <c r="C77" s="31"/>
      <c r="D77" s="32"/>
      <c r="E77" s="51"/>
      <c r="F77" s="33"/>
    </row>
    <row r="78" spans="1:6" ht="25.5">
      <c r="A78" s="29">
        <v>30</v>
      </c>
      <c r="B78" s="30" t="s">
        <v>47</v>
      </c>
      <c r="C78" s="31"/>
      <c r="D78" s="32"/>
      <c r="E78" s="51"/>
      <c r="F78" s="33" t="s">
        <v>7</v>
      </c>
    </row>
    <row r="79" spans="1:6">
      <c r="A79" s="29"/>
      <c r="B79" s="30"/>
      <c r="C79" s="31"/>
      <c r="D79" s="32"/>
      <c r="E79" s="51"/>
      <c r="F79" s="33"/>
    </row>
    <row r="80" spans="1:6" ht="25.5">
      <c r="A80" s="29">
        <v>31</v>
      </c>
      <c r="B80" s="30" t="s">
        <v>51</v>
      </c>
      <c r="C80" s="31"/>
      <c r="D80" s="32"/>
      <c r="E80" s="51"/>
      <c r="F80" s="33" t="s">
        <v>7</v>
      </c>
    </row>
    <row r="81" spans="1:6">
      <c r="A81" s="29"/>
      <c r="B81" s="30"/>
      <c r="C81" s="31"/>
      <c r="D81" s="32"/>
      <c r="E81" s="51"/>
      <c r="F81" s="33"/>
    </row>
    <row r="82" spans="1:6" ht="38.25">
      <c r="A82" s="29">
        <v>32</v>
      </c>
      <c r="B82" s="30" t="s">
        <v>24</v>
      </c>
      <c r="C82" s="31"/>
      <c r="D82" s="32"/>
      <c r="E82" s="51"/>
      <c r="F82" s="33" t="s">
        <v>7</v>
      </c>
    </row>
    <row r="83" spans="1:6">
      <c r="A83" s="29"/>
      <c r="B83" s="30"/>
      <c r="C83" s="31"/>
      <c r="D83" s="32"/>
      <c r="E83" s="51"/>
      <c r="F83" s="33"/>
    </row>
    <row r="84" spans="1:6" ht="40.5" customHeight="1">
      <c r="A84" s="29">
        <v>33</v>
      </c>
      <c r="B84" s="37" t="s">
        <v>25</v>
      </c>
      <c r="C84" s="31"/>
      <c r="D84" s="32"/>
      <c r="E84" s="51"/>
      <c r="F84" s="33" t="s">
        <v>7</v>
      </c>
    </row>
    <row r="85" spans="1:6">
      <c r="A85" s="29"/>
      <c r="B85" s="30"/>
      <c r="C85" s="31"/>
      <c r="D85" s="32"/>
      <c r="E85" s="51"/>
      <c r="F85" s="33"/>
    </row>
    <row r="86" spans="1:6" ht="38.25">
      <c r="A86" s="29">
        <v>34</v>
      </c>
      <c r="B86" s="30" t="s">
        <v>45</v>
      </c>
      <c r="C86" s="31"/>
      <c r="D86" s="32"/>
      <c r="E86" s="51"/>
      <c r="F86" s="33" t="s">
        <v>7</v>
      </c>
    </row>
    <row r="87" spans="1:6">
      <c r="A87" s="29"/>
      <c r="B87" s="30"/>
      <c r="C87" s="31"/>
      <c r="D87" s="32"/>
      <c r="E87" s="51"/>
      <c r="F87" s="33"/>
    </row>
    <row r="88" spans="1:6">
      <c r="A88" s="29"/>
      <c r="B88" s="30"/>
      <c r="C88" s="31"/>
      <c r="D88" s="32"/>
      <c r="E88" s="51"/>
      <c r="F88" s="33"/>
    </row>
    <row r="89" spans="1:6">
      <c r="A89" s="29"/>
      <c r="B89" s="34" t="s">
        <v>9</v>
      </c>
      <c r="C89" s="31"/>
      <c r="D89" s="32"/>
      <c r="E89" s="51"/>
      <c r="F89" s="33"/>
    </row>
    <row r="90" spans="1:6">
      <c r="A90" s="29"/>
      <c r="B90" s="34"/>
      <c r="C90" s="31"/>
      <c r="D90" s="32"/>
      <c r="E90" s="51"/>
      <c r="F90" s="33"/>
    </row>
    <row r="91" spans="1:6" ht="25.5">
      <c r="A91" s="29">
        <v>35</v>
      </c>
      <c r="B91" s="30" t="s">
        <v>94</v>
      </c>
      <c r="C91" s="31"/>
      <c r="D91" s="32"/>
      <c r="E91" s="51"/>
      <c r="F91" s="33" t="s">
        <v>7</v>
      </c>
    </row>
    <row r="92" spans="1:6">
      <c r="A92" s="29"/>
      <c r="B92" s="34"/>
      <c r="C92" s="31"/>
      <c r="D92" s="32"/>
      <c r="E92" s="51"/>
      <c r="F92" s="33"/>
    </row>
    <row r="93" spans="1:6">
      <c r="A93" s="29">
        <v>36</v>
      </c>
      <c r="B93" s="30" t="s">
        <v>46</v>
      </c>
      <c r="C93" s="31"/>
      <c r="D93" s="32"/>
      <c r="E93" s="51"/>
      <c r="F93" s="33" t="s">
        <v>7</v>
      </c>
    </row>
    <row r="94" spans="1:6">
      <c r="A94" s="29"/>
      <c r="B94" s="30"/>
      <c r="C94" s="31"/>
      <c r="D94" s="32"/>
      <c r="E94" s="51"/>
      <c r="F94" s="33"/>
    </row>
    <row r="95" spans="1:6" ht="51">
      <c r="A95" s="29">
        <v>37</v>
      </c>
      <c r="B95" s="38" t="s">
        <v>56</v>
      </c>
      <c r="C95" s="31"/>
      <c r="D95" s="32"/>
      <c r="E95" s="51"/>
      <c r="F95" s="33" t="s">
        <v>7</v>
      </c>
    </row>
    <row r="96" spans="1:6">
      <c r="A96" s="29"/>
      <c r="B96" s="30"/>
      <c r="C96" s="31"/>
      <c r="D96" s="32"/>
      <c r="E96" s="51"/>
      <c r="F96" s="33"/>
    </row>
    <row r="97" spans="1:6" ht="38.25">
      <c r="A97" s="29">
        <v>38</v>
      </c>
      <c r="B97" s="30" t="s">
        <v>95</v>
      </c>
      <c r="C97" s="31"/>
      <c r="D97" s="32"/>
      <c r="E97" s="51"/>
      <c r="F97" s="33" t="s">
        <v>7</v>
      </c>
    </row>
    <row r="98" spans="1:6">
      <c r="A98" s="29"/>
      <c r="B98" s="30"/>
      <c r="C98" s="31"/>
      <c r="D98" s="32"/>
      <c r="E98" s="51"/>
      <c r="F98" s="33"/>
    </row>
    <row r="99" spans="1:6" ht="51">
      <c r="A99" s="29">
        <v>39</v>
      </c>
      <c r="B99" s="30" t="s">
        <v>57</v>
      </c>
      <c r="C99" s="31"/>
      <c r="D99" s="32"/>
      <c r="E99" s="51"/>
      <c r="F99" s="33" t="s">
        <v>7</v>
      </c>
    </row>
    <row r="100" spans="1:6">
      <c r="A100" s="29"/>
      <c r="B100" s="30"/>
      <c r="C100" s="31"/>
      <c r="D100" s="32"/>
      <c r="E100" s="51"/>
      <c r="F100" s="33"/>
    </row>
    <row r="101" spans="1:6" ht="25.5">
      <c r="A101" s="29">
        <v>40</v>
      </c>
      <c r="B101" s="30" t="s">
        <v>58</v>
      </c>
      <c r="C101" s="31"/>
      <c r="D101" s="32"/>
      <c r="E101" s="51"/>
      <c r="F101" s="33" t="s">
        <v>7</v>
      </c>
    </row>
    <row r="102" spans="1:6">
      <c r="A102" s="29"/>
      <c r="B102" s="30"/>
      <c r="C102" s="31"/>
      <c r="D102" s="32"/>
      <c r="E102" s="51"/>
      <c r="F102" s="33"/>
    </row>
    <row r="103" spans="1:6" ht="25.5">
      <c r="A103" s="29">
        <v>41</v>
      </c>
      <c r="B103" s="30" t="s">
        <v>59</v>
      </c>
      <c r="C103" s="31"/>
      <c r="D103" s="32"/>
      <c r="E103" s="51"/>
      <c r="F103" s="33" t="s">
        <v>7</v>
      </c>
    </row>
    <row r="104" spans="1:6">
      <c r="A104" s="29"/>
      <c r="B104" s="34"/>
      <c r="C104" s="31"/>
      <c r="D104" s="32"/>
      <c r="E104" s="51"/>
      <c r="F104" s="33"/>
    </row>
    <row r="105" spans="1:6">
      <c r="A105" s="39"/>
      <c r="B105" s="40" t="s">
        <v>31</v>
      </c>
      <c r="C105" s="41"/>
      <c r="D105" s="42"/>
      <c r="E105" s="74"/>
      <c r="F105" s="43">
        <f>SUM($C105*E105)</f>
        <v>0</v>
      </c>
    </row>
    <row r="106" spans="1:6">
      <c r="A106" s="39"/>
      <c r="B106" s="44"/>
      <c r="C106" s="41"/>
      <c r="D106" s="42"/>
      <c r="E106" s="74"/>
      <c r="F106" s="43">
        <f>SUM($C106*E106)</f>
        <v>0</v>
      </c>
    </row>
    <row r="107" spans="1:6" ht="38.25">
      <c r="A107" s="39">
        <v>45</v>
      </c>
      <c r="B107" s="44" t="s">
        <v>33</v>
      </c>
      <c r="C107" s="41"/>
      <c r="D107" s="42"/>
      <c r="E107" s="74"/>
      <c r="F107" s="43">
        <f>SUM($C107*E107)</f>
        <v>0</v>
      </c>
    </row>
    <row r="108" spans="1:6">
      <c r="A108" s="39"/>
      <c r="B108" s="44"/>
      <c r="C108" s="41"/>
      <c r="D108" s="42"/>
      <c r="E108" s="74"/>
      <c r="F108" s="43">
        <f>SUM($C108*E108)</f>
        <v>0</v>
      </c>
    </row>
    <row r="109" spans="1:6" ht="25.5">
      <c r="A109" s="39">
        <v>46</v>
      </c>
      <c r="B109" s="44" t="s">
        <v>96</v>
      </c>
      <c r="C109" s="41">
        <v>1</v>
      </c>
      <c r="D109" s="42" t="s">
        <v>4</v>
      </c>
      <c r="E109" s="74"/>
      <c r="F109" s="43" t="s">
        <v>7</v>
      </c>
    </row>
    <row r="110" spans="1:6">
      <c r="A110" s="39"/>
      <c r="B110" s="44"/>
      <c r="C110" s="41"/>
      <c r="D110" s="42"/>
      <c r="E110" s="74"/>
      <c r="F110" s="43"/>
    </row>
    <row r="111" spans="1:6" ht="25.5">
      <c r="A111" s="39">
        <v>47</v>
      </c>
      <c r="B111" s="44" t="s">
        <v>39</v>
      </c>
      <c r="C111" s="41">
        <v>1</v>
      </c>
      <c r="D111" s="42" t="s">
        <v>4</v>
      </c>
      <c r="E111" s="74"/>
      <c r="F111" s="43" t="s">
        <v>7</v>
      </c>
    </row>
    <row r="112" spans="1:6">
      <c r="A112" s="39"/>
      <c r="B112" s="44"/>
      <c r="C112" s="41"/>
      <c r="D112" s="42"/>
      <c r="E112" s="74"/>
      <c r="F112" s="43"/>
    </row>
    <row r="113" spans="1:6" ht="24.75" customHeight="1">
      <c r="A113" s="39">
        <v>48</v>
      </c>
      <c r="B113" s="44" t="s">
        <v>36</v>
      </c>
      <c r="C113" s="41">
        <v>1</v>
      </c>
      <c r="D113" s="42" t="s">
        <v>4</v>
      </c>
      <c r="E113" s="75"/>
      <c r="F113" s="43" t="s">
        <v>7</v>
      </c>
    </row>
    <row r="114" spans="1:6">
      <c r="A114" s="39"/>
      <c r="B114" s="44"/>
      <c r="C114" s="41"/>
      <c r="D114" s="42"/>
      <c r="E114" s="74"/>
      <c r="F114" s="43"/>
    </row>
    <row r="115" spans="1:6" ht="25.5">
      <c r="A115" s="39">
        <v>49</v>
      </c>
      <c r="B115" s="44" t="s">
        <v>35</v>
      </c>
      <c r="C115" s="41">
        <v>1</v>
      </c>
      <c r="D115" s="42" t="s">
        <v>4</v>
      </c>
      <c r="E115" s="74"/>
      <c r="F115" s="43" t="s">
        <v>7</v>
      </c>
    </row>
    <row r="116" spans="1:6">
      <c r="A116" s="39"/>
      <c r="B116" s="44"/>
      <c r="C116" s="41"/>
      <c r="D116" s="42"/>
      <c r="E116" s="74"/>
      <c r="F116" s="43"/>
    </row>
    <row r="117" spans="1:6">
      <c r="A117" s="39">
        <v>50</v>
      </c>
      <c r="B117" s="44" t="s">
        <v>34</v>
      </c>
      <c r="C117" s="41">
        <v>1</v>
      </c>
      <c r="D117" s="42" t="s">
        <v>4</v>
      </c>
      <c r="E117" s="74"/>
      <c r="F117" s="43" t="s">
        <v>7</v>
      </c>
    </row>
    <row r="118" spans="1:6">
      <c r="A118" s="39"/>
      <c r="B118" s="44"/>
      <c r="C118" s="41"/>
      <c r="D118" s="42"/>
      <c r="E118" s="74"/>
      <c r="F118" s="43"/>
    </row>
    <row r="119" spans="1:6">
      <c r="A119" s="39">
        <v>51</v>
      </c>
      <c r="B119" s="44" t="s">
        <v>40</v>
      </c>
      <c r="C119" s="41">
        <v>1</v>
      </c>
      <c r="D119" s="42" t="s">
        <v>4</v>
      </c>
      <c r="E119" s="74"/>
      <c r="F119" s="43" t="s">
        <v>7</v>
      </c>
    </row>
    <row r="120" spans="1:6">
      <c r="A120" s="39"/>
      <c r="B120" s="44"/>
      <c r="C120" s="41"/>
      <c r="D120" s="42"/>
      <c r="E120" s="74"/>
      <c r="F120" s="43"/>
    </row>
    <row r="121" spans="1:6" ht="51">
      <c r="A121" s="39">
        <v>56</v>
      </c>
      <c r="B121" s="45" t="s">
        <v>60</v>
      </c>
      <c r="C121" s="41">
        <v>1</v>
      </c>
      <c r="D121" s="42" t="s">
        <v>4</v>
      </c>
      <c r="E121" s="74"/>
      <c r="F121" s="43" t="s">
        <v>7</v>
      </c>
    </row>
    <row r="122" spans="1:6">
      <c r="A122" s="39"/>
      <c r="B122" s="46"/>
      <c r="C122" s="41"/>
      <c r="D122" s="42"/>
      <c r="E122" s="74"/>
      <c r="F122" s="43"/>
    </row>
    <row r="123" spans="1:6">
      <c r="A123" s="39">
        <v>57</v>
      </c>
      <c r="B123" s="47" t="s">
        <v>41</v>
      </c>
      <c r="C123" s="41">
        <v>1</v>
      </c>
      <c r="D123" s="42" t="s">
        <v>4</v>
      </c>
      <c r="E123" s="74"/>
      <c r="F123" s="43" t="s">
        <v>7</v>
      </c>
    </row>
    <row r="124" spans="1:6">
      <c r="A124" s="39"/>
      <c r="B124" s="48"/>
      <c r="C124" s="41"/>
      <c r="D124" s="42"/>
      <c r="E124" s="75"/>
      <c r="F124" s="43"/>
    </row>
    <row r="125" spans="1:6">
      <c r="A125" s="39">
        <v>58</v>
      </c>
      <c r="B125" s="44" t="s">
        <v>20</v>
      </c>
      <c r="C125" s="41">
        <v>1</v>
      </c>
      <c r="D125" s="42" t="s">
        <v>4</v>
      </c>
      <c r="E125" s="74"/>
      <c r="F125" s="43" t="s">
        <v>7</v>
      </c>
    </row>
    <row r="126" spans="1:6">
      <c r="A126" s="39"/>
      <c r="B126" s="44"/>
      <c r="C126" s="41"/>
      <c r="D126" s="42"/>
      <c r="E126" s="75"/>
      <c r="F126" s="43"/>
    </row>
    <row r="127" spans="1:6">
      <c r="A127" s="39">
        <v>59</v>
      </c>
      <c r="B127" s="44" t="s">
        <v>42</v>
      </c>
      <c r="C127" s="41">
        <v>1</v>
      </c>
      <c r="D127" s="42" t="s">
        <v>4</v>
      </c>
      <c r="E127" s="75"/>
      <c r="F127" s="43" t="s">
        <v>7</v>
      </c>
    </row>
    <row r="128" spans="1:6">
      <c r="A128" s="39"/>
      <c r="B128" s="44"/>
      <c r="C128" s="41"/>
      <c r="D128" s="49"/>
      <c r="E128" s="75"/>
      <c r="F128" s="43"/>
    </row>
    <row r="129" spans="1:6">
      <c r="A129" s="39">
        <v>60</v>
      </c>
      <c r="B129" s="44" t="s">
        <v>28</v>
      </c>
      <c r="C129" s="41">
        <v>1</v>
      </c>
      <c r="D129" s="42" t="s">
        <v>4</v>
      </c>
      <c r="E129" s="75"/>
      <c r="F129" s="43" t="s">
        <v>7</v>
      </c>
    </row>
    <row r="130" spans="1:6">
      <c r="A130" s="39"/>
      <c r="B130" s="44"/>
      <c r="C130" s="41"/>
      <c r="D130" s="49"/>
      <c r="E130" s="75"/>
      <c r="F130" s="43"/>
    </row>
    <row r="131" spans="1:6">
      <c r="A131" s="39">
        <v>61</v>
      </c>
      <c r="B131" s="44" t="s">
        <v>27</v>
      </c>
      <c r="C131" s="41">
        <v>1</v>
      </c>
      <c r="D131" s="49" t="s">
        <v>4</v>
      </c>
      <c r="E131" s="75"/>
      <c r="F131" s="43" t="s">
        <v>7</v>
      </c>
    </row>
    <row r="132" spans="1:6">
      <c r="A132" s="39"/>
      <c r="B132" s="44"/>
      <c r="C132" s="41"/>
      <c r="D132" s="49"/>
      <c r="E132" s="75"/>
      <c r="F132" s="43"/>
    </row>
    <row r="133" spans="1:6">
      <c r="A133" s="39">
        <v>62</v>
      </c>
      <c r="B133" s="44" t="s">
        <v>26</v>
      </c>
      <c r="C133" s="41">
        <v>1</v>
      </c>
      <c r="D133" s="49" t="s">
        <v>4</v>
      </c>
      <c r="E133" s="74"/>
      <c r="F133" s="43" t="s">
        <v>7</v>
      </c>
    </row>
    <row r="134" spans="1:6">
      <c r="A134" s="39"/>
      <c r="B134" s="30"/>
      <c r="C134" s="31"/>
      <c r="D134" s="32"/>
      <c r="E134" s="51"/>
      <c r="F134" s="33"/>
    </row>
    <row r="135" spans="1:6" ht="25.5">
      <c r="A135" s="39">
        <v>63</v>
      </c>
      <c r="B135" s="30" t="s">
        <v>97</v>
      </c>
      <c r="C135" s="41">
        <v>1</v>
      </c>
      <c r="D135" s="49" t="s">
        <v>4</v>
      </c>
      <c r="E135" s="74"/>
      <c r="F135" s="43" t="s">
        <v>7</v>
      </c>
    </row>
    <row r="136" spans="1:6">
      <c r="A136" s="29"/>
      <c r="B136" s="30"/>
      <c r="C136" s="31"/>
      <c r="D136" s="32"/>
      <c r="E136" s="51"/>
      <c r="F136" s="33"/>
    </row>
    <row r="137" spans="1:6">
      <c r="A137" s="29"/>
      <c r="B137" s="30"/>
      <c r="C137" s="31"/>
      <c r="D137" s="32"/>
      <c r="E137" s="51"/>
      <c r="F137" s="33"/>
    </row>
    <row r="138" spans="1:6">
      <c r="A138" s="29"/>
      <c r="B138" s="34" t="s">
        <v>8</v>
      </c>
      <c r="C138" s="31"/>
      <c r="D138" s="32"/>
      <c r="E138" s="51"/>
      <c r="F138" s="33"/>
    </row>
    <row r="139" spans="1:6">
      <c r="A139" s="29"/>
      <c r="B139" s="34"/>
      <c r="C139" s="31"/>
      <c r="D139" s="32"/>
      <c r="E139" s="51"/>
      <c r="F139" s="33"/>
    </row>
    <row r="140" spans="1:6" ht="25.5">
      <c r="A140" s="29"/>
      <c r="B140" s="34" t="s">
        <v>303</v>
      </c>
      <c r="C140" s="31"/>
      <c r="D140" s="32"/>
      <c r="E140" s="51"/>
      <c r="F140" s="80"/>
    </row>
    <row r="141" spans="1:6">
      <c r="A141" s="29"/>
      <c r="B141" s="34"/>
      <c r="C141" s="31"/>
      <c r="D141" s="32"/>
      <c r="E141" s="51"/>
      <c r="F141" s="33"/>
    </row>
    <row r="142" spans="1:6" ht="25.5">
      <c r="A142" s="29"/>
      <c r="B142" s="34" t="s">
        <v>304</v>
      </c>
      <c r="C142" s="31">
        <v>1</v>
      </c>
      <c r="D142" s="32" t="s">
        <v>98</v>
      </c>
      <c r="E142" s="51" t="s">
        <v>308</v>
      </c>
      <c r="F142" s="80" t="s">
        <v>308</v>
      </c>
    </row>
    <row r="143" spans="1:6">
      <c r="A143" s="29"/>
      <c r="B143" s="34"/>
      <c r="C143" s="31"/>
      <c r="D143" s="32"/>
      <c r="E143" s="51"/>
      <c r="F143" s="33"/>
    </row>
    <row r="144" spans="1:6" ht="25.5">
      <c r="A144" s="29"/>
      <c r="B144" s="34" t="s">
        <v>305</v>
      </c>
      <c r="C144" s="31">
        <v>1</v>
      </c>
      <c r="D144" s="32" t="s">
        <v>98</v>
      </c>
      <c r="E144" s="51" t="s">
        <v>308</v>
      </c>
      <c r="F144" s="80" t="s">
        <v>308</v>
      </c>
    </row>
    <row r="145" spans="1:6">
      <c r="A145" s="29"/>
      <c r="B145" s="34"/>
      <c r="C145" s="31"/>
      <c r="D145" s="32"/>
      <c r="E145" s="51"/>
      <c r="F145" s="33"/>
    </row>
    <row r="146" spans="1:6" ht="25.5">
      <c r="A146" s="29"/>
      <c r="B146" s="34" t="s">
        <v>306</v>
      </c>
      <c r="C146" s="31">
        <v>1</v>
      </c>
      <c r="D146" s="32" t="s">
        <v>98</v>
      </c>
      <c r="E146" s="51" t="s">
        <v>308</v>
      </c>
      <c r="F146" s="80" t="s">
        <v>308</v>
      </c>
    </row>
    <row r="147" spans="1:6">
      <c r="A147" s="29"/>
      <c r="B147" s="34"/>
      <c r="C147" s="31"/>
      <c r="D147" s="32"/>
      <c r="E147" s="51"/>
      <c r="F147" s="33"/>
    </row>
    <row r="148" spans="1:6" ht="38.25">
      <c r="A148" s="29"/>
      <c r="B148" s="34" t="s">
        <v>307</v>
      </c>
      <c r="C148" s="31">
        <v>53</v>
      </c>
      <c r="D148" s="32" t="s">
        <v>73</v>
      </c>
      <c r="E148" s="51">
        <v>0</v>
      </c>
      <c r="F148" s="52">
        <f>C148*E148</f>
        <v>0</v>
      </c>
    </row>
    <row r="149" spans="1:6">
      <c r="A149" s="29"/>
      <c r="B149" s="34"/>
      <c r="C149" s="31"/>
      <c r="D149" s="32"/>
      <c r="E149" s="51"/>
      <c r="F149" s="33"/>
    </row>
    <row r="150" spans="1:6">
      <c r="A150" s="29"/>
      <c r="B150" s="34" t="s">
        <v>309</v>
      </c>
      <c r="C150" s="31"/>
      <c r="D150" s="32"/>
      <c r="E150" s="51"/>
      <c r="F150" s="33"/>
    </row>
    <row r="151" spans="1:6">
      <c r="A151" s="29"/>
      <c r="B151" s="34"/>
      <c r="C151" s="31"/>
      <c r="D151" s="32"/>
      <c r="E151" s="51"/>
      <c r="F151" s="33"/>
    </row>
    <row r="152" spans="1:6" ht="38.25">
      <c r="A152" s="29"/>
      <c r="B152" s="34" t="s">
        <v>313</v>
      </c>
      <c r="C152" s="31"/>
      <c r="D152" s="32"/>
      <c r="E152" s="51"/>
      <c r="F152" s="33"/>
    </row>
    <row r="153" spans="1:6">
      <c r="A153" s="29"/>
      <c r="B153" s="34"/>
      <c r="C153" s="31"/>
      <c r="D153" s="32"/>
      <c r="E153" s="51"/>
      <c r="F153" s="33"/>
    </row>
    <row r="154" spans="1:6">
      <c r="A154" s="29"/>
      <c r="B154" s="34" t="s">
        <v>310</v>
      </c>
      <c r="C154" s="31">
        <v>1</v>
      </c>
      <c r="D154" s="32" t="s">
        <v>283</v>
      </c>
      <c r="E154" s="51">
        <v>0</v>
      </c>
      <c r="F154" s="52">
        <f>C154*E154</f>
        <v>0</v>
      </c>
    </row>
    <row r="155" spans="1:6">
      <c r="A155" s="29"/>
      <c r="B155" s="34"/>
      <c r="C155" s="31"/>
      <c r="D155" s="32"/>
      <c r="E155" s="51"/>
      <c r="F155" s="33"/>
    </row>
    <row r="156" spans="1:6">
      <c r="A156" s="29"/>
      <c r="B156" s="34"/>
      <c r="C156" s="31"/>
      <c r="D156" s="32"/>
      <c r="E156" s="51"/>
      <c r="F156" s="33"/>
    </row>
    <row r="157" spans="1:6">
      <c r="A157" s="29"/>
      <c r="B157" s="34" t="s">
        <v>103</v>
      </c>
      <c r="C157" s="31"/>
      <c r="D157" s="32"/>
      <c r="E157" s="51"/>
      <c r="F157" s="33"/>
    </row>
    <row r="158" spans="1:6">
      <c r="A158" s="29"/>
      <c r="B158" s="34"/>
      <c r="C158" s="31"/>
      <c r="D158" s="32"/>
      <c r="E158" s="51"/>
      <c r="F158" s="33"/>
    </row>
    <row r="159" spans="1:6" ht="65.25" customHeight="1">
      <c r="A159" s="29"/>
      <c r="B159" s="34" t="s">
        <v>102</v>
      </c>
      <c r="C159" s="31"/>
      <c r="D159" s="32"/>
      <c r="E159" s="51"/>
      <c r="F159" s="33"/>
    </row>
    <row r="160" spans="1:6">
      <c r="A160" s="29"/>
      <c r="B160" s="34"/>
      <c r="C160" s="31"/>
      <c r="D160" s="32"/>
      <c r="E160" s="51"/>
      <c r="F160" s="33"/>
    </row>
    <row r="161" spans="1:6" ht="51">
      <c r="A161" s="29"/>
      <c r="B161" s="34" t="s">
        <v>262</v>
      </c>
      <c r="C161" s="31">
        <v>1</v>
      </c>
      <c r="D161" s="32" t="s">
        <v>4</v>
      </c>
      <c r="E161" s="51"/>
      <c r="F161" s="33" t="s">
        <v>7</v>
      </c>
    </row>
    <row r="162" spans="1:6">
      <c r="A162" s="29"/>
      <c r="B162" s="34"/>
      <c r="C162" s="31"/>
      <c r="D162" s="32"/>
      <c r="E162" s="51"/>
      <c r="F162" s="33"/>
    </row>
    <row r="163" spans="1:6" ht="51">
      <c r="A163" s="29"/>
      <c r="B163" s="34" t="s">
        <v>104</v>
      </c>
      <c r="C163" s="31">
        <v>1</v>
      </c>
      <c r="D163" s="32" t="s">
        <v>4</v>
      </c>
      <c r="E163" s="51"/>
      <c r="F163" s="33" t="s">
        <v>7</v>
      </c>
    </row>
    <row r="164" spans="1:6">
      <c r="A164" s="29"/>
      <c r="B164" s="34"/>
      <c r="C164" s="31"/>
      <c r="D164" s="32"/>
      <c r="E164" s="51"/>
      <c r="F164" s="33"/>
    </row>
    <row r="165" spans="1:6" ht="80.25" customHeight="1">
      <c r="A165" s="29"/>
      <c r="B165" s="34" t="s">
        <v>267</v>
      </c>
      <c r="C165" s="31">
        <v>1</v>
      </c>
      <c r="D165" s="32" t="s">
        <v>98</v>
      </c>
      <c r="E165" s="51"/>
      <c r="F165" s="33" t="s">
        <v>7</v>
      </c>
    </row>
    <row r="166" spans="1:6">
      <c r="A166" s="29"/>
      <c r="B166" s="34"/>
      <c r="C166" s="31"/>
      <c r="D166" s="32"/>
      <c r="E166" s="51"/>
      <c r="F166" s="33"/>
    </row>
    <row r="167" spans="1:6" ht="51">
      <c r="A167" s="29"/>
      <c r="B167" s="34" t="s">
        <v>105</v>
      </c>
      <c r="C167" s="31">
        <v>1</v>
      </c>
      <c r="D167" s="32" t="s">
        <v>4</v>
      </c>
      <c r="E167" s="51"/>
      <c r="F167" s="33" t="s">
        <v>7</v>
      </c>
    </row>
    <row r="168" spans="1:6">
      <c r="A168" s="29"/>
      <c r="B168" s="34"/>
      <c r="C168" s="31"/>
      <c r="D168" s="32"/>
      <c r="E168" s="51"/>
      <c r="F168" s="33"/>
    </row>
    <row r="169" spans="1:6">
      <c r="A169" s="29"/>
      <c r="B169" s="34" t="s">
        <v>272</v>
      </c>
      <c r="C169" s="31"/>
      <c r="D169" s="32"/>
      <c r="E169" s="51"/>
      <c r="F169" s="33"/>
    </row>
    <row r="170" spans="1:6">
      <c r="A170" s="29"/>
      <c r="B170" s="34"/>
      <c r="C170" s="31"/>
      <c r="D170" s="32"/>
      <c r="E170" s="51"/>
      <c r="F170" s="33"/>
    </row>
    <row r="171" spans="1:6">
      <c r="A171" s="29"/>
      <c r="B171" s="34" t="s">
        <v>106</v>
      </c>
      <c r="C171" s="31"/>
      <c r="D171" s="32"/>
      <c r="E171" s="51"/>
      <c r="F171" s="33"/>
    </row>
    <row r="172" spans="1:6">
      <c r="A172" s="29"/>
      <c r="B172" s="34"/>
      <c r="C172" s="31"/>
      <c r="D172" s="32"/>
      <c r="E172" s="51"/>
      <c r="F172" s="33"/>
    </row>
    <row r="173" spans="1:6">
      <c r="A173" s="29"/>
      <c r="B173" s="50" t="s">
        <v>107</v>
      </c>
      <c r="C173" s="31"/>
      <c r="D173" s="32"/>
      <c r="E173" s="51"/>
      <c r="F173" s="33"/>
    </row>
    <row r="174" spans="1:6">
      <c r="A174" s="29"/>
      <c r="B174" s="34" t="s">
        <v>144</v>
      </c>
      <c r="C174" s="31">
        <v>6</v>
      </c>
      <c r="D174" s="32" t="s">
        <v>108</v>
      </c>
      <c r="E174" s="51" t="s">
        <v>109</v>
      </c>
      <c r="F174" s="33" t="s">
        <v>109</v>
      </c>
    </row>
    <row r="175" spans="1:6">
      <c r="A175" s="29"/>
      <c r="B175" s="34" t="s">
        <v>145</v>
      </c>
      <c r="C175" s="31">
        <v>12</v>
      </c>
      <c r="D175" s="32" t="s">
        <v>108</v>
      </c>
      <c r="E175" s="51" t="s">
        <v>109</v>
      </c>
      <c r="F175" s="33" t="s">
        <v>109</v>
      </c>
    </row>
    <row r="176" spans="1:6">
      <c r="A176" s="29"/>
      <c r="B176" s="34" t="s">
        <v>146</v>
      </c>
      <c r="C176" s="31">
        <v>4</v>
      </c>
      <c r="D176" s="32" t="s">
        <v>108</v>
      </c>
      <c r="E176" s="51" t="s">
        <v>109</v>
      </c>
      <c r="F176" s="33" t="s">
        <v>109</v>
      </c>
    </row>
    <row r="177" spans="1:6">
      <c r="A177" s="29"/>
      <c r="B177" s="34" t="s">
        <v>264</v>
      </c>
      <c r="C177" s="31">
        <v>1</v>
      </c>
      <c r="D177" s="32" t="s">
        <v>108</v>
      </c>
      <c r="E177" s="51" t="s">
        <v>109</v>
      </c>
      <c r="F177" s="33" t="s">
        <v>109</v>
      </c>
    </row>
    <row r="178" spans="1:6">
      <c r="A178" s="29"/>
      <c r="B178" s="34" t="s">
        <v>147</v>
      </c>
      <c r="C178" s="31">
        <v>16</v>
      </c>
      <c r="D178" s="32" t="s">
        <v>108</v>
      </c>
      <c r="E178" s="51" t="s">
        <v>109</v>
      </c>
      <c r="F178" s="33" t="s">
        <v>109</v>
      </c>
    </row>
    <row r="179" spans="1:6">
      <c r="A179" s="29"/>
      <c r="B179" s="34" t="s">
        <v>263</v>
      </c>
      <c r="C179" s="31">
        <v>2</v>
      </c>
      <c r="D179" s="32" t="s">
        <v>108</v>
      </c>
      <c r="E179" s="51" t="s">
        <v>109</v>
      </c>
      <c r="F179" s="33" t="s">
        <v>109</v>
      </c>
    </row>
    <row r="180" spans="1:6">
      <c r="A180" s="29"/>
      <c r="B180" s="34" t="s">
        <v>148</v>
      </c>
      <c r="C180" s="31">
        <v>4</v>
      </c>
      <c r="D180" s="32" t="s">
        <v>108</v>
      </c>
      <c r="E180" s="51" t="s">
        <v>109</v>
      </c>
      <c r="F180" s="33" t="s">
        <v>109</v>
      </c>
    </row>
    <row r="181" spans="1:6">
      <c r="A181" s="29"/>
      <c r="B181" s="34" t="s">
        <v>149</v>
      </c>
      <c r="C181" s="31">
        <v>1</v>
      </c>
      <c r="D181" s="32" t="s">
        <v>108</v>
      </c>
      <c r="E181" s="51" t="s">
        <v>109</v>
      </c>
      <c r="F181" s="33" t="s">
        <v>109</v>
      </c>
    </row>
    <row r="182" spans="1:6">
      <c r="A182" s="29"/>
      <c r="B182" s="34" t="s">
        <v>150</v>
      </c>
      <c r="C182" s="31">
        <v>2</v>
      </c>
      <c r="D182" s="32" t="s">
        <v>108</v>
      </c>
      <c r="E182" s="51" t="s">
        <v>109</v>
      </c>
      <c r="F182" s="33" t="s">
        <v>109</v>
      </c>
    </row>
    <row r="183" spans="1:6">
      <c r="A183" s="29"/>
      <c r="B183" s="34" t="s">
        <v>151</v>
      </c>
      <c r="C183" s="31">
        <v>6</v>
      </c>
      <c r="D183" s="32" t="s">
        <v>108</v>
      </c>
      <c r="E183" s="51" t="s">
        <v>109</v>
      </c>
      <c r="F183" s="33" t="s">
        <v>109</v>
      </c>
    </row>
    <row r="184" spans="1:6">
      <c r="A184" s="29"/>
      <c r="B184" s="34" t="s">
        <v>152</v>
      </c>
      <c r="C184" s="31">
        <v>2</v>
      </c>
      <c r="D184" s="32" t="s">
        <v>108</v>
      </c>
      <c r="E184" s="51" t="s">
        <v>109</v>
      </c>
      <c r="F184" s="33" t="s">
        <v>109</v>
      </c>
    </row>
    <row r="185" spans="1:6">
      <c r="A185" s="29"/>
      <c r="B185" s="34" t="s">
        <v>265</v>
      </c>
      <c r="C185" s="31">
        <v>1</v>
      </c>
      <c r="D185" s="32" t="s">
        <v>108</v>
      </c>
      <c r="E185" s="51" t="s">
        <v>109</v>
      </c>
      <c r="F185" s="33" t="s">
        <v>109</v>
      </c>
    </row>
    <row r="186" spans="1:6">
      <c r="A186" s="29"/>
      <c r="B186" s="34" t="s">
        <v>153</v>
      </c>
      <c r="C186" s="31">
        <v>2</v>
      </c>
      <c r="D186" s="32" t="s">
        <v>108</v>
      </c>
      <c r="E186" s="51" t="s">
        <v>109</v>
      </c>
      <c r="F186" s="33" t="s">
        <v>109</v>
      </c>
    </row>
    <row r="187" spans="1:6">
      <c r="A187" s="29"/>
      <c r="B187" s="34" t="s">
        <v>154</v>
      </c>
      <c r="C187" s="31">
        <v>2</v>
      </c>
      <c r="D187" s="32" t="s">
        <v>108</v>
      </c>
      <c r="E187" s="51" t="s">
        <v>109</v>
      </c>
      <c r="F187" s="33" t="s">
        <v>109</v>
      </c>
    </row>
    <row r="188" spans="1:6">
      <c r="A188" s="29"/>
      <c r="B188" s="34" t="s">
        <v>266</v>
      </c>
      <c r="C188" s="31">
        <v>1</v>
      </c>
      <c r="D188" s="32" t="s">
        <v>108</v>
      </c>
      <c r="E188" s="51" t="s">
        <v>109</v>
      </c>
      <c r="F188" s="33" t="s">
        <v>109</v>
      </c>
    </row>
    <row r="189" spans="1:6">
      <c r="A189" s="29"/>
      <c r="B189" s="34"/>
      <c r="C189" s="31"/>
      <c r="D189" s="32"/>
      <c r="E189" s="51"/>
      <c r="F189" s="33"/>
    </row>
    <row r="190" spans="1:6" ht="38.25">
      <c r="A190" s="29"/>
      <c r="B190" s="34" t="s">
        <v>268</v>
      </c>
      <c r="C190" s="31">
        <v>1</v>
      </c>
      <c r="D190" s="32" t="s">
        <v>269</v>
      </c>
      <c r="E190" s="51">
        <f>'Internal Door Schedule &amp; Screen'!J71</f>
        <v>0</v>
      </c>
      <c r="F190" s="52">
        <f>C190*E190</f>
        <v>0</v>
      </c>
    </row>
    <row r="191" spans="1:6">
      <c r="A191" s="29"/>
      <c r="B191" s="34"/>
      <c r="C191" s="31"/>
      <c r="D191" s="32"/>
      <c r="E191" s="51"/>
      <c r="F191" s="33"/>
    </row>
    <row r="192" spans="1:6" ht="51">
      <c r="A192" s="29"/>
      <c r="B192" s="34" t="s">
        <v>273</v>
      </c>
      <c r="C192" s="31">
        <v>1</v>
      </c>
      <c r="D192" s="32" t="s">
        <v>269</v>
      </c>
      <c r="E192" s="51">
        <f>'Internal Door Schedule &amp; Screen'!K71</f>
        <v>0</v>
      </c>
      <c r="F192" s="52">
        <f>C192*E192</f>
        <v>0</v>
      </c>
    </row>
    <row r="193" spans="1:6">
      <c r="A193" s="29"/>
      <c r="B193" s="34"/>
      <c r="C193" s="31"/>
      <c r="D193" s="32"/>
      <c r="E193" s="51"/>
      <c r="F193" s="52"/>
    </row>
    <row r="194" spans="1:6" ht="38.25">
      <c r="A194" s="29"/>
      <c r="B194" s="34" t="s">
        <v>280</v>
      </c>
      <c r="C194" s="31">
        <v>1</v>
      </c>
      <c r="D194" s="32" t="s">
        <v>269</v>
      </c>
      <c r="E194" s="51">
        <f>'Internal Door Schedule &amp; Screen'!J82</f>
        <v>0</v>
      </c>
      <c r="F194" s="52">
        <f>C194*E194</f>
        <v>0</v>
      </c>
    </row>
    <row r="195" spans="1:6">
      <c r="A195" s="29"/>
      <c r="B195" s="34"/>
      <c r="C195" s="31"/>
      <c r="D195" s="32"/>
      <c r="E195" s="51"/>
      <c r="F195" s="33"/>
    </row>
    <row r="196" spans="1:6">
      <c r="A196" s="29"/>
      <c r="B196" s="34" t="s">
        <v>111</v>
      </c>
      <c r="C196" s="31">
        <v>62</v>
      </c>
      <c r="D196" s="32" t="s">
        <v>108</v>
      </c>
      <c r="E196" s="51">
        <v>0</v>
      </c>
      <c r="F196" s="33" t="s">
        <v>274</v>
      </c>
    </row>
    <row r="197" spans="1:6">
      <c r="A197" s="29"/>
      <c r="B197" s="34"/>
      <c r="C197" s="31"/>
      <c r="D197" s="32"/>
      <c r="E197" s="51"/>
      <c r="F197" s="33"/>
    </row>
    <row r="198" spans="1:6">
      <c r="A198" s="29"/>
      <c r="B198" s="34" t="s">
        <v>110</v>
      </c>
      <c r="C198" s="31">
        <v>1</v>
      </c>
      <c r="D198" s="32" t="s">
        <v>4</v>
      </c>
      <c r="E198" s="51">
        <v>0</v>
      </c>
      <c r="F198" s="33" t="s">
        <v>7</v>
      </c>
    </row>
    <row r="199" spans="1:6">
      <c r="A199" s="29"/>
      <c r="B199" s="34"/>
      <c r="C199" s="31"/>
      <c r="D199" s="32"/>
      <c r="E199" s="51"/>
      <c r="F199" s="33"/>
    </row>
    <row r="200" spans="1:6" ht="25.5">
      <c r="A200" s="29"/>
      <c r="B200" s="34" t="s">
        <v>278</v>
      </c>
      <c r="C200" s="31">
        <v>750</v>
      </c>
      <c r="D200" s="32" t="s">
        <v>53</v>
      </c>
      <c r="E200" s="51">
        <v>0</v>
      </c>
      <c r="F200" s="52">
        <f>C200*E200</f>
        <v>0</v>
      </c>
    </row>
    <row r="201" spans="1:6">
      <c r="A201" s="29"/>
      <c r="B201" s="34"/>
      <c r="C201" s="31"/>
      <c r="D201" s="32"/>
      <c r="E201" s="51"/>
      <c r="F201" s="33"/>
    </row>
    <row r="202" spans="1:6" ht="25.5">
      <c r="A202" s="29"/>
      <c r="B202" s="34" t="s">
        <v>113</v>
      </c>
      <c r="C202" s="31">
        <v>62</v>
      </c>
      <c r="D202" s="32" t="s">
        <v>275</v>
      </c>
      <c r="E202" s="51">
        <v>0</v>
      </c>
      <c r="F202" s="52">
        <f>C202*E202</f>
        <v>0</v>
      </c>
    </row>
    <row r="203" spans="1:6">
      <c r="A203" s="29"/>
      <c r="B203" s="34"/>
      <c r="C203" s="31"/>
      <c r="D203" s="32"/>
      <c r="E203" s="51"/>
      <c r="F203" s="33"/>
    </row>
    <row r="204" spans="1:6" ht="25.5">
      <c r="A204" s="29"/>
      <c r="B204" s="34" t="s">
        <v>277</v>
      </c>
      <c r="C204" s="31">
        <v>750</v>
      </c>
      <c r="D204" s="32" t="s">
        <v>53</v>
      </c>
      <c r="E204" s="51">
        <v>0</v>
      </c>
      <c r="F204" s="52">
        <f>C204*E204</f>
        <v>0</v>
      </c>
    </row>
    <row r="205" spans="1:6">
      <c r="A205" s="29"/>
      <c r="B205" s="12"/>
      <c r="C205" s="31"/>
      <c r="D205" s="32"/>
      <c r="E205" s="51"/>
      <c r="F205" s="33"/>
    </row>
    <row r="206" spans="1:6">
      <c r="A206" s="29"/>
      <c r="B206" s="34" t="s">
        <v>112</v>
      </c>
      <c r="C206" s="31">
        <v>750</v>
      </c>
      <c r="D206" s="32" t="s">
        <v>53</v>
      </c>
      <c r="E206" s="51">
        <v>0</v>
      </c>
      <c r="F206" s="33" t="s">
        <v>274</v>
      </c>
    </row>
    <row r="207" spans="1:6">
      <c r="A207" s="29"/>
      <c r="B207" s="34"/>
      <c r="C207" s="31"/>
      <c r="D207" s="32"/>
      <c r="E207" s="51"/>
      <c r="F207" s="33"/>
    </row>
    <row r="208" spans="1:6">
      <c r="A208" s="29"/>
      <c r="B208" s="50" t="s">
        <v>114</v>
      </c>
      <c r="C208" s="31"/>
      <c r="D208" s="32"/>
      <c r="E208" s="51"/>
      <c r="F208" s="33"/>
    </row>
    <row r="209" spans="1:6">
      <c r="A209" s="29"/>
      <c r="B209" s="34"/>
      <c r="C209" s="31"/>
      <c r="D209" s="32"/>
      <c r="E209" s="51"/>
      <c r="F209" s="33"/>
    </row>
    <row r="210" spans="1:6" ht="25.5">
      <c r="A210" s="29"/>
      <c r="B210" s="34" t="s">
        <v>276</v>
      </c>
      <c r="C210" s="31">
        <v>1132</v>
      </c>
      <c r="D210" s="32" t="s">
        <v>53</v>
      </c>
      <c r="E210" s="51">
        <v>0</v>
      </c>
      <c r="F210" s="52">
        <f>C210*E210</f>
        <v>0</v>
      </c>
    </row>
    <row r="211" spans="1:6">
      <c r="A211" s="29"/>
      <c r="B211" s="34"/>
      <c r="C211" s="31"/>
      <c r="D211" s="32"/>
      <c r="E211" s="51"/>
      <c r="F211" s="52"/>
    </row>
    <row r="212" spans="1:6" ht="38.25">
      <c r="A212" s="29"/>
      <c r="B212" s="34" t="s">
        <v>288</v>
      </c>
      <c r="C212" s="31">
        <v>26</v>
      </c>
      <c r="D212" s="32" t="s">
        <v>53</v>
      </c>
      <c r="E212" s="51">
        <v>0</v>
      </c>
      <c r="F212" s="52">
        <f>C212*E212</f>
        <v>0</v>
      </c>
    </row>
    <row r="213" spans="1:6">
      <c r="A213" s="29"/>
      <c r="B213" s="34"/>
      <c r="C213" s="31"/>
      <c r="D213" s="32"/>
      <c r="E213" s="51"/>
      <c r="F213" s="33"/>
    </row>
    <row r="214" spans="1:6">
      <c r="A214" s="29"/>
      <c r="B214" s="50" t="s">
        <v>115</v>
      </c>
      <c r="C214" s="31"/>
      <c r="D214" s="32"/>
      <c r="E214" s="51"/>
      <c r="F214" s="33"/>
    </row>
    <row r="215" spans="1:6">
      <c r="A215" s="29"/>
      <c r="B215" s="34"/>
      <c r="C215" s="31"/>
      <c r="D215" s="32"/>
      <c r="E215" s="51"/>
      <c r="F215" s="33"/>
    </row>
    <row r="216" spans="1:6" ht="38.25">
      <c r="A216" s="29"/>
      <c r="B216" s="34" t="s">
        <v>279</v>
      </c>
      <c r="C216" s="31">
        <v>71</v>
      </c>
      <c r="D216" s="32" t="s">
        <v>53</v>
      </c>
      <c r="E216" s="51">
        <v>0</v>
      </c>
      <c r="F216" s="52">
        <f>C216*E216</f>
        <v>0</v>
      </c>
    </row>
    <row r="217" spans="1:6">
      <c r="A217" s="29"/>
      <c r="B217" s="34"/>
      <c r="C217" s="31"/>
      <c r="D217" s="32"/>
      <c r="E217" s="51"/>
      <c r="F217" s="52"/>
    </row>
    <row r="218" spans="1:6" ht="51">
      <c r="A218" s="29"/>
      <c r="B218" s="34" t="s">
        <v>301</v>
      </c>
      <c r="C218" s="31">
        <v>10</v>
      </c>
      <c r="D218" s="32" t="s">
        <v>53</v>
      </c>
      <c r="E218" s="51">
        <v>0</v>
      </c>
      <c r="F218" s="52">
        <f>C218*E218</f>
        <v>0</v>
      </c>
    </row>
    <row r="219" spans="1:6">
      <c r="A219" s="29"/>
      <c r="B219" s="34"/>
      <c r="C219" s="31"/>
      <c r="D219" s="32"/>
      <c r="E219" s="51"/>
      <c r="F219" s="52"/>
    </row>
    <row r="220" spans="1:6" ht="51">
      <c r="A220" s="29"/>
      <c r="B220" s="34" t="s">
        <v>302</v>
      </c>
      <c r="C220" s="31">
        <v>5</v>
      </c>
      <c r="D220" s="32" t="s">
        <v>53</v>
      </c>
      <c r="E220" s="51">
        <v>0</v>
      </c>
      <c r="F220" s="52">
        <f>C220*E220</f>
        <v>0</v>
      </c>
    </row>
    <row r="221" spans="1:6">
      <c r="A221" s="29"/>
      <c r="B221" s="34"/>
      <c r="C221" s="31"/>
      <c r="D221" s="32"/>
      <c r="E221" s="51"/>
      <c r="F221" s="33"/>
    </row>
    <row r="222" spans="1:6">
      <c r="A222" s="29"/>
      <c r="B222" s="50" t="s">
        <v>116</v>
      </c>
      <c r="C222" s="31"/>
      <c r="D222" s="32"/>
      <c r="E222" s="51"/>
      <c r="F222" s="33"/>
    </row>
    <row r="223" spans="1:6">
      <c r="A223" s="29"/>
      <c r="B223" s="34"/>
      <c r="C223" s="31"/>
      <c r="D223" s="32"/>
      <c r="E223" s="51"/>
      <c r="F223" s="33"/>
    </row>
    <row r="224" spans="1:6" ht="51">
      <c r="A224" s="29"/>
      <c r="B224" s="34" t="s">
        <v>281</v>
      </c>
      <c r="C224" s="31">
        <v>13</v>
      </c>
      <c r="D224" s="32" t="s">
        <v>108</v>
      </c>
      <c r="E224" s="51">
        <v>0</v>
      </c>
      <c r="F224" s="52">
        <f>C224*E224</f>
        <v>0</v>
      </c>
    </row>
    <row r="225" spans="1:6">
      <c r="A225" s="29"/>
      <c r="B225" s="34"/>
      <c r="C225" s="31"/>
      <c r="D225" s="32"/>
      <c r="E225" s="51"/>
      <c r="F225" s="33"/>
    </row>
    <row r="226" spans="1:6" ht="51">
      <c r="A226" s="29"/>
      <c r="B226" s="34" t="s">
        <v>282</v>
      </c>
      <c r="C226" s="31">
        <v>4</v>
      </c>
      <c r="D226" s="32" t="s">
        <v>283</v>
      </c>
      <c r="E226" s="51">
        <v>0</v>
      </c>
      <c r="F226" s="52">
        <f>C226*E226</f>
        <v>0</v>
      </c>
    </row>
    <row r="227" spans="1:6">
      <c r="A227" s="29"/>
      <c r="B227" s="34"/>
      <c r="C227" s="31"/>
      <c r="D227" s="32"/>
      <c r="E227" s="51"/>
      <c r="F227" s="33"/>
    </row>
    <row r="228" spans="1:6" ht="74.25" customHeight="1">
      <c r="A228" s="29"/>
      <c r="B228" s="34" t="s">
        <v>285</v>
      </c>
      <c r="C228" s="31">
        <v>6</v>
      </c>
      <c r="D228" s="32" t="s">
        <v>108</v>
      </c>
      <c r="E228" s="51">
        <v>0</v>
      </c>
      <c r="F228" s="52">
        <f>C228*E228</f>
        <v>0</v>
      </c>
    </row>
    <row r="229" spans="1:6">
      <c r="A229" s="29"/>
      <c r="B229" s="34"/>
      <c r="C229" s="31"/>
      <c r="D229" s="32"/>
      <c r="E229" s="51"/>
      <c r="F229" s="33"/>
    </row>
    <row r="230" spans="1:6" ht="55.5" customHeight="1">
      <c r="A230" s="29"/>
      <c r="B230" s="34" t="s">
        <v>287</v>
      </c>
      <c r="C230" s="31">
        <v>150</v>
      </c>
      <c r="D230" s="32" t="s">
        <v>284</v>
      </c>
      <c r="E230" s="51">
        <v>0</v>
      </c>
      <c r="F230" s="52">
        <f>C230*E230</f>
        <v>0</v>
      </c>
    </row>
    <row r="231" spans="1:6">
      <c r="A231" s="29"/>
      <c r="B231" s="34"/>
      <c r="C231" s="31"/>
      <c r="D231" s="32"/>
      <c r="E231" s="51"/>
      <c r="F231" s="33"/>
    </row>
    <row r="232" spans="1:6" ht="55.5" customHeight="1">
      <c r="A232" s="29"/>
      <c r="B232" s="34" t="s">
        <v>286</v>
      </c>
      <c r="C232" s="31">
        <v>150</v>
      </c>
      <c r="D232" s="32" t="s">
        <v>108</v>
      </c>
      <c r="E232" s="51">
        <v>0</v>
      </c>
      <c r="F232" s="52">
        <f>C232*E232</f>
        <v>0</v>
      </c>
    </row>
    <row r="233" spans="1:6">
      <c r="A233" s="29"/>
      <c r="B233" s="34"/>
      <c r="C233" s="31"/>
      <c r="D233" s="32"/>
      <c r="E233" s="51"/>
      <c r="F233" s="33"/>
    </row>
    <row r="234" spans="1:6" ht="25.5">
      <c r="A234" s="29"/>
      <c r="B234" s="34" t="s">
        <v>311</v>
      </c>
      <c r="C234" s="31">
        <v>76</v>
      </c>
      <c r="D234" s="32" t="s">
        <v>73</v>
      </c>
      <c r="E234" s="51">
        <v>0</v>
      </c>
      <c r="F234" s="52">
        <f>C234*E234</f>
        <v>0</v>
      </c>
    </row>
    <row r="235" spans="1:6" s="54" customFormat="1">
      <c r="A235" s="29"/>
      <c r="B235" s="34"/>
      <c r="C235" s="31"/>
      <c r="D235" s="32"/>
      <c r="E235" s="51"/>
      <c r="F235" s="33"/>
    </row>
    <row r="236" spans="1:6" s="54" customFormat="1">
      <c r="A236" s="29"/>
      <c r="B236" s="34" t="s">
        <v>117</v>
      </c>
      <c r="C236" s="31"/>
      <c r="D236" s="32"/>
      <c r="E236" s="51"/>
      <c r="F236" s="52"/>
    </row>
    <row r="237" spans="1:6" s="54" customFormat="1">
      <c r="A237" s="29"/>
      <c r="B237" s="34"/>
      <c r="C237" s="31"/>
      <c r="D237" s="32"/>
      <c r="E237" s="51"/>
      <c r="F237" s="33"/>
    </row>
    <row r="238" spans="1:6" s="54" customFormat="1" ht="38.25">
      <c r="A238" s="29"/>
      <c r="B238" s="34" t="s">
        <v>118</v>
      </c>
      <c r="C238" s="31"/>
      <c r="D238" s="32"/>
      <c r="E238" s="51"/>
      <c r="F238" s="52"/>
    </row>
    <row r="239" spans="1:6" s="54" customFormat="1">
      <c r="A239" s="29"/>
      <c r="B239" s="34"/>
      <c r="C239" s="31"/>
      <c r="D239" s="32"/>
      <c r="E239" s="51"/>
      <c r="F239" s="33"/>
    </row>
    <row r="240" spans="1:6" s="54" customFormat="1" ht="25.5">
      <c r="A240" s="29"/>
      <c r="B240" s="34" t="s">
        <v>119</v>
      </c>
      <c r="C240" s="31"/>
      <c r="D240" s="32"/>
      <c r="E240" s="51"/>
      <c r="F240" s="52"/>
    </row>
    <row r="241" spans="1:6" s="54" customFormat="1">
      <c r="A241" s="29"/>
      <c r="B241" s="34"/>
      <c r="C241" s="31"/>
      <c r="D241" s="32"/>
      <c r="E241" s="51"/>
      <c r="F241" s="33"/>
    </row>
    <row r="242" spans="1:6" s="54" customFormat="1" ht="38.25">
      <c r="A242" s="29"/>
      <c r="B242" s="34" t="s">
        <v>120</v>
      </c>
      <c r="C242" s="31"/>
      <c r="D242" s="32"/>
      <c r="E242" s="51"/>
      <c r="F242" s="52"/>
    </row>
    <row r="243" spans="1:6" s="54" customFormat="1">
      <c r="A243" s="29"/>
      <c r="B243" s="34"/>
      <c r="C243" s="31"/>
      <c r="D243" s="32"/>
      <c r="E243" s="51"/>
      <c r="F243" s="33"/>
    </row>
    <row r="244" spans="1:6" s="54" customFormat="1" ht="38.25">
      <c r="A244" s="29"/>
      <c r="B244" s="34" t="s">
        <v>121</v>
      </c>
      <c r="C244" s="31"/>
      <c r="D244" s="32"/>
      <c r="E244" s="51"/>
      <c r="F244" s="52"/>
    </row>
    <row r="245" spans="1:6" s="54" customFormat="1">
      <c r="A245" s="29"/>
      <c r="B245" s="34"/>
      <c r="C245" s="31"/>
      <c r="D245" s="32"/>
      <c r="E245" s="51"/>
      <c r="F245" s="33"/>
    </row>
    <row r="246" spans="1:6" s="54" customFormat="1" ht="25.5">
      <c r="A246" s="29"/>
      <c r="B246" s="34" t="s">
        <v>312</v>
      </c>
      <c r="C246" s="31"/>
      <c r="D246" s="32"/>
      <c r="E246" s="51"/>
      <c r="F246" s="52"/>
    </row>
    <row r="247" spans="1:6" s="54" customFormat="1">
      <c r="A247" s="29"/>
      <c r="B247" s="34" t="s">
        <v>122</v>
      </c>
      <c r="C247" s="31">
        <v>12</v>
      </c>
      <c r="D247" s="32" t="s">
        <v>123</v>
      </c>
      <c r="E247" s="51">
        <v>0</v>
      </c>
      <c r="F247" s="33">
        <f>C247*E247</f>
        <v>0</v>
      </c>
    </row>
    <row r="248" spans="1:6" s="54" customFormat="1">
      <c r="A248" s="29"/>
      <c r="B248" s="34"/>
      <c r="C248" s="31"/>
      <c r="D248" s="32"/>
      <c r="E248" s="51"/>
      <c r="F248" s="52"/>
    </row>
    <row r="249" spans="1:6" s="54" customFormat="1">
      <c r="A249" s="29"/>
      <c r="B249" s="34" t="s">
        <v>124</v>
      </c>
      <c r="C249" s="31">
        <v>1</v>
      </c>
      <c r="D249" s="32" t="s">
        <v>4</v>
      </c>
      <c r="E249" s="51"/>
      <c r="F249" s="33" t="s">
        <v>7</v>
      </c>
    </row>
    <row r="250" spans="1:6" s="54" customFormat="1">
      <c r="A250" s="29"/>
      <c r="B250" s="34"/>
      <c r="C250" s="31"/>
      <c r="D250" s="32"/>
      <c r="E250" s="51"/>
      <c r="F250" s="52"/>
    </row>
    <row r="251" spans="1:6" s="54" customFormat="1">
      <c r="A251" s="29"/>
      <c r="B251" s="34" t="s">
        <v>125</v>
      </c>
      <c r="C251" s="31"/>
      <c r="D251" s="32"/>
      <c r="E251" s="51"/>
      <c r="F251" s="33"/>
    </row>
    <row r="252" spans="1:6" s="54" customFormat="1">
      <c r="A252" s="29"/>
      <c r="B252" s="34"/>
      <c r="C252" s="31"/>
      <c r="D252" s="32"/>
      <c r="E252" s="51"/>
      <c r="F252" s="52"/>
    </row>
    <row r="253" spans="1:6" s="60" customFormat="1">
      <c r="A253" s="55">
        <v>235</v>
      </c>
      <c r="B253" s="56" t="s">
        <v>29</v>
      </c>
      <c r="C253" s="57"/>
      <c r="D253" s="58"/>
      <c r="E253" s="76"/>
      <c r="F253" s="59">
        <f>SUM(F10:F252)</f>
        <v>0</v>
      </c>
    </row>
    <row r="254" spans="1:6">
      <c r="A254" s="55">
        <v>236</v>
      </c>
      <c r="B254" s="61" t="s">
        <v>43</v>
      </c>
      <c r="C254" s="62"/>
      <c r="D254" s="63"/>
      <c r="E254" s="77"/>
      <c r="F254" s="59">
        <f>F253*-5%</f>
        <v>0</v>
      </c>
    </row>
    <row r="255" spans="1:6">
      <c r="A255" s="55">
        <v>237</v>
      </c>
      <c r="B255" s="56" t="s">
        <v>32</v>
      </c>
      <c r="C255" s="57"/>
      <c r="D255" s="58"/>
      <c r="E255" s="76"/>
      <c r="F255" s="59">
        <f>SUM(F253:F254)</f>
        <v>0</v>
      </c>
    </row>
    <row r="256" spans="1:6">
      <c r="A256" s="39"/>
      <c r="B256" s="44"/>
      <c r="C256" s="41"/>
      <c r="D256" s="42"/>
      <c r="E256" s="74"/>
      <c r="F256" s="43">
        <f>SUM($C256*E256)</f>
        <v>0</v>
      </c>
    </row>
    <row r="259" spans="1:6">
      <c r="A259" s="12"/>
      <c r="B259" s="64"/>
      <c r="C259" s="65"/>
      <c r="D259" s="65"/>
      <c r="E259" s="79"/>
      <c r="F259" s="66"/>
    </row>
  </sheetData>
  <mergeCells count="1">
    <mergeCell ref="E8:F8"/>
  </mergeCells>
  <phoneticPr fontId="7" type="noConversion"/>
  <printOptions horizontalCentered="1"/>
  <pageMargins left="0.70866141732283472" right="0.74803149606299213" top="0.74803149606299213" bottom="0.74803149606299213" header="0.51181102362204722" footer="0.51181102362204722"/>
  <pageSetup paperSize="9" firstPageNumber="2" fitToHeight="20" orientation="landscape" useFirstPageNumber="1" horizontalDpi="300" verticalDpi="300"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2"/>
  <sheetViews>
    <sheetView workbookViewId="0">
      <selection activeCell="J83" sqref="J83"/>
    </sheetView>
  </sheetViews>
  <sheetFormatPr defaultRowHeight="12.75"/>
  <cols>
    <col min="2" max="2" width="9.7109375" bestFit="1" customWidth="1"/>
    <col min="3" max="3" width="19.28515625" bestFit="1" customWidth="1"/>
    <col min="4" max="4" width="19" bestFit="1" customWidth="1"/>
    <col min="5" max="5" width="11.140625" bestFit="1" customWidth="1"/>
    <col min="6" max="6" width="6.85546875" bestFit="1" customWidth="1"/>
    <col min="7" max="7" width="7.42578125" bestFit="1" customWidth="1"/>
    <col min="8" max="8" width="7.42578125" customWidth="1"/>
    <col min="9" max="9" width="24.5703125" bestFit="1" customWidth="1"/>
    <col min="10" max="10" width="24.5703125" customWidth="1"/>
    <col min="11" max="11" width="30.42578125" bestFit="1" customWidth="1"/>
  </cols>
  <sheetData>
    <row r="2" spans="2:11">
      <c r="B2" s="1" t="s">
        <v>62</v>
      </c>
      <c r="C2" s="1" t="s">
        <v>63</v>
      </c>
      <c r="D2" s="1" t="s">
        <v>107</v>
      </c>
      <c r="E2" s="1" t="s">
        <v>208</v>
      </c>
      <c r="F2" s="1" t="s">
        <v>137</v>
      </c>
      <c r="G2" s="1" t="s">
        <v>138</v>
      </c>
      <c r="H2" s="1" t="s">
        <v>143</v>
      </c>
      <c r="I2" s="1" t="s">
        <v>223</v>
      </c>
      <c r="J2" s="1" t="s">
        <v>270</v>
      </c>
      <c r="K2" s="1" t="s">
        <v>271</v>
      </c>
    </row>
    <row r="3" spans="2:11">
      <c r="B3" s="2" t="s">
        <v>155</v>
      </c>
      <c r="C3" s="2" t="s">
        <v>192</v>
      </c>
      <c r="D3" s="2" t="s">
        <v>128</v>
      </c>
      <c r="E3" s="2" t="s">
        <v>209</v>
      </c>
      <c r="F3" s="2">
        <v>1010</v>
      </c>
      <c r="G3" s="2">
        <v>2100</v>
      </c>
      <c r="H3" s="2">
        <f t="shared" ref="H3:H11" si="0">(F3/1000)*(G3/1000)</f>
        <v>2.121</v>
      </c>
      <c r="I3" s="2"/>
      <c r="J3" s="3">
        <v>0</v>
      </c>
      <c r="K3" s="3">
        <v>0</v>
      </c>
    </row>
    <row r="4" spans="2:11">
      <c r="B4" s="2" t="s">
        <v>156</v>
      </c>
      <c r="C4" s="2" t="s">
        <v>64</v>
      </c>
      <c r="D4" s="2" t="s">
        <v>133</v>
      </c>
      <c r="E4" s="2" t="s">
        <v>210</v>
      </c>
      <c r="F4" s="2">
        <v>1010</v>
      </c>
      <c r="G4" s="2">
        <v>2100</v>
      </c>
      <c r="H4" s="2">
        <f t="shared" si="0"/>
        <v>2.121</v>
      </c>
      <c r="I4" s="2"/>
      <c r="J4" s="3">
        <v>0</v>
      </c>
      <c r="K4" s="3">
        <v>0</v>
      </c>
    </row>
    <row r="5" spans="2:11">
      <c r="B5" s="2" t="s">
        <v>157</v>
      </c>
      <c r="C5" s="2" t="s">
        <v>65</v>
      </c>
      <c r="D5" s="2" t="s">
        <v>133</v>
      </c>
      <c r="E5" s="2" t="s">
        <v>210</v>
      </c>
      <c r="F5" s="2">
        <v>1010</v>
      </c>
      <c r="G5" s="2">
        <v>2100</v>
      </c>
      <c r="H5" s="2">
        <f t="shared" si="0"/>
        <v>2.121</v>
      </c>
      <c r="I5" s="2"/>
      <c r="J5" s="3">
        <v>0</v>
      </c>
      <c r="K5" s="3">
        <v>0</v>
      </c>
    </row>
    <row r="6" spans="2:11">
      <c r="B6" s="2" t="s">
        <v>158</v>
      </c>
      <c r="C6" s="2" t="s">
        <v>127</v>
      </c>
      <c r="D6" s="2" t="s">
        <v>128</v>
      </c>
      <c r="E6" s="2" t="s">
        <v>209</v>
      </c>
      <c r="F6" s="2">
        <v>1010</v>
      </c>
      <c r="G6" s="2">
        <v>2100</v>
      </c>
      <c r="H6" s="2">
        <f t="shared" si="0"/>
        <v>2.121</v>
      </c>
      <c r="I6" s="2"/>
      <c r="J6" s="3">
        <v>0</v>
      </c>
      <c r="K6" s="3">
        <v>0</v>
      </c>
    </row>
    <row r="7" spans="2:11">
      <c r="B7" s="2" t="s">
        <v>159</v>
      </c>
      <c r="C7" s="2" t="s">
        <v>126</v>
      </c>
      <c r="D7" s="2" t="s">
        <v>129</v>
      </c>
      <c r="E7" s="2" t="s">
        <v>211</v>
      </c>
      <c r="F7" s="2">
        <v>810</v>
      </c>
      <c r="G7" s="2">
        <v>2100</v>
      </c>
      <c r="H7" s="2">
        <f t="shared" si="0"/>
        <v>1.7010000000000003</v>
      </c>
      <c r="I7" s="2"/>
      <c r="J7" s="3">
        <v>0</v>
      </c>
      <c r="K7" s="3">
        <v>0</v>
      </c>
    </row>
    <row r="8" spans="2:11">
      <c r="B8" s="2" t="s">
        <v>160</v>
      </c>
      <c r="C8" s="2" t="s">
        <v>79</v>
      </c>
      <c r="D8" s="2" t="s">
        <v>130</v>
      </c>
      <c r="E8" s="2" t="s">
        <v>212</v>
      </c>
      <c r="F8" s="2">
        <v>1800</v>
      </c>
      <c r="G8" s="2">
        <v>2100</v>
      </c>
      <c r="H8" s="2">
        <f t="shared" si="0"/>
        <v>3.7800000000000002</v>
      </c>
      <c r="I8" s="2" t="s">
        <v>224</v>
      </c>
      <c r="J8" s="3">
        <v>0</v>
      </c>
      <c r="K8" s="3">
        <v>0</v>
      </c>
    </row>
    <row r="9" spans="2:11">
      <c r="B9" s="2" t="s">
        <v>161</v>
      </c>
      <c r="C9" s="2" t="s">
        <v>193</v>
      </c>
      <c r="D9" s="2" t="s">
        <v>128</v>
      </c>
      <c r="E9" s="2" t="s">
        <v>211</v>
      </c>
      <c r="F9" s="2">
        <v>1010</v>
      </c>
      <c r="G9" s="2">
        <v>2100</v>
      </c>
      <c r="H9" s="2">
        <f t="shared" si="0"/>
        <v>2.121</v>
      </c>
      <c r="I9" s="2"/>
      <c r="J9" s="3">
        <v>0</v>
      </c>
      <c r="K9" s="3">
        <v>0</v>
      </c>
    </row>
    <row r="10" spans="2:11">
      <c r="B10" s="2" t="s">
        <v>162</v>
      </c>
      <c r="C10" s="2" t="s">
        <v>79</v>
      </c>
      <c r="D10" s="2" t="s">
        <v>130</v>
      </c>
      <c r="E10" s="2" t="s">
        <v>213</v>
      </c>
      <c r="F10" s="2">
        <v>1800</v>
      </c>
      <c r="G10" s="2">
        <v>2100</v>
      </c>
      <c r="H10" s="2">
        <f t="shared" si="0"/>
        <v>3.7800000000000002</v>
      </c>
      <c r="I10" s="2" t="s">
        <v>225</v>
      </c>
      <c r="J10" s="3">
        <v>0</v>
      </c>
      <c r="K10" s="3">
        <v>0</v>
      </c>
    </row>
    <row r="11" spans="2:11">
      <c r="B11" s="2" t="s">
        <v>163</v>
      </c>
      <c r="C11" s="2" t="s">
        <v>66</v>
      </c>
      <c r="D11" s="2" t="s">
        <v>134</v>
      </c>
      <c r="E11" s="2" t="s">
        <v>214</v>
      </c>
      <c r="F11" s="2">
        <v>1500</v>
      </c>
      <c r="G11" s="2">
        <v>2100</v>
      </c>
      <c r="H11" s="2">
        <f t="shared" si="0"/>
        <v>3.1500000000000004</v>
      </c>
      <c r="I11" s="2"/>
      <c r="J11" s="3">
        <v>0</v>
      </c>
      <c r="K11" s="3">
        <v>0</v>
      </c>
    </row>
    <row r="12" spans="2:11">
      <c r="B12" s="2" t="s">
        <v>164</v>
      </c>
      <c r="C12" s="2" t="s">
        <v>66</v>
      </c>
      <c r="D12" s="2" t="s">
        <v>199</v>
      </c>
      <c r="E12" s="2" t="s">
        <v>215</v>
      </c>
      <c r="F12" s="2"/>
      <c r="G12" s="2"/>
      <c r="H12" s="2"/>
      <c r="I12" s="2"/>
      <c r="J12" s="3">
        <v>0</v>
      </c>
      <c r="K12" s="3">
        <v>0</v>
      </c>
    </row>
    <row r="13" spans="2:11">
      <c r="B13" s="2" t="s">
        <v>165</v>
      </c>
      <c r="C13" s="2" t="s">
        <v>66</v>
      </c>
      <c r="D13" s="2" t="s">
        <v>133</v>
      </c>
      <c r="E13" s="2" t="s">
        <v>214</v>
      </c>
      <c r="F13" s="2">
        <v>1010</v>
      </c>
      <c r="G13" s="2">
        <v>2100</v>
      </c>
      <c r="H13" s="2">
        <f>(F13/1000)*(G13/1000)</f>
        <v>2.121</v>
      </c>
      <c r="I13" s="2"/>
      <c r="J13" s="3">
        <v>0</v>
      </c>
      <c r="K13" s="3">
        <v>0</v>
      </c>
    </row>
    <row r="14" spans="2:11">
      <c r="B14" s="2" t="s">
        <v>166</v>
      </c>
      <c r="C14" s="2" t="s">
        <v>67</v>
      </c>
      <c r="D14" s="2" t="s">
        <v>134</v>
      </c>
      <c r="E14" s="2" t="s">
        <v>214</v>
      </c>
      <c r="F14" s="2">
        <v>1500</v>
      </c>
      <c r="G14" s="2">
        <v>2100</v>
      </c>
      <c r="H14" s="2">
        <f>(F14/1000)*(G14/1000)</f>
        <v>3.1500000000000004</v>
      </c>
      <c r="I14" s="2"/>
      <c r="J14" s="3">
        <v>0</v>
      </c>
      <c r="K14" s="3">
        <v>0</v>
      </c>
    </row>
    <row r="15" spans="2:11">
      <c r="B15" s="2" t="s">
        <v>167</v>
      </c>
      <c r="C15" s="2" t="s">
        <v>67</v>
      </c>
      <c r="D15" s="2" t="s">
        <v>134</v>
      </c>
      <c r="E15" s="2" t="s">
        <v>214</v>
      </c>
      <c r="F15" s="2">
        <v>1500</v>
      </c>
      <c r="G15" s="2">
        <v>2100</v>
      </c>
      <c r="H15" s="2">
        <f>(F15/1000)*(G15/1000)</f>
        <v>3.1500000000000004</v>
      </c>
      <c r="I15" s="2"/>
      <c r="J15" s="3">
        <v>0</v>
      </c>
      <c r="K15" s="3">
        <v>0</v>
      </c>
    </row>
    <row r="16" spans="2:11">
      <c r="B16" s="2" t="s">
        <v>168</v>
      </c>
      <c r="C16" s="2" t="s">
        <v>194</v>
      </c>
      <c r="D16" s="2" t="s">
        <v>200</v>
      </c>
      <c r="E16" s="2" t="s">
        <v>215</v>
      </c>
      <c r="F16" s="2"/>
      <c r="G16" s="2"/>
      <c r="H16" s="2"/>
      <c r="I16" s="2"/>
      <c r="J16" s="3">
        <v>0</v>
      </c>
      <c r="K16" s="3">
        <v>0</v>
      </c>
    </row>
    <row r="17" spans="2:11">
      <c r="B17" s="2" t="s">
        <v>169</v>
      </c>
      <c r="C17" s="2" t="s">
        <v>82</v>
      </c>
      <c r="D17" s="2" t="s">
        <v>201</v>
      </c>
      <c r="E17" s="2" t="s">
        <v>213</v>
      </c>
      <c r="F17" s="2">
        <v>2650</v>
      </c>
      <c r="G17" s="2">
        <v>2700</v>
      </c>
      <c r="H17" s="2">
        <f>(F17/1000)*(G17/1000)</f>
        <v>7.1550000000000002</v>
      </c>
      <c r="I17" s="2" t="s">
        <v>226</v>
      </c>
      <c r="J17" s="3">
        <v>0</v>
      </c>
      <c r="K17" s="3">
        <v>0</v>
      </c>
    </row>
    <row r="18" spans="2:11">
      <c r="B18" s="2" t="s">
        <v>170</v>
      </c>
      <c r="C18" s="2" t="s">
        <v>81</v>
      </c>
      <c r="D18" s="2" t="s">
        <v>202</v>
      </c>
      <c r="E18" s="2" t="s">
        <v>216</v>
      </c>
      <c r="F18" s="2">
        <v>1800</v>
      </c>
      <c r="G18" s="2">
        <v>2100</v>
      </c>
      <c r="H18" s="2">
        <f>(F18/1000)*(G18/1000)</f>
        <v>3.7800000000000002</v>
      </c>
      <c r="I18" s="2"/>
      <c r="J18" s="3">
        <v>0</v>
      </c>
      <c r="K18" s="3">
        <v>0</v>
      </c>
    </row>
    <row r="19" spans="2:11">
      <c r="B19" s="2" t="s">
        <v>171</v>
      </c>
      <c r="C19" s="2" t="s">
        <v>81</v>
      </c>
      <c r="D19" s="2" t="s">
        <v>203</v>
      </c>
      <c r="E19" s="2" t="s">
        <v>217</v>
      </c>
      <c r="F19" s="2">
        <v>1500</v>
      </c>
      <c r="G19" s="2">
        <v>2100</v>
      </c>
      <c r="H19" s="2">
        <f>(F19/1000)*(G19/1000)</f>
        <v>3.1500000000000004</v>
      </c>
      <c r="I19" s="2"/>
      <c r="J19" s="3">
        <v>0</v>
      </c>
      <c r="K19" s="3">
        <v>0</v>
      </c>
    </row>
    <row r="20" spans="2:11">
      <c r="B20" s="2" t="s">
        <v>172</v>
      </c>
      <c r="C20" s="2" t="s">
        <v>68</v>
      </c>
      <c r="D20" s="2" t="s">
        <v>204</v>
      </c>
      <c r="E20" s="2" t="s">
        <v>216</v>
      </c>
      <c r="F20" s="2">
        <v>1500</v>
      </c>
      <c r="G20" s="2">
        <v>2700</v>
      </c>
      <c r="H20" s="2">
        <f>(F20/1000)*(G20/1000)</f>
        <v>4.0500000000000007</v>
      </c>
      <c r="I20" s="2" t="s">
        <v>224</v>
      </c>
      <c r="J20" s="3">
        <v>0</v>
      </c>
      <c r="K20" s="3">
        <v>0</v>
      </c>
    </row>
    <row r="21" spans="2:11">
      <c r="B21" s="2" t="s">
        <v>173</v>
      </c>
      <c r="C21" s="2" t="s">
        <v>68</v>
      </c>
      <c r="D21" s="2" t="s">
        <v>205</v>
      </c>
      <c r="E21" s="2" t="s">
        <v>215</v>
      </c>
      <c r="F21" s="2"/>
      <c r="G21" s="2"/>
      <c r="H21" s="2"/>
      <c r="I21" s="2"/>
      <c r="J21" s="3">
        <v>0</v>
      </c>
      <c r="K21" s="3">
        <v>0</v>
      </c>
    </row>
    <row r="22" spans="2:11">
      <c r="B22" s="2" t="s">
        <v>174</v>
      </c>
      <c r="C22" s="2" t="s">
        <v>195</v>
      </c>
      <c r="D22" s="2" t="s">
        <v>136</v>
      </c>
      <c r="E22" s="2" t="s">
        <v>218</v>
      </c>
      <c r="F22" s="2">
        <v>1800</v>
      </c>
      <c r="G22" s="2">
        <v>2100</v>
      </c>
      <c r="H22" s="2">
        <f>(F22/1000)*(G22/1000)</f>
        <v>3.7800000000000002</v>
      </c>
      <c r="I22" s="2"/>
      <c r="J22" s="3">
        <v>0</v>
      </c>
      <c r="K22" s="3">
        <v>0</v>
      </c>
    </row>
    <row r="23" spans="2:11">
      <c r="B23" s="2" t="s">
        <v>175</v>
      </c>
      <c r="C23" s="2" t="s">
        <v>69</v>
      </c>
      <c r="D23" s="2" t="s">
        <v>206</v>
      </c>
      <c r="E23" s="2" t="s">
        <v>215</v>
      </c>
      <c r="F23" s="2"/>
      <c r="G23" s="2"/>
      <c r="H23" s="2"/>
      <c r="I23" s="2"/>
      <c r="J23" s="3">
        <v>0</v>
      </c>
      <c r="K23" s="3">
        <v>0</v>
      </c>
    </row>
    <row r="24" spans="2:11">
      <c r="B24" s="2" t="s">
        <v>176</v>
      </c>
      <c r="C24" s="2" t="s">
        <v>69</v>
      </c>
      <c r="D24" s="2" t="s">
        <v>133</v>
      </c>
      <c r="E24" s="2" t="s">
        <v>214</v>
      </c>
      <c r="F24" s="2">
        <v>1010</v>
      </c>
      <c r="G24" s="2">
        <v>2100</v>
      </c>
      <c r="H24" s="2">
        <f t="shared" ref="H24:H39" si="1">(F24/1000)*(G24/1000)</f>
        <v>2.121</v>
      </c>
      <c r="I24" s="2"/>
      <c r="J24" s="3">
        <v>0</v>
      </c>
      <c r="K24" s="3">
        <v>0</v>
      </c>
    </row>
    <row r="25" spans="2:11">
      <c r="B25" s="2" t="s">
        <v>177</v>
      </c>
      <c r="C25" s="2" t="s">
        <v>69</v>
      </c>
      <c r="D25" s="2" t="s">
        <v>128</v>
      </c>
      <c r="E25" s="2" t="s">
        <v>209</v>
      </c>
      <c r="F25" s="2">
        <v>1010</v>
      </c>
      <c r="G25" s="2">
        <v>2100</v>
      </c>
      <c r="H25" s="2">
        <f t="shared" si="1"/>
        <v>2.121</v>
      </c>
      <c r="I25" s="2"/>
      <c r="J25" s="3">
        <v>0</v>
      </c>
      <c r="K25" s="3">
        <v>0</v>
      </c>
    </row>
    <row r="26" spans="2:11">
      <c r="B26" s="2" t="s">
        <v>178</v>
      </c>
      <c r="C26" s="2" t="s">
        <v>69</v>
      </c>
      <c r="D26" s="2" t="s">
        <v>129</v>
      </c>
      <c r="E26" s="2" t="s">
        <v>219</v>
      </c>
      <c r="F26" s="2">
        <v>810</v>
      </c>
      <c r="G26" s="2">
        <v>2100</v>
      </c>
      <c r="H26" s="2">
        <f t="shared" si="1"/>
        <v>1.7010000000000003</v>
      </c>
      <c r="I26" s="2"/>
      <c r="J26" s="3">
        <v>0</v>
      </c>
      <c r="K26" s="3">
        <v>0</v>
      </c>
    </row>
    <row r="27" spans="2:11">
      <c r="B27" s="2" t="s">
        <v>179</v>
      </c>
      <c r="C27" s="2" t="s">
        <v>69</v>
      </c>
      <c r="D27" s="2" t="s">
        <v>129</v>
      </c>
      <c r="E27" s="2" t="s">
        <v>219</v>
      </c>
      <c r="F27" s="2">
        <v>810</v>
      </c>
      <c r="G27" s="2">
        <v>2100</v>
      </c>
      <c r="H27" s="2">
        <f t="shared" si="1"/>
        <v>1.7010000000000003</v>
      </c>
      <c r="I27" s="2"/>
      <c r="J27" s="3">
        <v>0</v>
      </c>
      <c r="K27" s="3">
        <v>0</v>
      </c>
    </row>
    <row r="28" spans="2:11">
      <c r="B28" s="2" t="s">
        <v>180</v>
      </c>
      <c r="C28" s="2" t="s">
        <v>79</v>
      </c>
      <c r="D28" s="2" t="s">
        <v>207</v>
      </c>
      <c r="E28" s="2" t="s">
        <v>220</v>
      </c>
      <c r="F28" s="2">
        <v>1500</v>
      </c>
      <c r="G28" s="2">
        <v>2100</v>
      </c>
      <c r="H28" s="2">
        <f t="shared" si="1"/>
        <v>3.1500000000000004</v>
      </c>
      <c r="I28" s="2" t="s">
        <v>224</v>
      </c>
      <c r="J28" s="3">
        <v>0</v>
      </c>
      <c r="K28" s="3">
        <v>0</v>
      </c>
    </row>
    <row r="29" spans="2:11">
      <c r="B29" s="2" t="s">
        <v>181</v>
      </c>
      <c r="C29" s="2" t="s">
        <v>79</v>
      </c>
      <c r="D29" s="2" t="s">
        <v>130</v>
      </c>
      <c r="E29" s="2" t="s">
        <v>221</v>
      </c>
      <c r="F29" s="2">
        <v>1800</v>
      </c>
      <c r="G29" s="2">
        <v>2100</v>
      </c>
      <c r="H29" s="2">
        <f t="shared" si="1"/>
        <v>3.7800000000000002</v>
      </c>
      <c r="I29" s="2" t="s">
        <v>225</v>
      </c>
      <c r="J29" s="3">
        <v>0</v>
      </c>
      <c r="K29" s="3">
        <v>0</v>
      </c>
    </row>
    <row r="30" spans="2:11">
      <c r="B30" s="2" t="s">
        <v>182</v>
      </c>
      <c r="C30" s="2" t="s">
        <v>70</v>
      </c>
      <c r="D30" s="2" t="s">
        <v>134</v>
      </c>
      <c r="E30" s="2" t="s">
        <v>214</v>
      </c>
      <c r="F30" s="2">
        <v>1500</v>
      </c>
      <c r="G30" s="2">
        <v>2100</v>
      </c>
      <c r="H30" s="2">
        <f t="shared" si="1"/>
        <v>3.1500000000000004</v>
      </c>
      <c r="I30" s="2"/>
      <c r="J30" s="3">
        <v>0</v>
      </c>
      <c r="K30" s="3">
        <v>0</v>
      </c>
    </row>
    <row r="31" spans="2:11">
      <c r="B31" s="2" t="s">
        <v>183</v>
      </c>
      <c r="C31" s="2" t="s">
        <v>70</v>
      </c>
      <c r="D31" s="2" t="s">
        <v>134</v>
      </c>
      <c r="E31" s="2" t="s">
        <v>214</v>
      </c>
      <c r="F31" s="2">
        <v>1500</v>
      </c>
      <c r="G31" s="2">
        <v>2100</v>
      </c>
      <c r="H31" s="2">
        <f t="shared" si="1"/>
        <v>3.1500000000000004</v>
      </c>
      <c r="I31" s="2"/>
      <c r="J31" s="3">
        <v>0</v>
      </c>
      <c r="K31" s="3">
        <v>0</v>
      </c>
    </row>
    <row r="32" spans="2:11">
      <c r="B32" s="2" t="s">
        <v>184</v>
      </c>
      <c r="C32" s="2" t="s">
        <v>71</v>
      </c>
      <c r="D32" s="2" t="s">
        <v>132</v>
      </c>
      <c r="E32" s="2" t="s">
        <v>214</v>
      </c>
      <c r="F32" s="2">
        <v>2400</v>
      </c>
      <c r="G32" s="2">
        <v>2100</v>
      </c>
      <c r="H32" s="2">
        <f t="shared" si="1"/>
        <v>5.04</v>
      </c>
      <c r="I32" s="2"/>
      <c r="J32" s="3">
        <v>0</v>
      </c>
      <c r="K32" s="3">
        <v>0</v>
      </c>
    </row>
    <row r="33" spans="2:11">
      <c r="B33" s="2" t="s">
        <v>185</v>
      </c>
      <c r="C33" s="2" t="s">
        <v>70</v>
      </c>
      <c r="D33" s="2" t="s">
        <v>134</v>
      </c>
      <c r="E33" s="2" t="s">
        <v>214</v>
      </c>
      <c r="F33" s="2">
        <v>1500</v>
      </c>
      <c r="G33" s="2">
        <v>2100</v>
      </c>
      <c r="H33" s="2">
        <f t="shared" si="1"/>
        <v>3.1500000000000004</v>
      </c>
      <c r="I33" s="2"/>
      <c r="J33" s="3">
        <v>0</v>
      </c>
      <c r="K33" s="3">
        <v>0</v>
      </c>
    </row>
    <row r="34" spans="2:11">
      <c r="B34" s="2" t="s">
        <v>186</v>
      </c>
      <c r="C34" s="2" t="s">
        <v>70</v>
      </c>
      <c r="D34" s="2" t="s">
        <v>134</v>
      </c>
      <c r="E34" s="2" t="s">
        <v>214</v>
      </c>
      <c r="F34" s="2">
        <v>1500</v>
      </c>
      <c r="G34" s="2">
        <v>2100</v>
      </c>
      <c r="H34" s="2">
        <f t="shared" si="1"/>
        <v>3.1500000000000004</v>
      </c>
      <c r="I34" s="2"/>
      <c r="J34" s="3">
        <v>0</v>
      </c>
      <c r="K34" s="3">
        <v>0</v>
      </c>
    </row>
    <row r="35" spans="2:11">
      <c r="B35" s="2" t="s">
        <v>187</v>
      </c>
      <c r="C35" s="2" t="s">
        <v>196</v>
      </c>
      <c r="D35" s="2" t="s">
        <v>129</v>
      </c>
      <c r="E35" s="2" t="s">
        <v>211</v>
      </c>
      <c r="F35" s="2">
        <v>810</v>
      </c>
      <c r="G35" s="2">
        <v>2100</v>
      </c>
      <c r="H35" s="2">
        <f t="shared" si="1"/>
        <v>1.7010000000000003</v>
      </c>
      <c r="I35" s="2"/>
      <c r="J35" s="3">
        <v>0</v>
      </c>
      <c r="K35" s="3">
        <v>0</v>
      </c>
    </row>
    <row r="36" spans="2:11">
      <c r="B36" s="2" t="s">
        <v>188</v>
      </c>
      <c r="C36" s="2" t="s">
        <v>197</v>
      </c>
      <c r="D36" s="2" t="s">
        <v>128</v>
      </c>
      <c r="E36" s="2" t="s">
        <v>214</v>
      </c>
      <c r="F36" s="2">
        <v>1010</v>
      </c>
      <c r="G36" s="2">
        <v>2100</v>
      </c>
      <c r="H36" s="2">
        <f t="shared" si="1"/>
        <v>2.121</v>
      </c>
      <c r="I36" s="2"/>
      <c r="J36" s="3">
        <v>0</v>
      </c>
      <c r="K36" s="3">
        <v>0</v>
      </c>
    </row>
    <row r="37" spans="2:11">
      <c r="B37" s="2" t="s">
        <v>189</v>
      </c>
      <c r="C37" s="2" t="s">
        <v>79</v>
      </c>
      <c r="D37" s="2" t="s">
        <v>204</v>
      </c>
      <c r="E37" s="2" t="s">
        <v>222</v>
      </c>
      <c r="F37" s="2">
        <v>1500</v>
      </c>
      <c r="G37" s="2">
        <v>2700</v>
      </c>
      <c r="H37" s="2">
        <f t="shared" si="1"/>
        <v>4.0500000000000007</v>
      </c>
      <c r="I37" s="2" t="s">
        <v>225</v>
      </c>
      <c r="J37" s="3">
        <v>0</v>
      </c>
      <c r="K37" s="3">
        <v>0</v>
      </c>
    </row>
    <row r="38" spans="2:11">
      <c r="B38" s="2" t="s">
        <v>190</v>
      </c>
      <c r="C38" s="2" t="s">
        <v>198</v>
      </c>
      <c r="D38" s="2" t="s">
        <v>207</v>
      </c>
      <c r="E38" s="2" t="s">
        <v>220</v>
      </c>
      <c r="F38" s="2">
        <v>1500</v>
      </c>
      <c r="G38" s="2">
        <v>2100</v>
      </c>
      <c r="H38" s="2">
        <f t="shared" si="1"/>
        <v>3.1500000000000004</v>
      </c>
      <c r="I38" s="2" t="s">
        <v>224</v>
      </c>
      <c r="J38" s="3">
        <v>0</v>
      </c>
      <c r="K38" s="3">
        <v>0</v>
      </c>
    </row>
    <row r="39" spans="2:11">
      <c r="B39" s="2" t="s">
        <v>191</v>
      </c>
      <c r="C39" s="2" t="s">
        <v>80</v>
      </c>
      <c r="D39" s="2" t="s">
        <v>131</v>
      </c>
      <c r="E39" s="2" t="s">
        <v>221</v>
      </c>
      <c r="F39" s="2">
        <v>1800</v>
      </c>
      <c r="G39" s="2">
        <v>2100</v>
      </c>
      <c r="H39" s="2">
        <f t="shared" si="1"/>
        <v>3.7800000000000002</v>
      </c>
      <c r="I39" s="2" t="s">
        <v>225</v>
      </c>
      <c r="J39" s="3">
        <v>0</v>
      </c>
      <c r="K39" s="3">
        <v>0</v>
      </c>
    </row>
    <row r="40" spans="2:11">
      <c r="B40" s="83" t="s">
        <v>72</v>
      </c>
      <c r="C40" s="83"/>
      <c r="D40" s="83"/>
      <c r="E40" s="83"/>
      <c r="F40" s="83"/>
      <c r="G40" s="83"/>
      <c r="H40" s="83"/>
      <c r="I40" s="83"/>
      <c r="J40" s="4"/>
      <c r="K40" s="4"/>
    </row>
    <row r="41" spans="2:11">
      <c r="B41" s="2" t="s">
        <v>227</v>
      </c>
      <c r="C41" s="2" t="s">
        <v>79</v>
      </c>
      <c r="D41" s="2" t="s">
        <v>131</v>
      </c>
      <c r="E41" s="2" t="s">
        <v>216</v>
      </c>
      <c r="F41" s="2">
        <v>1800</v>
      </c>
      <c r="G41" s="2">
        <v>2700</v>
      </c>
      <c r="H41" s="2">
        <f t="shared" ref="H41:H69" si="2">(F41/1000)*(G41/1000)</f>
        <v>4.8600000000000003</v>
      </c>
      <c r="I41" s="2" t="s">
        <v>224</v>
      </c>
      <c r="J41" s="3">
        <v>0</v>
      </c>
      <c r="K41" s="3">
        <v>0</v>
      </c>
    </row>
    <row r="42" spans="2:11">
      <c r="B42" s="2" t="s">
        <v>228</v>
      </c>
      <c r="C42" s="2" t="s">
        <v>75</v>
      </c>
      <c r="D42" s="2" t="s">
        <v>134</v>
      </c>
      <c r="E42" s="2" t="s">
        <v>214</v>
      </c>
      <c r="F42" s="2">
        <v>1500</v>
      </c>
      <c r="G42" s="2">
        <v>2100</v>
      </c>
      <c r="H42" s="2">
        <f t="shared" si="2"/>
        <v>3.1500000000000004</v>
      </c>
      <c r="I42" s="2"/>
      <c r="J42" s="3">
        <v>0</v>
      </c>
      <c r="K42" s="3">
        <v>0</v>
      </c>
    </row>
    <row r="43" spans="2:11">
      <c r="B43" s="2" t="s">
        <v>229</v>
      </c>
      <c r="C43" s="2" t="s">
        <v>76</v>
      </c>
      <c r="D43" s="2" t="s">
        <v>128</v>
      </c>
      <c r="E43" s="2" t="s">
        <v>209</v>
      </c>
      <c r="F43" s="2">
        <v>1010</v>
      </c>
      <c r="G43" s="2">
        <v>2100</v>
      </c>
      <c r="H43" s="2">
        <f t="shared" si="2"/>
        <v>2.121</v>
      </c>
      <c r="I43" s="2"/>
      <c r="J43" s="3">
        <v>0</v>
      </c>
      <c r="K43" s="3">
        <v>0</v>
      </c>
    </row>
    <row r="44" spans="2:11">
      <c r="B44" s="2" t="s">
        <v>230</v>
      </c>
      <c r="C44" s="2" t="s">
        <v>79</v>
      </c>
      <c r="D44" s="2" t="s">
        <v>130</v>
      </c>
      <c r="E44" s="2" t="s">
        <v>220</v>
      </c>
      <c r="F44" s="2">
        <v>1800</v>
      </c>
      <c r="G44" s="2">
        <v>2100</v>
      </c>
      <c r="H44" s="2">
        <f t="shared" si="2"/>
        <v>3.7800000000000002</v>
      </c>
      <c r="I44" s="2" t="s">
        <v>224</v>
      </c>
      <c r="J44" s="3">
        <v>0</v>
      </c>
      <c r="K44" s="3">
        <v>0</v>
      </c>
    </row>
    <row r="45" spans="2:11">
      <c r="B45" s="2" t="s">
        <v>231</v>
      </c>
      <c r="C45" s="2" t="s">
        <v>192</v>
      </c>
      <c r="D45" s="2" t="s">
        <v>128</v>
      </c>
      <c r="E45" s="2" t="s">
        <v>209</v>
      </c>
      <c r="F45" s="2">
        <v>1010</v>
      </c>
      <c r="G45" s="2">
        <v>2100</v>
      </c>
      <c r="H45" s="2">
        <f t="shared" si="2"/>
        <v>2.121</v>
      </c>
      <c r="I45" s="2"/>
      <c r="J45" s="3">
        <v>0</v>
      </c>
      <c r="K45" s="3">
        <v>0</v>
      </c>
    </row>
    <row r="46" spans="2:11">
      <c r="B46" s="2" t="s">
        <v>232</v>
      </c>
      <c r="C46" s="2" t="s">
        <v>193</v>
      </c>
      <c r="D46" s="2" t="s">
        <v>128</v>
      </c>
      <c r="E46" s="2" t="s">
        <v>211</v>
      </c>
      <c r="F46" s="2">
        <v>1010</v>
      </c>
      <c r="G46" s="2">
        <v>2100</v>
      </c>
      <c r="H46" s="2">
        <f t="shared" si="2"/>
        <v>2.121</v>
      </c>
      <c r="I46" s="2"/>
      <c r="J46" s="3">
        <v>0</v>
      </c>
      <c r="K46" s="3">
        <v>0</v>
      </c>
    </row>
    <row r="47" spans="2:11">
      <c r="B47" s="2" t="s">
        <v>233</v>
      </c>
      <c r="C47" s="2" t="s">
        <v>67</v>
      </c>
      <c r="D47" s="2" t="s">
        <v>134</v>
      </c>
      <c r="E47" s="2" t="s">
        <v>214</v>
      </c>
      <c r="F47" s="2">
        <v>1500</v>
      </c>
      <c r="G47" s="2">
        <v>2100</v>
      </c>
      <c r="H47" s="2">
        <f t="shared" si="2"/>
        <v>3.1500000000000004</v>
      </c>
      <c r="I47" s="2"/>
      <c r="J47" s="3">
        <v>0</v>
      </c>
      <c r="K47" s="3">
        <v>0</v>
      </c>
    </row>
    <row r="48" spans="2:11">
      <c r="B48" s="2" t="s">
        <v>234</v>
      </c>
      <c r="C48" s="2" t="s">
        <v>67</v>
      </c>
      <c r="D48" s="2" t="s">
        <v>134</v>
      </c>
      <c r="E48" s="2" t="s">
        <v>214</v>
      </c>
      <c r="F48" s="2">
        <v>1500</v>
      </c>
      <c r="G48" s="2">
        <v>2100</v>
      </c>
      <c r="H48" s="2">
        <f t="shared" si="2"/>
        <v>3.1500000000000004</v>
      </c>
      <c r="I48" s="2"/>
      <c r="J48" s="3">
        <v>0</v>
      </c>
      <c r="K48" s="3">
        <v>0</v>
      </c>
    </row>
    <row r="49" spans="2:11">
      <c r="B49" s="2" t="s">
        <v>235</v>
      </c>
      <c r="C49" s="2" t="s">
        <v>77</v>
      </c>
      <c r="D49" s="2" t="s">
        <v>133</v>
      </c>
      <c r="E49" s="2" t="s">
        <v>214</v>
      </c>
      <c r="F49" s="2">
        <v>1010</v>
      </c>
      <c r="G49" s="2">
        <v>2100</v>
      </c>
      <c r="H49" s="2">
        <f t="shared" si="2"/>
        <v>2.121</v>
      </c>
      <c r="I49" s="2"/>
      <c r="J49" s="3">
        <v>0</v>
      </c>
      <c r="K49" s="3">
        <v>0</v>
      </c>
    </row>
    <row r="50" spans="2:11">
      <c r="B50" s="2" t="s">
        <v>236</v>
      </c>
      <c r="C50" s="2" t="s">
        <v>71</v>
      </c>
      <c r="D50" s="2" t="s">
        <v>133</v>
      </c>
      <c r="E50" s="2" t="s">
        <v>214</v>
      </c>
      <c r="F50" s="2">
        <v>1010</v>
      </c>
      <c r="G50" s="2">
        <v>2100</v>
      </c>
      <c r="H50" s="2">
        <f t="shared" si="2"/>
        <v>2.121</v>
      </c>
      <c r="I50" s="2"/>
      <c r="J50" s="3">
        <v>0</v>
      </c>
      <c r="K50" s="3">
        <v>0</v>
      </c>
    </row>
    <row r="51" spans="2:11">
      <c r="B51" s="2" t="s">
        <v>237</v>
      </c>
      <c r="C51" s="2" t="s">
        <v>141</v>
      </c>
      <c r="D51" s="2" t="s">
        <v>128</v>
      </c>
      <c r="E51" s="2" t="s">
        <v>211</v>
      </c>
      <c r="F51" s="2">
        <v>1010</v>
      </c>
      <c r="G51" s="2">
        <v>2100</v>
      </c>
      <c r="H51" s="2">
        <f t="shared" si="2"/>
        <v>2.121</v>
      </c>
      <c r="I51" s="2"/>
      <c r="J51" s="3">
        <v>0</v>
      </c>
      <c r="K51" s="3">
        <v>0</v>
      </c>
    </row>
    <row r="52" spans="2:11">
      <c r="B52" s="2" t="s">
        <v>238</v>
      </c>
      <c r="C52" s="2" t="s">
        <v>78</v>
      </c>
      <c r="D52" s="2" t="s">
        <v>134</v>
      </c>
      <c r="E52" s="2" t="s">
        <v>210</v>
      </c>
      <c r="F52" s="2">
        <v>1500</v>
      </c>
      <c r="G52" s="2">
        <v>2100</v>
      </c>
      <c r="H52" s="2">
        <f t="shared" si="2"/>
        <v>3.1500000000000004</v>
      </c>
      <c r="I52" s="2"/>
      <c r="J52" s="3">
        <v>0</v>
      </c>
      <c r="K52" s="3">
        <v>0</v>
      </c>
    </row>
    <row r="53" spans="2:11">
      <c r="B53" s="2" t="s">
        <v>239</v>
      </c>
      <c r="C53" s="2" t="s">
        <v>74</v>
      </c>
      <c r="D53" s="2" t="s">
        <v>136</v>
      </c>
      <c r="E53" s="2" t="s">
        <v>259</v>
      </c>
      <c r="F53" s="2">
        <v>1800</v>
      </c>
      <c r="G53" s="2">
        <v>2100</v>
      </c>
      <c r="H53" s="2">
        <f t="shared" si="2"/>
        <v>3.7800000000000002</v>
      </c>
      <c r="I53" s="2"/>
      <c r="J53" s="3">
        <v>0</v>
      </c>
      <c r="K53" s="3">
        <v>0</v>
      </c>
    </row>
    <row r="54" spans="2:11">
      <c r="B54" s="2" t="s">
        <v>240</v>
      </c>
      <c r="C54" s="2" t="s">
        <v>142</v>
      </c>
      <c r="D54" s="2" t="s">
        <v>128</v>
      </c>
      <c r="E54" s="2" t="s">
        <v>214</v>
      </c>
      <c r="F54" s="2">
        <v>1010</v>
      </c>
      <c r="G54" s="2">
        <v>2100</v>
      </c>
      <c r="H54" s="2">
        <f t="shared" si="2"/>
        <v>2.121</v>
      </c>
      <c r="I54" s="2"/>
      <c r="J54" s="3">
        <v>0</v>
      </c>
      <c r="K54" s="3">
        <v>0</v>
      </c>
    </row>
    <row r="55" spans="2:11">
      <c r="B55" s="2" t="s">
        <v>241</v>
      </c>
      <c r="C55" s="2" t="s">
        <v>79</v>
      </c>
      <c r="D55" s="2" t="s">
        <v>130</v>
      </c>
      <c r="E55" s="2" t="s">
        <v>221</v>
      </c>
      <c r="F55" s="2">
        <v>1800</v>
      </c>
      <c r="G55" s="2">
        <v>2100</v>
      </c>
      <c r="H55" s="2">
        <f t="shared" si="2"/>
        <v>3.7800000000000002</v>
      </c>
      <c r="I55" s="2" t="s">
        <v>225</v>
      </c>
      <c r="J55" s="3">
        <v>0</v>
      </c>
      <c r="K55" s="3">
        <v>0</v>
      </c>
    </row>
    <row r="56" spans="2:11">
      <c r="B56" s="2" t="s">
        <v>242</v>
      </c>
      <c r="C56" s="2" t="s">
        <v>79</v>
      </c>
      <c r="D56" s="2" t="s">
        <v>130</v>
      </c>
      <c r="E56" s="2" t="s">
        <v>221</v>
      </c>
      <c r="F56" s="2">
        <v>1800</v>
      </c>
      <c r="G56" s="2">
        <v>2100</v>
      </c>
      <c r="H56" s="2">
        <f t="shared" si="2"/>
        <v>3.7800000000000002</v>
      </c>
      <c r="I56" s="2" t="s">
        <v>225</v>
      </c>
      <c r="J56" s="3">
        <v>0</v>
      </c>
      <c r="K56" s="3">
        <v>0</v>
      </c>
    </row>
    <row r="57" spans="2:11">
      <c r="B57" s="2" t="s">
        <v>243</v>
      </c>
      <c r="C57" s="2" t="s">
        <v>192</v>
      </c>
      <c r="D57" s="2" t="s">
        <v>128</v>
      </c>
      <c r="E57" s="2" t="s">
        <v>209</v>
      </c>
      <c r="F57" s="2">
        <v>1010</v>
      </c>
      <c r="G57" s="2">
        <v>2100</v>
      </c>
      <c r="H57" s="2">
        <f t="shared" si="2"/>
        <v>2.121</v>
      </c>
      <c r="I57" s="2"/>
      <c r="J57" s="3">
        <v>0</v>
      </c>
      <c r="K57" s="3">
        <v>0</v>
      </c>
    </row>
    <row r="58" spans="2:11">
      <c r="B58" s="2" t="s">
        <v>244</v>
      </c>
      <c r="C58" s="2" t="s">
        <v>140</v>
      </c>
      <c r="D58" s="2" t="s">
        <v>135</v>
      </c>
      <c r="E58" s="2" t="s">
        <v>259</v>
      </c>
      <c r="F58" s="2">
        <v>1500</v>
      </c>
      <c r="G58" s="2">
        <v>2100</v>
      </c>
      <c r="H58" s="2">
        <f t="shared" si="2"/>
        <v>3.1500000000000004</v>
      </c>
      <c r="I58" s="2"/>
      <c r="J58" s="3">
        <v>0</v>
      </c>
      <c r="K58" s="3">
        <v>0</v>
      </c>
    </row>
    <row r="59" spans="2:11">
      <c r="B59" s="2" t="s">
        <v>245</v>
      </c>
      <c r="C59" s="2" t="s">
        <v>70</v>
      </c>
      <c r="D59" s="2" t="s">
        <v>134</v>
      </c>
      <c r="E59" s="2" t="s">
        <v>214</v>
      </c>
      <c r="F59" s="2">
        <v>1500</v>
      </c>
      <c r="G59" s="2">
        <v>2100</v>
      </c>
      <c r="H59" s="2">
        <f t="shared" si="2"/>
        <v>3.1500000000000004</v>
      </c>
      <c r="I59" s="2"/>
      <c r="J59" s="3">
        <v>0</v>
      </c>
      <c r="K59" s="3">
        <v>0</v>
      </c>
    </row>
    <row r="60" spans="2:11">
      <c r="B60" s="2" t="s">
        <v>246</v>
      </c>
      <c r="C60" s="2" t="s">
        <v>70</v>
      </c>
      <c r="D60" s="2" t="s">
        <v>134</v>
      </c>
      <c r="E60" s="2" t="s">
        <v>214</v>
      </c>
      <c r="F60" s="2">
        <v>1500</v>
      </c>
      <c r="G60" s="2">
        <v>2100</v>
      </c>
      <c r="H60" s="2">
        <f t="shared" si="2"/>
        <v>3.1500000000000004</v>
      </c>
      <c r="I60" s="2"/>
      <c r="J60" s="3">
        <v>0</v>
      </c>
      <c r="K60" s="3">
        <v>0</v>
      </c>
    </row>
    <row r="61" spans="2:11">
      <c r="B61" s="2" t="s">
        <v>247</v>
      </c>
      <c r="C61" s="2" t="s">
        <v>71</v>
      </c>
      <c r="D61" s="2" t="s">
        <v>132</v>
      </c>
      <c r="E61" s="2" t="s">
        <v>214</v>
      </c>
      <c r="F61" s="2">
        <v>2400</v>
      </c>
      <c r="G61" s="2">
        <v>2100</v>
      </c>
      <c r="H61" s="2">
        <f t="shared" si="2"/>
        <v>5.04</v>
      </c>
      <c r="I61" s="2"/>
      <c r="J61" s="3">
        <v>0</v>
      </c>
      <c r="K61" s="3">
        <v>0</v>
      </c>
    </row>
    <row r="62" spans="2:11">
      <c r="B62" s="2" t="s">
        <v>248</v>
      </c>
      <c r="C62" s="2" t="s">
        <v>70</v>
      </c>
      <c r="D62" s="2" t="s">
        <v>134</v>
      </c>
      <c r="E62" s="2" t="s">
        <v>214</v>
      </c>
      <c r="F62" s="2">
        <v>1500</v>
      </c>
      <c r="G62" s="2">
        <v>2100</v>
      </c>
      <c r="H62" s="2">
        <f t="shared" si="2"/>
        <v>3.1500000000000004</v>
      </c>
      <c r="I62" s="2"/>
      <c r="J62" s="3">
        <v>0</v>
      </c>
      <c r="K62" s="3">
        <v>0</v>
      </c>
    </row>
    <row r="63" spans="2:11">
      <c r="B63" s="2" t="s">
        <v>249</v>
      </c>
      <c r="C63" s="2" t="s">
        <v>70</v>
      </c>
      <c r="D63" s="2" t="s">
        <v>134</v>
      </c>
      <c r="E63" s="2" t="s">
        <v>214</v>
      </c>
      <c r="F63" s="2">
        <v>1500</v>
      </c>
      <c r="G63" s="2">
        <v>2100</v>
      </c>
      <c r="H63" s="2">
        <f t="shared" si="2"/>
        <v>3.1500000000000004</v>
      </c>
      <c r="I63" s="2"/>
      <c r="J63" s="3">
        <v>0</v>
      </c>
      <c r="K63" s="3">
        <v>0</v>
      </c>
    </row>
    <row r="64" spans="2:11">
      <c r="B64" s="2" t="s">
        <v>250</v>
      </c>
      <c r="C64" s="2" t="s">
        <v>141</v>
      </c>
      <c r="D64" s="2" t="s">
        <v>128</v>
      </c>
      <c r="E64" s="2" t="s">
        <v>219</v>
      </c>
      <c r="F64" s="2">
        <v>1010</v>
      </c>
      <c r="G64" s="2">
        <v>2100</v>
      </c>
      <c r="H64" s="2">
        <f t="shared" si="2"/>
        <v>2.121</v>
      </c>
      <c r="I64" s="2"/>
      <c r="J64" s="3">
        <v>0</v>
      </c>
      <c r="K64" s="3">
        <v>0</v>
      </c>
    </row>
    <row r="65" spans="2:11">
      <c r="B65" s="2" t="s">
        <v>251</v>
      </c>
      <c r="C65" s="2" t="s">
        <v>139</v>
      </c>
      <c r="D65" s="2" t="s">
        <v>134</v>
      </c>
      <c r="E65" s="2" t="s">
        <v>260</v>
      </c>
      <c r="F65" s="2">
        <v>1500</v>
      </c>
      <c r="G65" s="2">
        <v>2100</v>
      </c>
      <c r="H65" s="2">
        <f t="shared" si="2"/>
        <v>3.1500000000000004</v>
      </c>
      <c r="I65" s="2"/>
      <c r="J65" s="3">
        <v>0</v>
      </c>
      <c r="K65" s="3">
        <v>0</v>
      </c>
    </row>
    <row r="66" spans="2:11">
      <c r="B66" s="2" t="s">
        <v>252</v>
      </c>
      <c r="C66" s="2" t="s">
        <v>79</v>
      </c>
      <c r="D66" s="2" t="s">
        <v>131</v>
      </c>
      <c r="E66" s="2" t="s">
        <v>222</v>
      </c>
      <c r="F66" s="2">
        <v>1800</v>
      </c>
      <c r="G66" s="2">
        <v>2700</v>
      </c>
      <c r="H66" s="2">
        <f t="shared" si="2"/>
        <v>4.8600000000000003</v>
      </c>
      <c r="I66" s="2" t="s">
        <v>224</v>
      </c>
      <c r="J66" s="3">
        <v>0</v>
      </c>
      <c r="K66" s="3">
        <v>0</v>
      </c>
    </row>
    <row r="67" spans="2:11">
      <c r="B67" s="2" t="s">
        <v>253</v>
      </c>
      <c r="C67" s="2" t="s">
        <v>256</v>
      </c>
      <c r="D67" s="2" t="s">
        <v>258</v>
      </c>
      <c r="E67" s="2" t="s">
        <v>217</v>
      </c>
      <c r="F67" s="2">
        <v>1010</v>
      </c>
      <c r="G67" s="2">
        <v>2100</v>
      </c>
      <c r="H67" s="2">
        <f t="shared" si="2"/>
        <v>2.121</v>
      </c>
      <c r="I67" s="2"/>
      <c r="J67" s="3">
        <v>0</v>
      </c>
      <c r="K67" s="3">
        <v>0</v>
      </c>
    </row>
    <row r="68" spans="2:11">
      <c r="B68" s="2" t="s">
        <v>254</v>
      </c>
      <c r="C68" s="2" t="s">
        <v>257</v>
      </c>
      <c r="D68" s="2" t="s">
        <v>135</v>
      </c>
      <c r="E68" s="2" t="s">
        <v>261</v>
      </c>
      <c r="F68" s="2">
        <v>1500</v>
      </c>
      <c r="G68" s="2">
        <v>2100</v>
      </c>
      <c r="H68" s="2">
        <f t="shared" si="2"/>
        <v>3.1500000000000004</v>
      </c>
      <c r="I68" s="2"/>
      <c r="J68" s="3">
        <v>0</v>
      </c>
      <c r="K68" s="3">
        <v>0</v>
      </c>
    </row>
    <row r="69" spans="2:11">
      <c r="B69" s="2" t="s">
        <v>255</v>
      </c>
      <c r="C69" s="2" t="s">
        <v>80</v>
      </c>
      <c r="D69" s="2" t="s">
        <v>131</v>
      </c>
      <c r="E69" s="2" t="s">
        <v>220</v>
      </c>
      <c r="F69" s="2">
        <v>1800</v>
      </c>
      <c r="G69" s="2">
        <v>2700</v>
      </c>
      <c r="H69" s="2">
        <f t="shared" si="2"/>
        <v>4.8600000000000003</v>
      </c>
      <c r="I69" s="2" t="s">
        <v>224</v>
      </c>
      <c r="J69" s="3">
        <v>0</v>
      </c>
      <c r="K69" s="3">
        <v>0</v>
      </c>
    </row>
    <row r="70" spans="2:11">
      <c r="B70" s="2"/>
      <c r="C70" s="2"/>
      <c r="D70" s="2"/>
      <c r="E70" s="2"/>
      <c r="F70" s="2"/>
      <c r="G70" s="2"/>
      <c r="H70" s="2"/>
      <c r="I70" s="2"/>
      <c r="J70" s="3"/>
      <c r="K70" s="3"/>
    </row>
    <row r="71" spans="2:11">
      <c r="B71" s="2"/>
      <c r="C71" s="2"/>
      <c r="D71" s="2"/>
      <c r="E71" s="2"/>
      <c r="F71" s="2">
        <f>(SUM(F3:F39)/1000)+(SUM(F41:F69)/1000)</f>
        <v>87.78</v>
      </c>
      <c r="G71" s="2">
        <f>(SUM(G3:G39)/1000)+(SUM(G41:G69)/1000)</f>
        <v>133.80000000000001</v>
      </c>
      <c r="H71" s="2"/>
      <c r="I71" s="2"/>
      <c r="J71" s="5">
        <f>SUM(J3:J69)</f>
        <v>0</v>
      </c>
      <c r="K71" s="5">
        <f>SUM(K3:K69)</f>
        <v>0</v>
      </c>
    </row>
    <row r="73" spans="2:11">
      <c r="B73" s="84" t="s">
        <v>289</v>
      </c>
      <c r="C73" s="84"/>
      <c r="D73" s="84"/>
      <c r="E73" s="84"/>
      <c r="F73" s="84"/>
      <c r="G73" s="84"/>
      <c r="H73" s="84"/>
      <c r="I73" s="84"/>
      <c r="J73" s="84"/>
      <c r="K73" s="84"/>
    </row>
    <row r="74" spans="2:11">
      <c r="B74" s="2"/>
      <c r="C74" s="2"/>
      <c r="D74" s="2"/>
      <c r="E74" s="2"/>
      <c r="F74" s="2"/>
      <c r="G74" s="2"/>
      <c r="H74" s="2"/>
      <c r="I74" s="2"/>
      <c r="J74" s="1" t="s">
        <v>300</v>
      </c>
      <c r="K74" s="2"/>
    </row>
    <row r="75" spans="2:11">
      <c r="B75" s="2" t="s">
        <v>290</v>
      </c>
      <c r="C75" s="2" t="s">
        <v>82</v>
      </c>
      <c r="D75" s="2" t="s">
        <v>298</v>
      </c>
      <c r="E75" s="2"/>
      <c r="F75" s="2">
        <v>1500</v>
      </c>
      <c r="G75" s="2">
        <v>1340</v>
      </c>
      <c r="H75" s="2">
        <f t="shared" ref="H75:H81" si="3">(F75/1000)*(G75/1000)</f>
        <v>2.0100000000000002</v>
      </c>
      <c r="I75" s="2"/>
      <c r="J75" s="3">
        <v>0</v>
      </c>
      <c r="K75" s="2"/>
    </row>
    <row r="76" spans="2:11">
      <c r="B76" s="2" t="s">
        <v>291</v>
      </c>
      <c r="C76" s="2" t="s">
        <v>79</v>
      </c>
      <c r="D76" s="2" t="s">
        <v>299</v>
      </c>
      <c r="E76" s="2"/>
      <c r="F76" s="2">
        <v>1500</v>
      </c>
      <c r="G76" s="2">
        <v>1500</v>
      </c>
      <c r="H76" s="2">
        <f t="shared" si="3"/>
        <v>2.25</v>
      </c>
      <c r="I76" s="2"/>
      <c r="J76" s="3">
        <v>0</v>
      </c>
      <c r="K76" s="2"/>
    </row>
    <row r="77" spans="2:11">
      <c r="B77" s="2" t="s">
        <v>292</v>
      </c>
      <c r="C77" s="2" t="s">
        <v>79</v>
      </c>
      <c r="D77" s="2" t="s">
        <v>299</v>
      </c>
      <c r="E77" s="2"/>
      <c r="F77" s="2">
        <v>1500</v>
      </c>
      <c r="G77" s="2">
        <v>1500</v>
      </c>
      <c r="H77" s="2">
        <f t="shared" si="3"/>
        <v>2.25</v>
      </c>
      <c r="I77" s="2"/>
      <c r="J77" s="3">
        <v>0</v>
      </c>
      <c r="K77" s="2"/>
    </row>
    <row r="78" spans="2:11">
      <c r="B78" s="2" t="s">
        <v>293</v>
      </c>
      <c r="C78" s="2" t="s">
        <v>297</v>
      </c>
      <c r="D78" s="2" t="s">
        <v>299</v>
      </c>
      <c r="E78" s="2"/>
      <c r="F78" s="2">
        <v>1500</v>
      </c>
      <c r="G78" s="2">
        <v>1500</v>
      </c>
      <c r="H78" s="2">
        <f t="shared" si="3"/>
        <v>2.25</v>
      </c>
      <c r="I78" s="2"/>
      <c r="J78" s="3">
        <v>0</v>
      </c>
      <c r="K78" s="2"/>
    </row>
    <row r="79" spans="2:11">
      <c r="B79" s="2" t="s">
        <v>294</v>
      </c>
      <c r="C79" s="2" t="s">
        <v>78</v>
      </c>
      <c r="D79" s="2" t="s">
        <v>299</v>
      </c>
      <c r="E79" s="2"/>
      <c r="F79" s="2">
        <v>1500</v>
      </c>
      <c r="G79" s="2">
        <v>1500</v>
      </c>
      <c r="H79" s="2">
        <f t="shared" si="3"/>
        <v>2.25</v>
      </c>
      <c r="I79" s="2"/>
      <c r="J79" s="3">
        <v>0</v>
      </c>
      <c r="K79" s="2"/>
    </row>
    <row r="80" spans="2:11">
      <c r="B80" s="2" t="s">
        <v>295</v>
      </c>
      <c r="C80" s="2" t="s">
        <v>80</v>
      </c>
      <c r="D80" s="2" t="s">
        <v>299</v>
      </c>
      <c r="E80" s="2"/>
      <c r="F80" s="2">
        <v>1500</v>
      </c>
      <c r="G80" s="2">
        <v>1500</v>
      </c>
      <c r="H80" s="2">
        <f t="shared" si="3"/>
        <v>2.25</v>
      </c>
      <c r="I80" s="2"/>
      <c r="J80" s="3">
        <v>0</v>
      </c>
      <c r="K80" s="2"/>
    </row>
    <row r="81" spans="2:11">
      <c r="B81" s="2" t="s">
        <v>296</v>
      </c>
      <c r="C81" s="2" t="s">
        <v>80</v>
      </c>
      <c r="D81" s="2" t="s">
        <v>299</v>
      </c>
      <c r="E81" s="2"/>
      <c r="F81" s="2">
        <v>1500</v>
      </c>
      <c r="G81" s="2">
        <v>1500</v>
      </c>
      <c r="H81" s="2">
        <f t="shared" si="3"/>
        <v>2.25</v>
      </c>
      <c r="I81" s="2"/>
      <c r="J81" s="3">
        <v>0</v>
      </c>
      <c r="K81" s="2"/>
    </row>
    <row r="82" spans="2:11">
      <c r="B82" s="2"/>
      <c r="C82" s="2"/>
      <c r="D82" s="2"/>
      <c r="E82" s="2"/>
      <c r="F82" s="2"/>
      <c r="G82" s="2"/>
      <c r="H82" s="2"/>
      <c r="I82" s="2"/>
      <c r="J82" s="5">
        <f>SUM(J75:J81)</f>
        <v>0</v>
      </c>
      <c r="K82" s="2"/>
    </row>
  </sheetData>
  <sortState ref="B3:J39">
    <sortCondition ref="B3:B39"/>
  </sortState>
  <mergeCells count="2">
    <mergeCell ref="B40:I40"/>
    <mergeCell ref="B73:K7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Pricing Schedule</vt:lpstr>
      <vt:lpstr>Internal Door Schedule &amp; Screen</vt:lpstr>
      <vt:lpstr>'Pricing Schedule'!Print_Area</vt:lpstr>
      <vt:lpstr>'Pricing Schedule'!Print_Titles</vt:lpstr>
    </vt:vector>
  </TitlesOfParts>
  <Company>MANSELL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TSutlieff</dc:creator>
  <cp:lastModifiedBy>Colley Ian</cp:lastModifiedBy>
  <cp:lastPrinted>2014-11-28T15:21:03Z</cp:lastPrinted>
  <dcterms:created xsi:type="dcterms:W3CDTF">2006-05-08T14:48:07Z</dcterms:created>
  <dcterms:modified xsi:type="dcterms:W3CDTF">2016-07-21T14:47:50Z</dcterms:modified>
</cp:coreProperties>
</file>