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bbie\Desktop\"/>
    </mc:Choice>
  </mc:AlternateContent>
  <bookViews>
    <workbookView xWindow="0" yWindow="0" windowWidth="20490" windowHeight="7515"/>
  </bookViews>
  <sheets>
    <sheet name="Project Cost Tracker" sheetId="1" r:id="rId1"/>
  </sheets>
  <definedNames>
    <definedName name="_xlnm.Print_Area" localSheetId="0">'Project Cost Tracker'!$A$1:$S$26</definedName>
    <definedName name="_xlnm.Print_Titles" localSheetId="0">'Project Cost Tracker'!$1:$8</definedName>
    <definedName name="ProjectStartDate">'Project Cost Tracker'!$U$3</definedName>
  </definedNames>
  <calcPr calcId="152511"/>
</workbook>
</file>

<file path=xl/calcChain.xml><?xml version="1.0" encoding="utf-8"?>
<calcChain xmlns="http://schemas.openxmlformats.org/spreadsheetml/2006/main">
  <c r="R26" i="1" l="1"/>
  <c r="Q25" i="1"/>
  <c r="R24" i="1"/>
  <c r="Q24" i="1"/>
  <c r="R21" i="1"/>
  <c r="Q21" i="1"/>
  <c r="R17" i="1"/>
  <c r="Q17" i="1"/>
  <c r="R14" i="1"/>
  <c r="Q14" i="1"/>
  <c r="R12" i="1"/>
  <c r="Q12" i="1"/>
  <c r="M25" i="1"/>
  <c r="J26" i="1"/>
  <c r="I25" i="1"/>
  <c r="E25" i="1"/>
  <c r="F26" i="1"/>
  <c r="M20" i="1"/>
  <c r="M17" i="1"/>
  <c r="M12" i="1"/>
  <c r="I17" i="1"/>
  <c r="I15" i="1"/>
  <c r="I13" i="1"/>
  <c r="I11" i="1"/>
  <c r="F23" i="1"/>
  <c r="F20" i="1"/>
  <c r="F18" i="1"/>
  <c r="F15" i="1"/>
  <c r="F12" i="1"/>
  <c r="E12" i="1"/>
  <c r="E15" i="1"/>
  <c r="E18" i="1"/>
  <c r="E20" i="1"/>
  <c r="E23" i="1"/>
  <c r="R23" i="1" l="1"/>
  <c r="R22" i="1"/>
  <c r="R20" i="1"/>
  <c r="R19" i="1"/>
  <c r="R18" i="1"/>
  <c r="R16" i="1"/>
  <c r="R15" i="1"/>
  <c r="R13" i="1"/>
  <c r="R11" i="1"/>
  <c r="R10" i="1"/>
  <c r="N11" i="1"/>
  <c r="N12" i="1" s="1"/>
  <c r="N14" i="1"/>
  <c r="N15" i="1"/>
  <c r="N16" i="1"/>
  <c r="N17" i="1"/>
  <c r="N26" i="1" s="1"/>
  <c r="N18" i="1"/>
  <c r="N19" i="1"/>
  <c r="N10" i="1"/>
  <c r="J12" i="1"/>
  <c r="J13" i="1" s="1"/>
  <c r="J14" i="1"/>
  <c r="J15" i="1" s="1"/>
  <c r="J16" i="1"/>
  <c r="J17" i="1" s="1"/>
  <c r="J10" i="1"/>
  <c r="J11" i="1" s="1"/>
  <c r="N20" i="1" l="1"/>
  <c r="S25" i="1"/>
  <c r="S26" i="1" l="1"/>
</calcChain>
</file>

<file path=xl/sharedStrings.xml><?xml version="1.0" encoding="utf-8"?>
<sst xmlns="http://schemas.openxmlformats.org/spreadsheetml/2006/main" count="71" uniqueCount="57">
  <si>
    <t>Total Hours</t>
  </si>
  <si>
    <t xml:space="preserve">START DATE: </t>
  </si>
  <si>
    <t>RATE</t>
  </si>
  <si>
    <t>TOTAL</t>
  </si>
  <si>
    <t>Hours &amp; Expense Tracking</t>
  </si>
  <si>
    <t xml:space="preserve">    </t>
  </si>
  <si>
    <t>Paul Haugh - De Vere Gardens</t>
  </si>
  <si>
    <t>wed 2/4</t>
  </si>
  <si>
    <t>Thurs 3/4</t>
  </si>
  <si>
    <t>Thurs 10/4</t>
  </si>
  <si>
    <t>Fri 11/4</t>
  </si>
  <si>
    <t>Wed 16/4</t>
  </si>
  <si>
    <t>Thurs 17/4</t>
  </si>
  <si>
    <t>Thurs 24/4</t>
  </si>
  <si>
    <t>Thurs 1/5</t>
  </si>
  <si>
    <t>Friday 2/4</t>
  </si>
  <si>
    <t>Total Value</t>
  </si>
  <si>
    <t>w/e 13/4</t>
  </si>
  <si>
    <t>w/e 20/4</t>
  </si>
  <si>
    <t>w/e 11/5</t>
  </si>
  <si>
    <t>Wed 7/5</t>
  </si>
  <si>
    <t>w/e 18/5</t>
  </si>
  <si>
    <t>Fri 16/5</t>
  </si>
  <si>
    <t>w/e 25/5</t>
  </si>
  <si>
    <t>Fri 23/5</t>
  </si>
  <si>
    <t>w/e 1/6</t>
  </si>
  <si>
    <t>Thurs 29/5</t>
  </si>
  <si>
    <t>w/e 08/06</t>
  </si>
  <si>
    <t>Mon 30/6</t>
  </si>
  <si>
    <t>Fri 6/6</t>
  </si>
  <si>
    <t>w/e 15/6</t>
  </si>
  <si>
    <t>w/e 22/6</t>
  </si>
  <si>
    <t>Tue 17/6</t>
  </si>
  <si>
    <t>Fri 20/6</t>
  </si>
  <si>
    <t>w/e 29/6</t>
  </si>
  <si>
    <t>Mon 23/6</t>
  </si>
  <si>
    <t>Fri 27/6</t>
  </si>
  <si>
    <t>w/e 6/7</t>
  </si>
  <si>
    <t>Fri 4/7</t>
  </si>
  <si>
    <t>w/e 13/7</t>
  </si>
  <si>
    <t>Thurs 10/7</t>
  </si>
  <si>
    <t>w/e 20/7</t>
  </si>
  <si>
    <t>w/e 27/7</t>
  </si>
  <si>
    <t>Thurs 24/7</t>
  </si>
  <si>
    <t>Tues 15/7</t>
  </si>
  <si>
    <t>Fri 18/9</t>
  </si>
  <si>
    <t>Mon 21/7</t>
  </si>
  <si>
    <t>Fri 25/7</t>
  </si>
  <si>
    <t>w/e 3/8</t>
  </si>
  <si>
    <t xml:space="preserve">Mon 28/7 </t>
  </si>
  <si>
    <t>Fri 1/8</t>
  </si>
  <si>
    <t>W/E 4/5</t>
  </si>
  <si>
    <t>W/E 27/4</t>
  </si>
  <si>
    <t>W/E 6/4</t>
  </si>
  <si>
    <t>mon 2/6</t>
  </si>
  <si>
    <t>w/e 8/6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</si>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</sst>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#,##0.0"/>
    <numFmt numFmtId="166" formatCode="&quot;£&quot;#,##0.00"/>
    <numFmt numFmtId="167" formatCode="dd/mm/yyyy;@"/>
  </numFmts>
  <fonts count="14" x14ac:knownFonts="1">
    <font>
      <sz val="9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b/>
      <i/>
      <sz val="10"/>
      <name val="Arial"/>
      <family val="2"/>
    </font>
    <font>
      <sz val="10"/>
      <color theme="1" tint="0.34998626667073579"/>
      <name val="Arial"/>
      <family val="2"/>
      <scheme val="minor"/>
    </font>
    <font>
      <b/>
      <sz val="12"/>
      <color theme="2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28"/>
      <color theme="1" tint="0.34998626667073579"/>
      <name val="Arial"/>
      <family val="2"/>
      <scheme val="major"/>
    </font>
    <font>
      <b/>
      <sz val="11"/>
      <color theme="4" tint="-0.24994659260841701"/>
      <name val="Arial"/>
      <family val="2"/>
      <scheme val="major"/>
    </font>
    <font>
      <b/>
      <sz val="11"/>
      <color theme="8"/>
      <name val="Arial"/>
      <family val="2"/>
      <scheme val="major"/>
    </font>
    <font>
      <b/>
      <sz val="11"/>
      <color theme="6"/>
      <name val="Arial"/>
      <family val="2"/>
      <scheme val="major"/>
    </font>
    <font>
      <b/>
      <sz val="14"/>
      <color theme="1" tint="0.34998626667073579"/>
      <name val="Arial"/>
      <family val="2"/>
      <scheme val="major"/>
    </font>
    <font>
      <sz val="26"/>
      <color theme="1" tint="0.34998626667073579"/>
      <name val="Arial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 tint="0.34998626667073579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499984740745262"/>
      </left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 tint="0.499984740745262"/>
      </left>
      <right/>
      <top/>
      <bottom/>
      <diagonal/>
    </border>
  </borders>
  <cellStyleXfs count="22">
    <xf numFmtId="0" fontId="0" fillId="0" borderId="0">
      <alignment vertical="center"/>
    </xf>
    <xf numFmtId="0" fontId="8" fillId="0" borderId="0" applyNumberFormat="0" applyFill="0" applyBorder="0" applyAlignment="0" applyProtection="0"/>
    <xf numFmtId="164" fontId="1" fillId="0" borderId="0" applyFont="0" applyFill="0" applyBorder="0" applyProtection="0">
      <alignment vertical="center"/>
    </xf>
    <xf numFmtId="0" fontId="12" fillId="0" borderId="0" applyNumberFormat="0" applyFill="0" applyAlignment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14" fontId="4" fillId="3" borderId="1" applyBorder="0" applyProtection="0">
      <alignment horizontal="center" vertical="center"/>
    </xf>
    <xf numFmtId="0" fontId="3" fillId="2" borderId="0" applyNumberFormat="0" applyFont="0" applyBorder="0" applyAlignment="0" applyProtection="0"/>
    <xf numFmtId="0" fontId="5" fillId="0" borderId="0" applyNumberFormat="0" applyFill="0" applyBorder="0" applyProtection="0">
      <alignment horizontal="right" vertical="center"/>
    </xf>
    <xf numFmtId="0" fontId="3" fillId="4" borderId="0" applyNumberFormat="0" applyFont="0" applyBorder="0" applyAlignment="0" applyProtection="0"/>
    <xf numFmtId="0" fontId="3" fillId="5" borderId="0" applyNumberFormat="0" applyFont="0" applyBorder="0" applyAlignment="0" applyProtection="0"/>
    <xf numFmtId="0" fontId="3" fillId="6" borderId="0" applyNumberFormat="0" applyFont="0" applyBorder="0" applyAlignment="0" applyProtection="0"/>
    <xf numFmtId="0" fontId="3" fillId="5" borderId="2" applyNumberFormat="0" applyFont="0" applyFill="0" applyAlignment="0" applyProtection="0"/>
    <xf numFmtId="0" fontId="3" fillId="5" borderId="3" applyNumberFormat="0" applyFont="0" applyFill="0" applyAlignment="0" applyProtection="0"/>
    <xf numFmtId="165" fontId="3" fillId="0" borderId="2" applyFont="0" applyFill="0" applyBorder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0" applyAlignment="0" applyProtection="0">
      <alignment vertical="center"/>
    </xf>
    <xf numFmtId="0" fontId="3" fillId="5" borderId="5" applyNumberFormat="0" applyFont="0" applyFill="0" applyAlignment="0" applyProtection="0"/>
    <xf numFmtId="0" fontId="7" fillId="0" borderId="0" applyNumberFormat="0" applyFill="0" applyBorder="0" applyProtection="0">
      <alignment vertical="top"/>
    </xf>
    <xf numFmtId="0" fontId="7" fillId="0" borderId="6" applyNumberFormat="0" applyFont="0" applyFill="0" applyAlignment="0" applyProtection="0">
      <alignment horizont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8" applyFont="1"/>
    <xf numFmtId="0" fontId="5" fillId="0" borderId="0" xfId="9">
      <alignment horizontal="right" vertical="center"/>
    </xf>
    <xf numFmtId="0" fontId="7" fillId="0" borderId="0" xfId="20" applyBorder="1">
      <alignment vertical="top"/>
    </xf>
    <xf numFmtId="0" fontId="7" fillId="0" borderId="4" xfId="16" applyBorder="1">
      <alignment vertical="center"/>
    </xf>
    <xf numFmtId="0" fontId="7" fillId="0" borderId="0" xfId="17" applyFont="1" applyBorder="1">
      <alignment vertical="center"/>
    </xf>
    <xf numFmtId="0" fontId="0" fillId="0" borderId="0" xfId="19" applyFont="1" applyFill="1" applyBorder="1" applyAlignment="1">
      <alignment vertical="center"/>
    </xf>
    <xf numFmtId="0" fontId="0" fillId="4" borderId="7" xfId="10" applyFont="1" applyBorder="1"/>
    <xf numFmtId="0" fontId="8" fillId="0" borderId="0" xfId="1" applyAlignment="1">
      <alignment vertical="center"/>
    </xf>
    <xf numFmtId="0" fontId="12" fillId="0" borderId="0" xfId="3" applyBorder="1" applyAlignment="1"/>
    <xf numFmtId="0" fontId="0" fillId="0" borderId="0" xfId="0" applyAlignment="1">
      <alignment vertical="center"/>
    </xf>
    <xf numFmtId="0" fontId="0" fillId="0" borderId="0" xfId="17" applyFont="1" applyBorder="1">
      <alignment vertical="center"/>
    </xf>
    <xf numFmtId="166" fontId="0" fillId="2" borderId="0" xfId="2" applyNumberFormat="1" applyFont="1" applyFill="1">
      <alignment vertical="center"/>
    </xf>
    <xf numFmtId="166" fontId="12" fillId="0" borderId="0" xfId="3" applyNumberFormat="1" applyBorder="1" applyAlignment="1"/>
    <xf numFmtId="166" fontId="0" fillId="0" borderId="0" xfId="0" applyNumberFormat="1" applyAlignment="1">
      <alignment vertical="center"/>
    </xf>
    <xf numFmtId="166" fontId="7" fillId="0" borderId="0" xfId="20" applyNumberFormat="1" applyBorder="1">
      <alignment vertical="top"/>
    </xf>
    <xf numFmtId="166" fontId="7" fillId="0" borderId="0" xfId="20" applyNumberFormat="1" applyBorder="1" applyAlignment="1">
      <alignment horizontal="right" wrapText="1"/>
    </xf>
    <xf numFmtId="166" fontId="0" fillId="0" borderId="0" xfId="2" applyNumberFormat="1" applyFont="1">
      <alignment vertical="center"/>
    </xf>
    <xf numFmtId="166" fontId="0" fillId="0" borderId="0" xfId="2" applyNumberFormat="1" applyFont="1" applyBorder="1">
      <alignment vertical="center"/>
    </xf>
    <xf numFmtId="166" fontId="7" fillId="0" borderId="4" xfId="16" applyNumberFormat="1" applyBorder="1">
      <alignment vertical="center"/>
    </xf>
    <xf numFmtId="4" fontId="0" fillId="2" borderId="0" xfId="8" applyNumberFormat="1" applyFont="1"/>
    <xf numFmtId="4" fontId="12" fillId="0" borderId="0" xfId="3" applyNumberFormat="1" applyBorder="1" applyAlignment="1"/>
    <xf numFmtId="4" fontId="0" fillId="0" borderId="0" xfId="0" applyNumberFormat="1" applyAlignment="1">
      <alignment vertical="center"/>
    </xf>
    <xf numFmtId="4" fontId="0" fillId="0" borderId="0" xfId="0" applyNumberFormat="1">
      <alignment vertical="center"/>
    </xf>
    <xf numFmtId="4" fontId="0" fillId="0" borderId="0" xfId="15" applyNumberFormat="1" applyFont="1" applyBorder="1">
      <alignment vertical="center"/>
    </xf>
    <xf numFmtId="4" fontId="7" fillId="0" borderId="4" xfId="16" applyNumberFormat="1" applyBorder="1">
      <alignment vertical="center"/>
    </xf>
    <xf numFmtId="4" fontId="0" fillId="0" borderId="0" xfId="2" applyNumberFormat="1" applyFont="1" applyBorder="1">
      <alignment vertical="center"/>
    </xf>
    <xf numFmtId="4" fontId="8" fillId="0" borderId="0" xfId="1" applyNumberFormat="1" applyAlignment="1">
      <alignment vertical="center"/>
    </xf>
    <xf numFmtId="166" fontId="0" fillId="2" borderId="0" xfId="8" applyNumberFormat="1" applyFont="1"/>
    <xf numFmtId="166" fontId="0" fillId="0" borderId="0" xfId="0" applyNumberFormat="1">
      <alignment vertical="center"/>
    </xf>
    <xf numFmtId="166" fontId="7" fillId="0" borderId="0" xfId="20" applyNumberFormat="1" applyBorder="1" applyAlignment="1"/>
    <xf numFmtId="167" fontId="4" fillId="3" borderId="0" xfId="7" applyNumberFormat="1" applyBorder="1">
      <alignment horizontal="center" vertical="center"/>
    </xf>
    <xf numFmtId="0" fontId="0" fillId="8" borderId="0" xfId="0" applyFill="1">
      <alignment vertical="center"/>
    </xf>
    <xf numFmtId="0" fontId="5" fillId="8" borderId="0" xfId="9" applyFill="1">
      <alignment horizontal="right" vertical="center"/>
    </xf>
    <xf numFmtId="14" fontId="4" fillId="9" borderId="0" xfId="7" applyFill="1" applyBorder="1">
      <alignment horizontal="center" vertical="center"/>
    </xf>
    <xf numFmtId="4" fontId="7" fillId="10" borderId="0" xfId="20" applyNumberFormat="1" applyFill="1" applyBorder="1" applyAlignment="1">
      <alignment wrapText="1"/>
    </xf>
    <xf numFmtId="4" fontId="0" fillId="10" borderId="0" xfId="15" applyNumberFormat="1" applyFont="1" applyFill="1" applyBorder="1">
      <alignment vertical="center"/>
    </xf>
    <xf numFmtId="4" fontId="7" fillId="10" borderId="4" xfId="16" applyNumberFormat="1" applyFill="1" applyBorder="1">
      <alignment vertical="center"/>
    </xf>
    <xf numFmtId="4" fontId="0" fillId="10" borderId="0" xfId="2" applyNumberFormat="1" applyFont="1" applyFill="1" applyBorder="1">
      <alignment vertical="center"/>
    </xf>
    <xf numFmtId="17" fontId="7" fillId="0" borderId="0" xfId="20" applyNumberFormat="1" applyBorder="1" applyAlignment="1">
      <alignment wrapText="1"/>
    </xf>
    <xf numFmtId="4" fontId="7" fillId="8" borderId="0" xfId="20" applyNumberFormat="1" applyFill="1" applyBorder="1" applyAlignment="1">
      <alignment wrapText="1"/>
    </xf>
    <xf numFmtId="4" fontId="0" fillId="8" borderId="0" xfId="15" applyNumberFormat="1" applyFont="1" applyFill="1" applyBorder="1">
      <alignment vertical="center"/>
    </xf>
    <xf numFmtId="4" fontId="7" fillId="8" borderId="4" xfId="16" applyNumberFormat="1" applyFill="1" applyBorder="1">
      <alignment vertical="center"/>
    </xf>
    <xf numFmtId="4" fontId="0" fillId="8" borderId="0" xfId="2" applyNumberFormat="1" applyFont="1" applyFill="1" applyBorder="1">
      <alignment vertical="center"/>
    </xf>
    <xf numFmtId="4" fontId="7" fillId="10" borderId="0" xfId="16" applyNumberFormat="1" applyFill="1" applyBorder="1">
      <alignment vertical="center"/>
    </xf>
    <xf numFmtId="4" fontId="0" fillId="10" borderId="8" xfId="0" applyNumberFormat="1" applyFill="1" applyBorder="1">
      <alignment vertical="center"/>
    </xf>
    <xf numFmtId="4" fontId="7" fillId="8" borderId="0" xfId="16" applyNumberFormat="1" applyFill="1" applyBorder="1">
      <alignment vertical="center"/>
    </xf>
    <xf numFmtId="0" fontId="0" fillId="4" borderId="9" xfId="13" applyFont="1" applyFill="1" applyBorder="1"/>
    <xf numFmtId="0" fontId="0" fillId="0" borderId="0" xfId="13" applyFont="1" applyFill="1" applyBorder="1" applyAlignment="1"/>
    <xf numFmtId="166" fontId="0" fillId="0" borderId="0" xfId="13" applyNumberFormat="1" applyFont="1" applyFill="1" applyBorder="1" applyAlignment="1">
      <alignment vertical="center"/>
    </xf>
    <xf numFmtId="4" fontId="0" fillId="0" borderId="0" xfId="15" applyNumberFormat="1" applyFont="1" applyFill="1" applyBorder="1">
      <alignment vertical="center"/>
    </xf>
    <xf numFmtId="0" fontId="0" fillId="0" borderId="8" xfId="0" applyBorder="1">
      <alignment vertical="center"/>
    </xf>
    <xf numFmtId="17" fontId="9" fillId="0" borderId="8" xfId="4" applyNumberFormat="1" applyBorder="1"/>
    <xf numFmtId="166" fontId="0" fillId="0" borderId="8" xfId="2" applyNumberFormat="1" applyFont="1" applyBorder="1">
      <alignment vertical="center"/>
    </xf>
    <xf numFmtId="4" fontId="0" fillId="0" borderId="8" xfId="0" applyNumberFormat="1" applyBorder="1">
      <alignment vertical="center"/>
    </xf>
    <xf numFmtId="4" fontId="0" fillId="0" borderId="0" xfId="13" applyNumberFormat="1" applyFont="1" applyFill="1" applyBorder="1" applyAlignment="1">
      <alignment vertical="center"/>
    </xf>
    <xf numFmtId="4" fontId="7" fillId="8" borderId="0" xfId="15" applyNumberFormat="1" applyFont="1" applyFill="1" applyBorder="1">
      <alignment vertical="center"/>
    </xf>
    <xf numFmtId="166" fontId="7" fillId="8" borderId="0" xfId="2" applyNumberFormat="1" applyFont="1" applyFill="1" applyBorder="1">
      <alignment vertical="center"/>
    </xf>
    <xf numFmtId="4" fontId="7" fillId="8" borderId="0" xfId="2" applyNumberFormat="1" applyFont="1" applyFill="1" applyBorder="1">
      <alignment vertical="center"/>
    </xf>
    <xf numFmtId="0" fontId="7" fillId="0" borderId="0" xfId="20" applyBorder="1" applyAlignment="1">
      <alignment horizontal="center"/>
    </xf>
    <xf numFmtId="0" fontId="13" fillId="0" borderId="0" xfId="1" applyFont="1" applyAlignment="1">
      <alignment vertical="center"/>
    </xf>
    <xf numFmtId="166" fontId="7" fillId="0" borderId="0" xfId="2" applyNumberFormat="1" applyFont="1" applyBorder="1">
      <alignment vertical="center"/>
    </xf>
    <xf numFmtId="4" fontId="7" fillId="0" borderId="0" xfId="15" applyNumberFormat="1" applyFont="1" applyBorder="1">
      <alignment vertical="center"/>
    </xf>
    <xf numFmtId="4" fontId="7" fillId="10" borderId="0" xfId="15" applyNumberFormat="1" applyFont="1" applyFill="1" applyBorder="1">
      <alignment vertical="center"/>
    </xf>
    <xf numFmtId="166" fontId="7" fillId="0" borderId="0" xfId="13" applyNumberFormat="1" applyFont="1" applyFill="1" applyBorder="1" applyAlignment="1">
      <alignment vertical="center"/>
    </xf>
    <xf numFmtId="4" fontId="7" fillId="0" borderId="0" xfId="2" applyNumberFormat="1" applyFont="1" applyBorder="1">
      <alignment vertical="center"/>
    </xf>
  </cellXfs>
  <cellStyles count="22">
    <cellStyle name="Band Bottom Rule" xfId="14"/>
    <cellStyle name="Band Left Border" xfId="19"/>
    <cellStyle name="Band Top Rule" xfId="13"/>
    <cellStyle name="Currency" xfId="2" builtinId="4" customBuiltin="1"/>
    <cellStyle name="Date Bracket" xfId="21"/>
    <cellStyle name="Header 5" xfId="20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ours" xfId="15"/>
    <cellStyle name="Input" xfId="7" builtinId="20" customBuiltin="1"/>
    <cellStyle name="Input Label" xfId="9"/>
    <cellStyle name="Line Description" xfId="17"/>
    <cellStyle name="Normal" xfId="0" builtinId="0" customBuiltin="1"/>
    <cellStyle name="Resource Band" xfId="10"/>
    <cellStyle name="Summary Band" xfId="12"/>
    <cellStyle name="Title" xfId="1" builtinId="15" customBuiltin="1"/>
    <cellStyle name="Top Rule" xfId="8"/>
    <cellStyle name="Total Columns" xfId="18"/>
    <cellStyle name="Total Hours" xfId="16"/>
    <cellStyle name="Vendor Band" xfId="11"/>
  </cellStyles>
  <dxfs count="0"/>
  <tableStyles count="0" defaultTableStyle="TableStyleMedium2" defaultPivotStyle="PivotStyleLight1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roject Cost Tracker">
      <a:dk1>
        <a:sysClr val="windowText" lastClr="000000"/>
      </a:dk1>
      <a:lt1>
        <a:sysClr val="window" lastClr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Cost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>
            <a:lumMod val="65000"/>
            <a:lumOff val="35000"/>
          </a:schemeClr>
        </a:solidFill>
        <a:ln>
          <a:noFill/>
        </a:ln>
      </a:spPr>
      <a:bodyPr vertOverflow="clip" horzOverflow="clip" rtlCol="0" anchor="t"/>
      <a:lstStyle>
        <a:defPPr algn="l">
          <a:defRPr sz="1000">
            <a:solidFill>
              <a:schemeClr val="bg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U95"/>
  <sheetViews>
    <sheetView showGridLines="0" tabSelected="1" zoomScaleNormal="100" workbookViewId="0">
      <pane ySplit="8" topLeftCell="A9" activePane="bottomLeft" state="frozen"/>
      <selection pane="bottomLeft" activeCell="S25" sqref="S25"/>
    </sheetView>
  </sheetViews>
  <sheetFormatPr defaultRowHeight="15" customHeight="1" outlineLevelRow="1" outlineLevelCol="1" x14ac:dyDescent="0.2"/>
  <cols>
    <col min="1" max="1" width="3.5703125" customWidth="1"/>
    <col min="2" max="2" width="4" customWidth="1"/>
    <col min="3" max="3" width="11.5703125" customWidth="1"/>
    <col min="4" max="4" width="7.7109375" style="18" customWidth="1"/>
    <col min="5" max="5" width="7.7109375" style="24" customWidth="1" outlineLevel="1"/>
    <col min="6" max="6" width="9.140625" style="24" customWidth="1" outlineLevel="1"/>
    <col min="7" max="7" width="10" style="24" customWidth="1" outlineLevel="1"/>
    <col min="8" max="8" width="7" style="24" customWidth="1" outlineLevel="1"/>
    <col min="9" max="9" width="7.85546875" style="24" customWidth="1" outlineLevel="1"/>
    <col min="10" max="10" width="11.7109375" style="24" customWidth="1" outlineLevel="1"/>
    <col min="11" max="11" width="8.28515625" style="24" customWidth="1" outlineLevel="1"/>
    <col min="12" max="12" width="11.7109375" style="24" customWidth="1" outlineLevel="1"/>
    <col min="13" max="13" width="13.5703125" style="30" customWidth="1"/>
    <col min="14" max="19" width="11.7109375" customWidth="1" outlineLevel="1"/>
    <col min="20" max="20" width="10.7109375" customWidth="1"/>
    <col min="21" max="21" width="15" customWidth="1"/>
  </cols>
  <sheetData>
    <row r="1" spans="1:21" ht="7.5" customHeight="1" x14ac:dyDescent="0.2">
      <c r="B1" s="2"/>
      <c r="C1" s="2"/>
      <c r="D1" s="13"/>
      <c r="E1" s="21"/>
      <c r="F1" s="21"/>
      <c r="G1" s="21"/>
      <c r="H1" s="21"/>
      <c r="I1" s="21"/>
      <c r="J1" s="21"/>
      <c r="K1" s="21"/>
      <c r="L1" s="21"/>
      <c r="M1" s="29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">
      <c r="A2" s="9"/>
      <c r="B2" s="61" t="s">
        <v>4</v>
      </c>
      <c r="C2" s="61"/>
      <c r="D2" s="61"/>
      <c r="E2" s="61"/>
      <c r="F2" s="61"/>
      <c r="G2" s="61"/>
      <c r="H2" s="61"/>
      <c r="I2" s="61"/>
      <c r="J2" s="28"/>
      <c r="K2" s="28"/>
      <c r="L2" s="28"/>
    </row>
    <row r="3" spans="1:21" ht="15.75" customHeight="1" x14ac:dyDescent="0.2">
      <c r="A3" s="9"/>
      <c r="B3" s="61"/>
      <c r="C3" s="61"/>
      <c r="D3" s="61"/>
      <c r="E3" s="61"/>
      <c r="F3" s="61"/>
      <c r="G3" s="61"/>
      <c r="H3" s="61"/>
      <c r="I3" s="61"/>
      <c r="J3"/>
      <c r="K3"/>
      <c r="L3" s="3" t="s">
        <v>1</v>
      </c>
      <c r="M3" s="32">
        <v>41898</v>
      </c>
      <c r="S3" s="33"/>
      <c r="T3" s="34"/>
      <c r="U3" s="35"/>
    </row>
    <row r="4" spans="1:21" ht="15.75" customHeight="1" x14ac:dyDescent="0.2">
      <c r="A4" s="9"/>
      <c r="B4" s="61"/>
      <c r="C4" s="61"/>
      <c r="D4" s="61"/>
      <c r="E4" s="61"/>
      <c r="F4" s="61"/>
      <c r="G4" s="61"/>
      <c r="H4" s="61"/>
      <c r="I4" s="61"/>
      <c r="J4" s="28"/>
      <c r="K4" s="28"/>
      <c r="L4" s="28"/>
    </row>
    <row r="5" spans="1:21" ht="18" x14ac:dyDescent="0.25">
      <c r="A5" s="10" t="s">
        <v>5</v>
      </c>
      <c r="B5" s="10"/>
      <c r="C5" s="10" t="s">
        <v>6</v>
      </c>
      <c r="D5" s="14"/>
      <c r="E5" s="22"/>
      <c r="F5" s="22"/>
      <c r="G5" s="22"/>
      <c r="H5" s="22"/>
      <c r="I5" s="22"/>
      <c r="J5" s="22"/>
      <c r="K5" s="22"/>
      <c r="L5" s="22"/>
      <c r="M5" s="14"/>
      <c r="P5" s="1"/>
      <c r="Q5" s="1"/>
      <c r="R5" s="1"/>
      <c r="S5" s="1"/>
      <c r="T5" s="1"/>
    </row>
    <row r="6" spans="1:21" ht="15" customHeight="1" x14ac:dyDescent="0.2">
      <c r="A6" s="11" t="s">
        <v>5</v>
      </c>
      <c r="B6" s="11"/>
      <c r="C6" s="11"/>
      <c r="D6" s="15"/>
      <c r="E6" s="23"/>
      <c r="F6" s="23"/>
      <c r="G6" s="23"/>
      <c r="H6" s="23"/>
      <c r="I6" s="23"/>
      <c r="J6" s="23"/>
      <c r="K6" s="23"/>
      <c r="L6" s="23"/>
      <c r="N6" s="1"/>
      <c r="O6" s="1"/>
      <c r="P6" s="1"/>
      <c r="Q6" s="1"/>
      <c r="R6" s="1"/>
      <c r="S6" s="1"/>
      <c r="T6" s="1"/>
    </row>
    <row r="7" spans="1:21" s="4" customFormat="1" ht="12.75" customHeight="1" x14ac:dyDescent="0.2">
      <c r="D7" s="16"/>
      <c r="E7" s="60"/>
      <c r="F7" s="60"/>
      <c r="G7" s="60"/>
      <c r="H7" s="60"/>
      <c r="I7" s="60"/>
      <c r="J7" s="60"/>
      <c r="K7" s="60"/>
      <c r="L7" s="60"/>
      <c r="M7" s="31"/>
    </row>
    <row r="8" spans="1:21" s="4" customFormat="1" ht="13.5" customHeight="1" x14ac:dyDescent="0.2">
      <c r="D8" s="17" t="s">
        <v>2</v>
      </c>
      <c r="E8" s="40"/>
      <c r="F8" s="36" t="s">
        <v>3</v>
      </c>
      <c r="G8" s="41"/>
      <c r="H8" s="17" t="s">
        <v>2</v>
      </c>
      <c r="I8" s="40"/>
      <c r="J8" s="36" t="s">
        <v>3</v>
      </c>
      <c r="K8" s="41"/>
      <c r="L8" s="17" t="s">
        <v>2</v>
      </c>
      <c r="M8" s="40"/>
      <c r="N8" s="36" t="s">
        <v>3</v>
      </c>
      <c r="O8" s="41"/>
      <c r="P8" s="17" t="s">
        <v>2</v>
      </c>
      <c r="Q8" s="17"/>
      <c r="R8" s="36" t="s">
        <v>3</v>
      </c>
      <c r="S8" s="17"/>
    </row>
    <row r="9" spans="1:21" ht="22.5" customHeight="1" thickBot="1" x14ac:dyDescent="0.3">
      <c r="B9" s="52"/>
      <c r="C9" s="53">
        <v>41730</v>
      </c>
      <c r="D9" s="54"/>
      <c r="E9" s="55"/>
      <c r="F9" s="46"/>
      <c r="G9" s="53">
        <v>41760</v>
      </c>
      <c r="H9" s="54"/>
      <c r="I9" s="55" t="s">
        <v>19</v>
      </c>
      <c r="J9" s="46"/>
      <c r="K9" s="53">
        <v>41791</v>
      </c>
      <c r="L9" s="54"/>
      <c r="M9" s="55" t="s">
        <v>27</v>
      </c>
      <c r="N9" s="46"/>
      <c r="O9" s="53">
        <v>41821</v>
      </c>
      <c r="P9" s="54"/>
      <c r="Q9" s="54" t="s">
        <v>37</v>
      </c>
      <c r="R9" s="46"/>
    </row>
    <row r="10" spans="1:21" ht="15" customHeight="1" outlineLevel="1" thickBot="1" x14ac:dyDescent="0.25">
      <c r="A10" s="7"/>
      <c r="B10" s="48"/>
      <c r="C10" s="49" t="s">
        <v>7</v>
      </c>
      <c r="D10" s="50">
        <v>38.18</v>
      </c>
      <c r="E10" s="51">
        <v>9</v>
      </c>
      <c r="F10" s="37">
        <v>343.62</v>
      </c>
      <c r="G10" s="42" t="s">
        <v>20</v>
      </c>
      <c r="H10" s="50">
        <v>41.11</v>
      </c>
      <c r="I10" s="51">
        <v>9</v>
      </c>
      <c r="J10" s="37">
        <f xml:space="preserve"> SUM(H10*I10)</f>
        <v>369.99</v>
      </c>
      <c r="K10" s="42" t="s">
        <v>54</v>
      </c>
      <c r="L10" s="50">
        <v>29.41</v>
      </c>
      <c r="M10" s="51">
        <v>4.5</v>
      </c>
      <c r="N10" s="37">
        <f>SUM(L10*M10)</f>
        <v>132.345</v>
      </c>
      <c r="O10" s="42" t="s">
        <v>28</v>
      </c>
      <c r="P10" s="50">
        <v>33.450000000000003</v>
      </c>
      <c r="Q10" s="56">
        <v>4.5</v>
      </c>
      <c r="R10" s="37">
        <f>SUM(P10*Q10)</f>
        <v>150.52500000000001</v>
      </c>
    </row>
    <row r="11" spans="1:21" ht="15" customHeight="1" outlineLevel="1" thickBot="1" x14ac:dyDescent="0.25">
      <c r="A11" s="7"/>
      <c r="B11" s="8"/>
      <c r="C11" s="12" t="s">
        <v>8</v>
      </c>
      <c r="D11" s="19">
        <v>38.18</v>
      </c>
      <c r="E11" s="25">
        <v>2.25</v>
      </c>
      <c r="F11" s="37">
        <v>85.905000000000001</v>
      </c>
      <c r="G11" s="57" t="s">
        <v>19</v>
      </c>
      <c r="H11" s="62"/>
      <c r="I11" s="63">
        <f>SUM(I10)</f>
        <v>9</v>
      </c>
      <c r="J11" s="64">
        <f>SUM(J10)</f>
        <v>369.99</v>
      </c>
      <c r="K11" s="42" t="s">
        <v>29</v>
      </c>
      <c r="L11" s="50">
        <v>29.41</v>
      </c>
      <c r="M11" s="25">
        <v>2.25</v>
      </c>
      <c r="N11" s="37">
        <f t="shared" ref="N11:N19" si="0">SUM(L11*M11)</f>
        <v>66.172499999999999</v>
      </c>
      <c r="O11" s="42" t="s">
        <v>38</v>
      </c>
      <c r="P11" s="19">
        <v>33.450000000000003</v>
      </c>
      <c r="Q11" s="27">
        <v>2.25</v>
      </c>
      <c r="R11" s="37">
        <f t="shared" ref="R11:R23" si="1">SUM(P11*Q11)</f>
        <v>75.262500000000003</v>
      </c>
    </row>
    <row r="12" spans="1:21" ht="15" customHeight="1" outlineLevel="1" thickBot="1" x14ac:dyDescent="0.25">
      <c r="A12" s="7"/>
      <c r="B12" s="8"/>
      <c r="C12" s="6" t="s">
        <v>53</v>
      </c>
      <c r="D12" s="62"/>
      <c r="E12" s="63">
        <f>SUM(E10:E11)</f>
        <v>11.25</v>
      </c>
      <c r="F12" s="64">
        <f xml:space="preserve"> SUM(F10,F11)</f>
        <v>429.52499999999998</v>
      </c>
      <c r="G12" s="42" t="s">
        <v>22</v>
      </c>
      <c r="H12" s="19">
        <v>41.11</v>
      </c>
      <c r="I12" s="25">
        <v>7.5</v>
      </c>
      <c r="J12" s="37">
        <f t="shared" ref="J12:J16" si="2" xml:space="preserve"> SUM(H12*I12)</f>
        <v>308.32499999999999</v>
      </c>
      <c r="K12" s="57" t="s">
        <v>55</v>
      </c>
      <c r="L12" s="65"/>
      <c r="M12" s="63">
        <f>SUM(M10:M11)</f>
        <v>6.75</v>
      </c>
      <c r="N12" s="64">
        <f>SUM(N10:N11)</f>
        <v>198.51749999999998</v>
      </c>
      <c r="O12" s="57" t="s">
        <v>37</v>
      </c>
      <c r="P12" s="62"/>
      <c r="Q12" s="66">
        <f>SUM(Q10:Q11)</f>
        <v>6.75</v>
      </c>
      <c r="R12" s="64">
        <f>SUM(R10:R11)</f>
        <v>225.78750000000002</v>
      </c>
    </row>
    <row r="13" spans="1:21" ht="15" customHeight="1" outlineLevel="1" thickBot="1" x14ac:dyDescent="0.25">
      <c r="A13" s="7"/>
      <c r="B13" s="8"/>
      <c r="C13" s="12" t="s">
        <v>9</v>
      </c>
      <c r="D13" s="19">
        <v>38.18</v>
      </c>
      <c r="E13" s="25">
        <v>4.5</v>
      </c>
      <c r="F13" s="37">
        <v>171.81</v>
      </c>
      <c r="G13" s="57" t="s">
        <v>21</v>
      </c>
      <c r="H13" s="62"/>
      <c r="I13" s="63">
        <f>SUM(I12)</f>
        <v>7.5</v>
      </c>
      <c r="J13" s="64">
        <f>SUM(J12)</f>
        <v>308.32499999999999</v>
      </c>
      <c r="K13" s="42" t="s">
        <v>56</v>
      </c>
      <c r="L13" s="50">
        <v>29.41</v>
      </c>
      <c r="M13" s="25" t="s">
        <v>56</v>
      </c>
      <c r="N13" s="37" t="s">
        <v>56</v>
      </c>
      <c r="O13" s="42" t="s">
        <v>40</v>
      </c>
      <c r="P13" s="19">
        <v>33.450000000000003</v>
      </c>
      <c r="Q13" s="27">
        <v>4.5</v>
      </c>
      <c r="R13" s="37">
        <f t="shared" si="1"/>
        <v>150.52500000000001</v>
      </c>
    </row>
    <row r="14" spans="1:21" ht="15" customHeight="1" outlineLevel="1" thickBot="1" x14ac:dyDescent="0.25">
      <c r="A14" s="7"/>
      <c r="B14" s="8"/>
      <c r="C14" s="12" t="s">
        <v>10</v>
      </c>
      <c r="D14" s="19">
        <v>38.18</v>
      </c>
      <c r="E14" s="25">
        <v>2.25</v>
      </c>
      <c r="F14" s="37">
        <v>85.905000000000001</v>
      </c>
      <c r="G14" s="42" t="s">
        <v>24</v>
      </c>
      <c r="H14" s="19">
        <v>41.11</v>
      </c>
      <c r="I14" s="25">
        <v>3</v>
      </c>
      <c r="J14" s="37">
        <f t="shared" si="2"/>
        <v>123.33</v>
      </c>
      <c r="K14" s="57" t="s">
        <v>30</v>
      </c>
      <c r="L14" s="65"/>
      <c r="M14" s="63"/>
      <c r="N14" s="64">
        <f t="shared" si="0"/>
        <v>0</v>
      </c>
      <c r="O14" s="57" t="s">
        <v>39</v>
      </c>
      <c r="P14" s="62"/>
      <c r="Q14" s="66">
        <f>SUM(Q13)</f>
        <v>4.5</v>
      </c>
      <c r="R14" s="64">
        <f>SUM(R13)</f>
        <v>150.52500000000001</v>
      </c>
    </row>
    <row r="15" spans="1:21" ht="15" customHeight="1" outlineLevel="1" thickBot="1" x14ac:dyDescent="0.25">
      <c r="A15" s="7"/>
      <c r="B15" s="8"/>
      <c r="C15" s="6" t="s">
        <v>17</v>
      </c>
      <c r="D15" s="62"/>
      <c r="E15" s="63">
        <f>SUM(E13:E14)</f>
        <v>6.75</v>
      </c>
      <c r="F15" s="64">
        <f>SUM(F13:F14)</f>
        <v>257.71500000000003</v>
      </c>
      <c r="G15" s="57" t="s">
        <v>23</v>
      </c>
      <c r="H15" s="62"/>
      <c r="I15" s="63">
        <f>SUM(I14)</f>
        <v>3</v>
      </c>
      <c r="J15" s="64">
        <f>SUM(J14)</f>
        <v>123.33</v>
      </c>
      <c r="K15" s="42" t="s">
        <v>32</v>
      </c>
      <c r="L15" s="50">
        <v>29.41</v>
      </c>
      <c r="M15" s="25">
        <v>9</v>
      </c>
      <c r="N15" s="37">
        <f t="shared" si="0"/>
        <v>264.69</v>
      </c>
      <c r="O15" s="42" t="s">
        <v>44</v>
      </c>
      <c r="P15" s="19">
        <v>33.450000000000003</v>
      </c>
      <c r="Q15" s="27">
        <v>9</v>
      </c>
      <c r="R15" s="37">
        <f t="shared" si="1"/>
        <v>301.05</v>
      </c>
    </row>
    <row r="16" spans="1:21" ht="15" customHeight="1" outlineLevel="1" thickBot="1" x14ac:dyDescent="0.25">
      <c r="A16" s="7"/>
      <c r="B16" s="8"/>
      <c r="C16" s="12" t="s">
        <v>11</v>
      </c>
      <c r="D16" s="19">
        <v>38.18</v>
      </c>
      <c r="E16" s="25">
        <v>4.5</v>
      </c>
      <c r="F16" s="37">
        <v>171.81</v>
      </c>
      <c r="G16" s="42" t="s">
        <v>26</v>
      </c>
      <c r="H16" s="19">
        <v>41.11</v>
      </c>
      <c r="I16" s="25">
        <v>3</v>
      </c>
      <c r="J16" s="37">
        <f t="shared" si="2"/>
        <v>123.33</v>
      </c>
      <c r="K16" s="42" t="s">
        <v>33</v>
      </c>
      <c r="L16" s="50">
        <v>29.41</v>
      </c>
      <c r="M16" s="25">
        <v>3</v>
      </c>
      <c r="N16" s="37">
        <f t="shared" si="0"/>
        <v>88.23</v>
      </c>
      <c r="O16" s="42" t="s">
        <v>45</v>
      </c>
      <c r="P16" s="19">
        <v>33.450000000000003</v>
      </c>
      <c r="Q16" s="27">
        <v>2.25</v>
      </c>
      <c r="R16" s="37">
        <f t="shared" si="1"/>
        <v>75.262500000000003</v>
      </c>
    </row>
    <row r="17" spans="1:19" ht="15" customHeight="1" outlineLevel="1" thickBot="1" x14ac:dyDescent="0.25">
      <c r="A17" s="7"/>
      <c r="B17" s="8"/>
      <c r="C17" s="12" t="s">
        <v>12</v>
      </c>
      <c r="D17" s="19">
        <v>38.18</v>
      </c>
      <c r="E17" s="25">
        <v>2.25</v>
      </c>
      <c r="F17" s="37">
        <v>85.905000000000001</v>
      </c>
      <c r="G17" s="57" t="s">
        <v>25</v>
      </c>
      <c r="H17" s="62"/>
      <c r="I17" s="63">
        <f>SUM(I16)</f>
        <v>3</v>
      </c>
      <c r="J17" s="64">
        <f>SUM(J16)</f>
        <v>123.33</v>
      </c>
      <c r="K17" s="57" t="s">
        <v>31</v>
      </c>
      <c r="L17" s="65"/>
      <c r="M17" s="63">
        <f>SUM(M15:M16)</f>
        <v>12</v>
      </c>
      <c r="N17" s="64">
        <f t="shared" si="0"/>
        <v>0</v>
      </c>
      <c r="O17" s="57" t="s">
        <v>41</v>
      </c>
      <c r="P17" s="62"/>
      <c r="Q17" s="66">
        <f>SUM(Q15:Q16)</f>
        <v>11.25</v>
      </c>
      <c r="R17" s="64">
        <f>SUM(R15:R16)</f>
        <v>376.3125</v>
      </c>
    </row>
    <row r="18" spans="1:19" ht="15" customHeight="1" outlineLevel="1" thickBot="1" x14ac:dyDescent="0.25">
      <c r="A18" s="7"/>
      <c r="B18" s="8"/>
      <c r="C18" s="6" t="s">
        <v>18</v>
      </c>
      <c r="D18" s="62"/>
      <c r="E18" s="63">
        <f>SUM(E16:E17)</f>
        <v>6.75</v>
      </c>
      <c r="F18" s="64">
        <f>SUM(F16:F17)</f>
        <v>257.71500000000003</v>
      </c>
      <c r="G18" s="42"/>
      <c r="H18" s="19"/>
      <c r="I18" s="25"/>
      <c r="J18" s="37"/>
      <c r="K18" s="42" t="s">
        <v>35</v>
      </c>
      <c r="L18" s="50">
        <v>29.41</v>
      </c>
      <c r="M18" s="25">
        <v>9</v>
      </c>
      <c r="N18" s="37">
        <f t="shared" si="0"/>
        <v>264.69</v>
      </c>
      <c r="O18" s="42" t="s">
        <v>46</v>
      </c>
      <c r="P18" s="19">
        <v>33.450000000000003</v>
      </c>
      <c r="Q18" s="27">
        <v>4.5</v>
      </c>
      <c r="R18" s="37">
        <f t="shared" si="1"/>
        <v>150.52500000000001</v>
      </c>
    </row>
    <row r="19" spans="1:19" ht="15" customHeight="1" outlineLevel="1" thickBot="1" x14ac:dyDescent="0.25">
      <c r="A19" s="7"/>
      <c r="B19" s="8"/>
      <c r="C19" s="12" t="s">
        <v>13</v>
      </c>
      <c r="D19" s="19">
        <v>38.18</v>
      </c>
      <c r="E19" s="25">
        <v>2.25</v>
      </c>
      <c r="F19" s="37">
        <v>85.905000000000001</v>
      </c>
      <c r="G19" s="42"/>
      <c r="H19" s="19"/>
      <c r="I19" s="25"/>
      <c r="J19" s="37"/>
      <c r="K19" s="42" t="s">
        <v>36</v>
      </c>
      <c r="L19" s="50">
        <v>29.41</v>
      </c>
      <c r="M19" s="25">
        <v>3</v>
      </c>
      <c r="N19" s="37">
        <f t="shared" si="0"/>
        <v>88.23</v>
      </c>
      <c r="O19" s="42" t="s">
        <v>43</v>
      </c>
      <c r="P19" s="19">
        <v>33.450000000000003</v>
      </c>
      <c r="Q19" s="27">
        <v>4.5</v>
      </c>
      <c r="R19" s="37">
        <f t="shared" si="1"/>
        <v>150.52500000000001</v>
      </c>
    </row>
    <row r="20" spans="1:19" ht="15" customHeight="1" outlineLevel="1" thickBot="1" x14ac:dyDescent="0.25">
      <c r="A20" s="7"/>
      <c r="B20" s="8"/>
      <c r="C20" s="6" t="s">
        <v>52</v>
      </c>
      <c r="D20" s="62"/>
      <c r="E20" s="63">
        <f>SUM(E19)</f>
        <v>2.25</v>
      </c>
      <c r="F20" s="64">
        <f>SUM(F19)</f>
        <v>85.905000000000001</v>
      </c>
      <c r="G20" s="42"/>
      <c r="H20" s="19"/>
      <c r="I20" s="25"/>
      <c r="J20" s="37"/>
      <c r="K20" s="57" t="s">
        <v>34</v>
      </c>
      <c r="L20" s="65"/>
      <c r="M20" s="63">
        <f>SUM(M18:M19)</f>
        <v>12</v>
      </c>
      <c r="N20" s="64">
        <f>SUM(N18:N19)</f>
        <v>352.92</v>
      </c>
      <c r="O20" s="42" t="s">
        <v>47</v>
      </c>
      <c r="P20" s="19">
        <v>33.450000000000003</v>
      </c>
      <c r="Q20" s="27">
        <v>2.25</v>
      </c>
      <c r="R20" s="37">
        <f t="shared" si="1"/>
        <v>75.262500000000003</v>
      </c>
    </row>
    <row r="21" spans="1:19" ht="15" customHeight="1" outlineLevel="1" thickBot="1" x14ac:dyDescent="0.25">
      <c r="A21" s="7"/>
      <c r="B21" s="8"/>
      <c r="C21" s="12" t="s">
        <v>14</v>
      </c>
      <c r="D21" s="19">
        <v>38.18</v>
      </c>
      <c r="E21" s="25">
        <v>4.5</v>
      </c>
      <c r="F21" s="37">
        <v>171.81</v>
      </c>
      <c r="G21" s="42"/>
      <c r="H21" s="19"/>
      <c r="I21" s="25"/>
      <c r="J21" s="37"/>
      <c r="K21" s="42"/>
      <c r="L21" s="50"/>
      <c r="M21" s="25"/>
      <c r="N21" s="37"/>
      <c r="O21" s="57" t="s">
        <v>42</v>
      </c>
      <c r="P21" s="62"/>
      <c r="Q21" s="66">
        <f>SUM(Q18:Q20)</f>
        <v>11.25</v>
      </c>
      <c r="R21" s="64">
        <f>SUM(R18:R20)</f>
        <v>376.3125</v>
      </c>
    </row>
    <row r="22" spans="1:19" ht="15" customHeight="1" outlineLevel="1" thickBot="1" x14ac:dyDescent="0.25">
      <c r="A22" s="7"/>
      <c r="B22" s="8"/>
      <c r="C22" s="12" t="s">
        <v>15</v>
      </c>
      <c r="D22" s="19">
        <v>38.18</v>
      </c>
      <c r="E22" s="25">
        <v>2.25</v>
      </c>
      <c r="F22" s="37">
        <v>85.905000000000001</v>
      </c>
      <c r="G22" s="42"/>
      <c r="H22" s="19"/>
      <c r="I22" s="25"/>
      <c r="J22" s="37"/>
      <c r="K22" s="42"/>
      <c r="L22" s="50"/>
      <c r="M22" s="25"/>
      <c r="N22" s="37"/>
      <c r="O22" s="42" t="s">
        <v>49</v>
      </c>
      <c r="P22" s="19">
        <v>33.450000000000003</v>
      </c>
      <c r="Q22" s="27">
        <v>4.5</v>
      </c>
      <c r="R22" s="37">
        <f t="shared" si="1"/>
        <v>150.52500000000001</v>
      </c>
    </row>
    <row r="23" spans="1:19" ht="15" customHeight="1" outlineLevel="1" thickBot="1" x14ac:dyDescent="0.25">
      <c r="A23" s="7"/>
      <c r="B23" s="8"/>
      <c r="C23" s="6" t="s">
        <v>51</v>
      </c>
      <c r="D23" s="62"/>
      <c r="E23" s="63">
        <f>SUM(E21:E22)</f>
        <v>6.75</v>
      </c>
      <c r="F23" s="64">
        <f>SUM(F21:F22)</f>
        <v>257.71500000000003</v>
      </c>
      <c r="G23" s="42"/>
      <c r="H23" s="19"/>
      <c r="I23" s="25"/>
      <c r="J23" s="37"/>
      <c r="K23" s="42"/>
      <c r="L23" s="50"/>
      <c r="M23" s="25"/>
      <c r="N23" s="37"/>
      <c r="O23" s="42" t="s">
        <v>50</v>
      </c>
      <c r="P23" s="19">
        <v>33.450000000000003</v>
      </c>
      <c r="Q23" s="27">
        <v>4.5</v>
      </c>
      <c r="R23" s="37">
        <f t="shared" si="1"/>
        <v>150.52500000000001</v>
      </c>
    </row>
    <row r="24" spans="1:19" ht="15" customHeight="1" outlineLevel="1" thickBot="1" x14ac:dyDescent="0.25">
      <c r="A24" s="7"/>
      <c r="B24" s="8"/>
      <c r="C24" s="6"/>
      <c r="D24" s="62"/>
      <c r="E24" s="63"/>
      <c r="F24" s="64"/>
      <c r="G24" s="42"/>
      <c r="H24" s="19"/>
      <c r="I24" s="25"/>
      <c r="J24" s="37"/>
      <c r="K24" s="42"/>
      <c r="L24" s="50"/>
      <c r="M24" s="25"/>
      <c r="N24" s="37"/>
      <c r="O24" s="57" t="s">
        <v>48</v>
      </c>
      <c r="P24" s="62"/>
      <c r="Q24" s="66">
        <f>SUM(Q22:Q23)</f>
        <v>9</v>
      </c>
      <c r="R24" s="64">
        <f>SUM(R22:R23)</f>
        <v>301.05</v>
      </c>
    </row>
    <row r="25" spans="1:19" ht="15" customHeight="1" thickBot="1" x14ac:dyDescent="0.25">
      <c r="A25" s="7"/>
      <c r="B25" s="8"/>
      <c r="C25" s="5" t="s">
        <v>0</v>
      </c>
      <c r="D25" s="20"/>
      <c r="E25" s="26">
        <f>SUM(E12,E15,E18,E20,E23)</f>
        <v>33.75</v>
      </c>
      <c r="F25" s="38"/>
      <c r="G25" s="5" t="s">
        <v>0</v>
      </c>
      <c r="H25" s="20"/>
      <c r="I25" s="26">
        <f>SUM(I11,I13,I15,I17)</f>
        <v>22.5</v>
      </c>
      <c r="J25" s="45"/>
      <c r="K25" s="47"/>
      <c r="L25" s="5" t="s">
        <v>0</v>
      </c>
      <c r="M25" s="26">
        <f>SUM(M12,M17,M20)</f>
        <v>30.75</v>
      </c>
      <c r="N25" s="38"/>
      <c r="O25" s="43"/>
      <c r="P25" s="5" t="s">
        <v>0</v>
      </c>
      <c r="Q25" s="57">
        <f>SUM(Q12,Q14,Q17,Q21,Q24)</f>
        <v>42.75</v>
      </c>
      <c r="R25" s="38"/>
      <c r="S25" s="24">
        <f xml:space="preserve"> SUM(E25,I25,M25,Q25)</f>
        <v>129.75</v>
      </c>
    </row>
    <row r="26" spans="1:19" ht="15" customHeight="1" thickBot="1" x14ac:dyDescent="0.25">
      <c r="A26" s="7"/>
      <c r="B26" s="8"/>
      <c r="C26" s="12" t="s">
        <v>16</v>
      </c>
      <c r="D26" s="19"/>
      <c r="E26" s="27"/>
      <c r="F26" s="39">
        <f xml:space="preserve"> SUM(F12,F15,F18,F20,F23)</f>
        <v>1288.5750000000003</v>
      </c>
      <c r="G26" s="44"/>
      <c r="H26" s="19"/>
      <c r="I26" s="27"/>
      <c r="J26" s="39">
        <f>SUM(J11,J13,J15,J17)</f>
        <v>924.97500000000014</v>
      </c>
      <c r="K26" s="44"/>
      <c r="L26" s="27"/>
      <c r="M26" s="27"/>
      <c r="N26" s="39">
        <f>SUM(N12,N17,N20)</f>
        <v>551.4375</v>
      </c>
      <c r="O26" s="44"/>
      <c r="P26" s="58"/>
      <c r="Q26" s="59"/>
      <c r="R26" s="39">
        <f>SUM(R12,R14,R17,R21,R24)</f>
        <v>1429.9875</v>
      </c>
      <c r="S26" s="24">
        <f>SUM(F26,J26,N26,R25)</f>
        <v>2764.9875000000002</v>
      </c>
    </row>
    <row r="27" spans="1:19" ht="22.5" customHeight="1" x14ac:dyDescent="0.2"/>
    <row r="28" spans="1:19" ht="15" customHeight="1" outlineLevel="1" x14ac:dyDescent="0.2"/>
    <row r="29" spans="1:19" ht="15" customHeight="1" outlineLevel="1" x14ac:dyDescent="0.2"/>
    <row r="30" spans="1:19" ht="15" customHeight="1" outlineLevel="1" x14ac:dyDescent="0.2"/>
    <row r="31" spans="1:19" ht="15" customHeight="1" outlineLevel="1" x14ac:dyDescent="0.2"/>
    <row r="35" ht="22.5" customHeight="1" x14ac:dyDescent="0.2"/>
    <row r="36" ht="15" customHeight="1" outlineLevel="1" x14ac:dyDescent="0.2"/>
    <row r="37" ht="15" customHeight="1" outlineLevel="1" x14ac:dyDescent="0.2"/>
    <row r="38" ht="15" customHeight="1" outlineLevel="1" x14ac:dyDescent="0.2"/>
    <row r="39" ht="15" customHeight="1" outlineLevel="1" x14ac:dyDescent="0.2"/>
    <row r="43" ht="22.5" customHeight="1" x14ac:dyDescent="0.2"/>
    <row r="44" ht="15" customHeight="1" outlineLevel="1" x14ac:dyDescent="0.2"/>
    <row r="45" ht="15" customHeight="1" outlineLevel="1" x14ac:dyDescent="0.2"/>
    <row r="46" ht="15" customHeight="1" outlineLevel="1" x14ac:dyDescent="0.2"/>
    <row r="47" ht="15" customHeight="1" outlineLevel="1" x14ac:dyDescent="0.2"/>
    <row r="51" ht="22.5" customHeight="1" x14ac:dyDescent="0.2"/>
    <row r="52" ht="15" customHeight="1" outlineLevel="1" x14ac:dyDescent="0.2"/>
    <row r="53" ht="15" customHeight="1" outlineLevel="1" x14ac:dyDescent="0.2"/>
    <row r="54" ht="15" customHeight="1" outlineLevel="1" x14ac:dyDescent="0.2"/>
    <row r="55" ht="15" customHeight="1" outlineLevel="1" x14ac:dyDescent="0.2"/>
    <row r="59" ht="22.5" customHeight="1" x14ac:dyDescent="0.2"/>
    <row r="60" ht="15" customHeight="1" outlineLevel="1" x14ac:dyDescent="0.2"/>
    <row r="61" ht="15" customHeight="1" outlineLevel="1" x14ac:dyDescent="0.2"/>
    <row r="62" ht="15" customHeight="1" outlineLevel="1" x14ac:dyDescent="0.2"/>
    <row r="63" ht="15" customHeight="1" outlineLevel="1" x14ac:dyDescent="0.2"/>
    <row r="67" ht="22.5" customHeight="1" x14ac:dyDescent="0.2"/>
    <row r="68" ht="15" customHeight="1" outlineLevel="1" x14ac:dyDescent="0.2"/>
    <row r="69" ht="15" customHeight="1" outlineLevel="1" x14ac:dyDescent="0.2"/>
    <row r="70" ht="15" customHeight="1" outlineLevel="1" x14ac:dyDescent="0.2"/>
    <row r="71" ht="15" customHeight="1" outlineLevel="1" x14ac:dyDescent="0.2"/>
    <row r="75" ht="22.5" customHeight="1" x14ac:dyDescent="0.2"/>
    <row r="76" ht="15" customHeight="1" outlineLevel="1" x14ac:dyDescent="0.2"/>
    <row r="77" ht="15" customHeight="1" outlineLevel="1" x14ac:dyDescent="0.2"/>
    <row r="78" ht="15" customHeight="1" outlineLevel="1" x14ac:dyDescent="0.2"/>
    <row r="79" ht="15" customHeight="1" outlineLevel="1" x14ac:dyDescent="0.2"/>
    <row r="83" ht="22.5" customHeight="1" x14ac:dyDescent="0.2"/>
    <row r="84" ht="15" customHeight="1" outlineLevel="1" x14ac:dyDescent="0.2"/>
    <row r="85" ht="15" customHeight="1" outlineLevel="1" x14ac:dyDescent="0.2"/>
    <row r="86" ht="15" customHeight="1" outlineLevel="1" x14ac:dyDescent="0.2"/>
    <row r="87" ht="15" customHeight="1" outlineLevel="1" x14ac:dyDescent="0.2"/>
    <row r="91" ht="22.5" customHeight="1" x14ac:dyDescent="0.2"/>
    <row r="92" ht="15" customHeight="1" outlineLevel="1" x14ac:dyDescent="0.2"/>
    <row r="93" ht="15" customHeight="1" outlineLevel="1" x14ac:dyDescent="0.2"/>
    <row r="94" ht="15" customHeight="1" outlineLevel="1" x14ac:dyDescent="0.2"/>
    <row r="95" ht="15" customHeight="1" outlineLevel="1" x14ac:dyDescent="0.2"/>
  </sheetData>
  <mergeCells count="2">
    <mergeCell ref="E7:L7"/>
    <mergeCell ref="B2:I4"/>
  </mergeCells>
  <printOptions horizontalCentered="1"/>
  <pageMargins left="0.45" right="0.45" top="0.5" bottom="0.5" header="0.3" footer="0.3"/>
  <pageSetup scale="78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D1ABD41-A8E1-4E72-B38C-9B4640DA9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Cost Tracker</vt:lpstr>
      <vt:lpstr>'Project Cost Tracker'!Print_Area</vt:lpstr>
      <vt:lpstr>'Project Cost Tracker'!Print_Titles</vt:lpstr>
      <vt:lpstr>ProjectStartDate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Debbie</dc:creator>
  <cp:keywords/>
  <cp:lastModifiedBy>Debbie</cp:lastModifiedBy>
  <cp:lastPrinted>2014-09-16T12:35:53Z</cp:lastPrinted>
  <dcterms:created xsi:type="dcterms:W3CDTF">2014-09-16T12:33:40Z</dcterms:created>
  <dcterms:modified xsi:type="dcterms:W3CDTF">2014-09-16T13:11:37Z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TC040223869991</vt:lpwstr>
  </property>
</Properties>
</file>