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K10" i="1" l="1"/>
  <c r="S15" i="34" l="1"/>
  <c r="T15" i="34" s="1"/>
  <c r="I10" i="1" l="1"/>
  <c r="H10" i="1"/>
  <c r="C29" i="38"/>
  <c r="F10" i="1" s="1"/>
  <c r="V22" i="38"/>
  <c r="C27" i="38" s="1"/>
  <c r="D10" i="1" s="1"/>
  <c r="U22" i="38"/>
  <c r="C26" i="38" s="1"/>
  <c r="C10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C30" i="38" s="1"/>
  <c r="S20" i="38"/>
  <c r="B10" i="1"/>
  <c r="G10" i="1" s="1"/>
  <c r="G30" i="38"/>
  <c r="F22" i="38"/>
  <c r="S22" i="38" s="1"/>
  <c r="K15" i="1"/>
  <c r="I15" i="1"/>
  <c r="H15" i="1"/>
  <c r="V22" i="37"/>
  <c r="C27" i="37"/>
  <c r="D15" i="1" s="1"/>
  <c r="U22" i="37"/>
  <c r="C26" i="37" s="1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/>
  <c r="F15" i="1" s="1"/>
  <c r="S18" i="37"/>
  <c r="C28" i="37" s="1"/>
  <c r="E15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T6" i="37"/>
  <c r="S6" i="37"/>
  <c r="S5" i="37"/>
  <c r="T5" i="37" s="1"/>
  <c r="S4" i="37"/>
  <c r="T4" i="37" s="1"/>
  <c r="A2" i="37"/>
  <c r="K12" i="1"/>
  <c r="I12" i="1"/>
  <c r="H12" i="1"/>
  <c r="D12" i="1"/>
  <c r="C28" i="34"/>
  <c r="V23" i="34"/>
  <c r="U23" i="34"/>
  <c r="C27" i="34"/>
  <c r="C12" i="1" s="1"/>
  <c r="S22" i="34"/>
  <c r="Q21" i="34"/>
  <c r="R23" i="34" s="1"/>
  <c r="O21" i="34"/>
  <c r="P23" i="34"/>
  <c r="M21" i="34"/>
  <c r="N23" i="34" s="1"/>
  <c r="K21" i="34"/>
  <c r="L23" i="34"/>
  <c r="I21" i="34"/>
  <c r="J23" i="34" s="1"/>
  <c r="G21" i="34"/>
  <c r="H23" i="34" s="1"/>
  <c r="E21" i="34"/>
  <c r="S20" i="34"/>
  <c r="C30" i="34" s="1"/>
  <c r="F12" i="1" s="1"/>
  <c r="S19" i="34"/>
  <c r="C29" i="34"/>
  <c r="E12" i="1" s="1"/>
  <c r="S18" i="34"/>
  <c r="T18" i="34" s="1"/>
  <c r="S17" i="34"/>
  <c r="T17" i="34" s="1"/>
  <c r="S16" i="34"/>
  <c r="T16" i="34" s="1"/>
  <c r="S14" i="34"/>
  <c r="T14" i="34" s="1"/>
  <c r="S13" i="34"/>
  <c r="T13" i="34"/>
  <c r="S12" i="34"/>
  <c r="T12" i="34" s="1"/>
  <c r="S11" i="34"/>
  <c r="T11" i="34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/>
  <c r="S4" i="34"/>
  <c r="T4" i="34" s="1"/>
  <c r="A2" i="34"/>
  <c r="K9" i="1"/>
  <c r="I9" i="1"/>
  <c r="H9" i="1"/>
  <c r="D9" i="1"/>
  <c r="C26" i="32"/>
  <c r="C9" i="1" s="1"/>
  <c r="V22" i="32"/>
  <c r="C27" i="32" s="1"/>
  <c r="U22" i="32"/>
  <c r="R22" i="32"/>
  <c r="S21" i="32"/>
  <c r="Q20" i="32"/>
  <c r="O20" i="32"/>
  <c r="P22" i="32"/>
  <c r="M20" i="32"/>
  <c r="N22" i="32" s="1"/>
  <c r="K20" i="32"/>
  <c r="L22" i="32"/>
  <c r="I20" i="32"/>
  <c r="J22" i="32" s="1"/>
  <c r="G20" i="32"/>
  <c r="H22" i="32"/>
  <c r="E20" i="32"/>
  <c r="F22" i="32"/>
  <c r="S19" i="32"/>
  <c r="C29" i="32" s="1"/>
  <c r="F9" i="1" s="1"/>
  <c r="S18" i="32"/>
  <c r="C28" i="32" s="1"/>
  <c r="E9" i="1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 s="1"/>
  <c r="S10" i="32"/>
  <c r="T10" i="32"/>
  <c r="S9" i="32"/>
  <c r="T9" i="32" s="1"/>
  <c r="S8" i="32"/>
  <c r="T8" i="32" s="1"/>
  <c r="S7" i="32"/>
  <c r="T7" i="32"/>
  <c r="S6" i="32"/>
  <c r="T6" i="32" s="1"/>
  <c r="S5" i="32"/>
  <c r="T5" i="32"/>
  <c r="S4" i="32"/>
  <c r="T4" i="32" s="1"/>
  <c r="A2" i="32"/>
  <c r="K20" i="1"/>
  <c r="A2" i="30"/>
  <c r="I20" i="1"/>
  <c r="H20" i="1"/>
  <c r="V22" i="30"/>
  <c r="C27" i="30"/>
  <c r="D20" i="1"/>
  <c r="U22" i="30"/>
  <c r="C26" i="30" s="1"/>
  <c r="C20" i="1" s="1"/>
  <c r="S21" i="30"/>
  <c r="Q20" i="30"/>
  <c r="R22" i="30" s="1"/>
  <c r="O20" i="30"/>
  <c r="P22" i="30"/>
  <c r="M20" i="30"/>
  <c r="N22" i="30" s="1"/>
  <c r="S22" i="30" s="1"/>
  <c r="K20" i="30"/>
  <c r="L22" i="30"/>
  <c r="I20" i="30"/>
  <c r="J22" i="30" s="1"/>
  <c r="G20" i="30"/>
  <c r="H22" i="30"/>
  <c r="E20" i="30"/>
  <c r="F22" i="30" s="1"/>
  <c r="S19" i="30"/>
  <c r="C29" i="30"/>
  <c r="F20" i="1" s="1"/>
  <c r="S18" i="30"/>
  <c r="C28" i="30" s="1"/>
  <c r="E20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T21" i="30" s="1"/>
  <c r="C25" i="30" s="1"/>
  <c r="S4" i="30"/>
  <c r="T4" i="30"/>
  <c r="K7" i="1"/>
  <c r="S10" i="12"/>
  <c r="T10" i="12"/>
  <c r="S9" i="12"/>
  <c r="T9" i="12"/>
  <c r="S8" i="12"/>
  <c r="T8" i="12"/>
  <c r="K21" i="1"/>
  <c r="K19" i="1"/>
  <c r="K18" i="1"/>
  <c r="K17" i="1"/>
  <c r="K16" i="1"/>
  <c r="K14" i="1"/>
  <c r="K13" i="1"/>
  <c r="K11" i="1"/>
  <c r="K8" i="1"/>
  <c r="K6" i="1"/>
  <c r="I22" i="1"/>
  <c r="I21" i="1"/>
  <c r="I19" i="1"/>
  <c r="I18" i="1"/>
  <c r="I17" i="1"/>
  <c r="I16" i="1"/>
  <c r="I14" i="1"/>
  <c r="I13" i="1"/>
  <c r="I11" i="1"/>
  <c r="I8" i="1"/>
  <c r="I7" i="1"/>
  <c r="I6" i="1"/>
  <c r="H22" i="1"/>
  <c r="H21" i="1"/>
  <c r="H19" i="1"/>
  <c r="H18" i="1"/>
  <c r="H17" i="1"/>
  <c r="H16" i="1"/>
  <c r="H14" i="1"/>
  <c r="H13" i="1"/>
  <c r="H11" i="1"/>
  <c r="H8" i="1"/>
  <c r="F16" i="1"/>
  <c r="F8" i="1"/>
  <c r="S18" i="16"/>
  <c r="H7" i="1"/>
  <c r="H6" i="1"/>
  <c r="H23" i="1" s="1"/>
  <c r="F6" i="1"/>
  <c r="S14" i="17"/>
  <c r="T14" i="17" s="1"/>
  <c r="S15" i="17"/>
  <c r="T15" i="17" s="1"/>
  <c r="S16" i="17"/>
  <c r="T16" i="17" s="1"/>
  <c r="S17" i="17"/>
  <c r="T17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S22" i="24" s="1"/>
  <c r="G20" i="24"/>
  <c r="H22" i="24" s="1"/>
  <c r="E20" i="24"/>
  <c r="F22" i="24" s="1"/>
  <c r="S19" i="24"/>
  <c r="C29" i="24"/>
  <c r="S18" i="24"/>
  <c r="C28" i="24"/>
  <c r="E19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 s="1"/>
  <c r="D18" i="1"/>
  <c r="U22" i="16"/>
  <c r="C26" i="16"/>
  <c r="C18" i="1" s="1"/>
  <c r="S21" i="16"/>
  <c r="Q20" i="16"/>
  <c r="R22" i="16"/>
  <c r="O20" i="16"/>
  <c r="P22" i="16"/>
  <c r="M20" i="16"/>
  <c r="N22" i="16"/>
  <c r="K20" i="16"/>
  <c r="L22" i="16"/>
  <c r="I20" i="16"/>
  <c r="J22" i="16"/>
  <c r="G20" i="16"/>
  <c r="H22" i="16"/>
  <c r="E20" i="16"/>
  <c r="F22" i="16"/>
  <c r="S19" i="16"/>
  <c r="C29" i="16"/>
  <c r="F18" i="1" s="1"/>
  <c r="C28" i="16"/>
  <c r="E18" i="1"/>
  <c r="S17" i="16"/>
  <c r="T17" i="16"/>
  <c r="S16" i="16"/>
  <c r="T16" i="16"/>
  <c r="S15" i="16"/>
  <c r="T15" i="16"/>
  <c r="S14" i="16"/>
  <c r="T14" i="16"/>
  <c r="S13" i="16"/>
  <c r="T13" i="16"/>
  <c r="S12" i="16"/>
  <c r="T12" i="16"/>
  <c r="S11" i="16"/>
  <c r="T11" i="16"/>
  <c r="S10" i="16"/>
  <c r="T10" i="16"/>
  <c r="S9" i="16"/>
  <c r="T9" i="16"/>
  <c r="S8" i="16"/>
  <c r="T8" i="16"/>
  <c r="S7" i="16"/>
  <c r="T7" i="16"/>
  <c r="S6" i="16"/>
  <c r="T6" i="16"/>
  <c r="S5" i="16"/>
  <c r="T5" i="16"/>
  <c r="S4" i="16"/>
  <c r="T4" i="16" s="1"/>
  <c r="A2" i="16"/>
  <c r="V24" i="17"/>
  <c r="C29" i="17" s="1"/>
  <c r="D17" i="1" s="1"/>
  <c r="U24" i="17"/>
  <c r="C28" i="17"/>
  <c r="C17" i="1" s="1"/>
  <c r="S23" i="17"/>
  <c r="Q22" i="17"/>
  <c r="R24" i="17"/>
  <c r="O22" i="17"/>
  <c r="P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7" i="1" s="1"/>
  <c r="S20" i="17"/>
  <c r="C30" i="17"/>
  <c r="E17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T23" i="17" s="1"/>
  <c r="C27" i="17" s="1"/>
  <c r="S5" i="17"/>
  <c r="T5" i="17" s="1"/>
  <c r="S4" i="17"/>
  <c r="T4" i="17"/>
  <c r="A2" i="17"/>
  <c r="V22" i="6"/>
  <c r="C27" i="6"/>
  <c r="D16" i="1" s="1"/>
  <c r="U22" i="6"/>
  <c r="C26" i="6" s="1"/>
  <c r="C16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19" i="6"/>
  <c r="C29" i="6"/>
  <c r="S18" i="6"/>
  <c r="C28" i="6" s="1"/>
  <c r="S17" i="6"/>
  <c r="T17" i="6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A2" i="6"/>
  <c r="V22" i="9"/>
  <c r="C27" i="9"/>
  <c r="D14" i="1" s="1"/>
  <c r="U22" i="9"/>
  <c r="C26" i="9"/>
  <c r="C14" i="1"/>
  <c r="S21" i="9"/>
  <c r="Q20" i="9"/>
  <c r="R22" i="9"/>
  <c r="O20" i="9"/>
  <c r="P22" i="9"/>
  <c r="M20" i="9"/>
  <c r="N22" i="9"/>
  <c r="K20" i="9"/>
  <c r="L22" i="9"/>
  <c r="I20" i="9"/>
  <c r="J22" i="9"/>
  <c r="G20" i="9"/>
  <c r="H22" i="9"/>
  <c r="E20" i="9"/>
  <c r="F22" i="9"/>
  <c r="S19" i="9"/>
  <c r="C29" i="9"/>
  <c r="F14" i="1" s="1"/>
  <c r="S18" i="9"/>
  <c r="C28" i="9" s="1"/>
  <c r="E14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S5" i="9"/>
  <c r="T5" i="9"/>
  <c r="S4" i="9"/>
  <c r="T4" i="9" s="1"/>
  <c r="T21" i="9" s="1"/>
  <c r="C25" i="9" s="1"/>
  <c r="A2" i="9"/>
  <c r="V22" i="28"/>
  <c r="C27" i="28" s="1"/>
  <c r="D11" i="1" s="1"/>
  <c r="U22" i="28"/>
  <c r="C26" i="28"/>
  <c r="C11" i="1" s="1"/>
  <c r="S21" i="28"/>
  <c r="Q20" i="28"/>
  <c r="R22" i="28" s="1"/>
  <c r="O20" i="28"/>
  <c r="P22" i="28"/>
  <c r="M20" i="28"/>
  <c r="K20" i="28"/>
  <c r="L22" i="28"/>
  <c r="I20" i="28"/>
  <c r="J22" i="28" s="1"/>
  <c r="S22" i="28" s="1"/>
  <c r="G20" i="28"/>
  <c r="H22" i="28"/>
  <c r="E20" i="28"/>
  <c r="F22" i="28" s="1"/>
  <c r="S19" i="28"/>
  <c r="C29" i="28"/>
  <c r="F11" i="1" s="1"/>
  <c r="S18" i="28"/>
  <c r="C28" i="28" s="1"/>
  <c r="E11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T21" i="28" s="1"/>
  <c r="C25" i="28" s="1"/>
  <c r="S5" i="28"/>
  <c r="T5" i="28"/>
  <c r="S4" i="28"/>
  <c r="T4" i="28" s="1"/>
  <c r="A2" i="28"/>
  <c r="V22" i="14"/>
  <c r="C27" i="14" s="1"/>
  <c r="D8" i="1" s="1"/>
  <c r="U22" i="14"/>
  <c r="C26" i="14"/>
  <c r="C8" i="1"/>
  <c r="S21" i="14"/>
  <c r="Q20" i="14"/>
  <c r="R22" i="14"/>
  <c r="O20" i="14"/>
  <c r="P22" i="14" s="1"/>
  <c r="S22" i="14" s="1"/>
  <c r="M20" i="14"/>
  <c r="N22" i="14"/>
  <c r="K20" i="14"/>
  <c r="L22" i="14" s="1"/>
  <c r="I20" i="14"/>
  <c r="J22" i="14"/>
  <c r="G20" i="14"/>
  <c r="H22" i="14" s="1"/>
  <c r="E20" i="14"/>
  <c r="F22" i="14"/>
  <c r="S19" i="14"/>
  <c r="C29" i="14" s="1"/>
  <c r="S18" i="14"/>
  <c r="C28" i="14"/>
  <c r="E8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T21" i="14" s="1"/>
  <c r="C25" i="14" s="1"/>
  <c r="S4" i="14"/>
  <c r="T4" i="14"/>
  <c r="A2" i="14"/>
  <c r="V22" i="22"/>
  <c r="C27" i="22" s="1"/>
  <c r="D7" i="1" s="1"/>
  <c r="U22" i="22"/>
  <c r="C26" i="22"/>
  <c r="C7" i="1" s="1"/>
  <c r="S21" i="22"/>
  <c r="Q20" i="22"/>
  <c r="R22" i="22"/>
  <c r="O20" i="22"/>
  <c r="P22" i="22"/>
  <c r="M20" i="22"/>
  <c r="N22" i="22"/>
  <c r="K20" i="22"/>
  <c r="L22" i="22"/>
  <c r="I20" i="22"/>
  <c r="J22" i="22"/>
  <c r="S22" i="22" s="1"/>
  <c r="G20" i="22"/>
  <c r="H22" i="22"/>
  <c r="E20" i="22"/>
  <c r="S19" i="22"/>
  <c r="C29" i="22" s="1"/>
  <c r="F7" i="1" s="1"/>
  <c r="S18" i="22"/>
  <c r="C28" i="22"/>
  <c r="E7" i="1" s="1"/>
  <c r="S17" i="22"/>
  <c r="T17" i="22" s="1"/>
  <c r="S16" i="22"/>
  <c r="T16" i="22"/>
  <c r="S15" i="22"/>
  <c r="T15" i="22" s="1"/>
  <c r="S14" i="22"/>
  <c r="T14" i="22"/>
  <c r="S13" i="22"/>
  <c r="T13" i="22" s="1"/>
  <c r="S12" i="22"/>
  <c r="T12" i="22"/>
  <c r="S11" i="22"/>
  <c r="T11" i="22" s="1"/>
  <c r="T21" i="22" s="1"/>
  <c r="C25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S4" i="22"/>
  <c r="T4" i="22"/>
  <c r="A2" i="22"/>
  <c r="V22" i="20"/>
  <c r="C27" i="20"/>
  <c r="D6" i="1" s="1"/>
  <c r="U22" i="20"/>
  <c r="C26" i="20"/>
  <c r="C6" i="1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E20" i="20"/>
  <c r="F22" i="20"/>
  <c r="S22" i="20" s="1"/>
  <c r="S19" i="20"/>
  <c r="C29" i="20" s="1"/>
  <c r="S18" i="20"/>
  <c r="C28" i="20" s="1"/>
  <c r="E6" i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T21" i="20" s="1"/>
  <c r="C25" i="20" s="1"/>
  <c r="A2" i="20"/>
  <c r="S19" i="12"/>
  <c r="C29" i="12" s="1"/>
  <c r="E13" i="1" s="1"/>
  <c r="S18" i="12"/>
  <c r="T18" i="12"/>
  <c r="S18" i="5"/>
  <c r="T18" i="5" s="1"/>
  <c r="U23" i="12"/>
  <c r="C27" i="12"/>
  <c r="C13" i="1"/>
  <c r="U27" i="5"/>
  <c r="C31" i="5"/>
  <c r="C22" i="1"/>
  <c r="S22" i="5"/>
  <c r="T22" i="5" s="1"/>
  <c r="S21" i="5"/>
  <c r="T21" i="5" s="1"/>
  <c r="S20" i="5"/>
  <c r="T20" i="5" s="1"/>
  <c r="S19" i="5"/>
  <c r="T19" i="5"/>
  <c r="S15" i="5"/>
  <c r="T15" i="5" s="1"/>
  <c r="V27" i="5"/>
  <c r="C32" i="5"/>
  <c r="D22" i="1"/>
  <c r="E25" i="5"/>
  <c r="G25" i="5"/>
  <c r="H27" i="5"/>
  <c r="I25" i="5"/>
  <c r="J27" i="5" s="1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S21" i="12" s="1"/>
  <c r="S5" i="12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3" i="1" s="1"/>
  <c r="E21" i="12"/>
  <c r="F23" i="12"/>
  <c r="S23" i="12" s="1"/>
  <c r="G21" i="12"/>
  <c r="H23" i="12"/>
  <c r="I21" i="12"/>
  <c r="J23" i="12"/>
  <c r="K21" i="12"/>
  <c r="L23" i="12"/>
  <c r="M21" i="12"/>
  <c r="N23" i="12"/>
  <c r="O21" i="12"/>
  <c r="P23" i="12"/>
  <c r="Q21" i="12"/>
  <c r="R23" i="12" s="1"/>
  <c r="S22" i="12"/>
  <c r="V23" i="12"/>
  <c r="C28" i="12"/>
  <c r="D13" i="1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S20" i="18"/>
  <c r="C30" i="18"/>
  <c r="F19" i="1" s="1"/>
  <c r="E21" i="18"/>
  <c r="F23" i="18" s="1"/>
  <c r="G21" i="18"/>
  <c r="H23" i="18"/>
  <c r="I21" i="18"/>
  <c r="J23" i="18" s="1"/>
  <c r="K21" i="18"/>
  <c r="L23" i="18"/>
  <c r="M21" i="18"/>
  <c r="N23" i="18" s="1"/>
  <c r="O21" i="18"/>
  <c r="Q21" i="18"/>
  <c r="R23" i="18"/>
  <c r="S22" i="18"/>
  <c r="P23" i="18"/>
  <c r="U23" i="18"/>
  <c r="C27" i="18"/>
  <c r="D21" i="1" s="1"/>
  <c r="V23" i="18"/>
  <c r="C28" i="18"/>
  <c r="A2" i="5"/>
  <c r="S4" i="5"/>
  <c r="T4" i="5" s="1"/>
  <c r="S5" i="5"/>
  <c r="T5" i="5"/>
  <c r="S6" i="5"/>
  <c r="T6" i="5" s="1"/>
  <c r="S7" i="5"/>
  <c r="T7" i="5"/>
  <c r="S8" i="5"/>
  <c r="T8" i="5" s="1"/>
  <c r="S9" i="5"/>
  <c r="T9" i="5"/>
  <c r="S10" i="5"/>
  <c r="T10" i="5" s="1"/>
  <c r="K22" i="1"/>
  <c r="S23" i="5"/>
  <c r="C33" i="5"/>
  <c r="E22" i="1" s="1"/>
  <c r="S24" i="5"/>
  <c r="C34" i="5" s="1"/>
  <c r="F22" i="1" s="1"/>
  <c r="Q25" i="5"/>
  <c r="R27" i="5"/>
  <c r="S26" i="5"/>
  <c r="F27" i="5"/>
  <c r="S20" i="24"/>
  <c r="C29" i="18"/>
  <c r="E21" i="1" s="1"/>
  <c r="T21" i="6"/>
  <c r="C25" i="6" s="1"/>
  <c r="S20" i="6"/>
  <c r="T5" i="12"/>
  <c r="T22" i="18"/>
  <c r="C26" i="18" s="1"/>
  <c r="S21" i="18"/>
  <c r="T21" i="24"/>
  <c r="C25" i="24" s="1"/>
  <c r="S20" i="16"/>
  <c r="T21" i="16"/>
  <c r="C25" i="16"/>
  <c r="B18" i="1" s="1"/>
  <c r="G18" i="1" s="1"/>
  <c r="S22" i="16"/>
  <c r="S24" i="17"/>
  <c r="S22" i="17"/>
  <c r="E16" i="1"/>
  <c r="S22" i="9"/>
  <c r="S20" i="9"/>
  <c r="S20" i="22"/>
  <c r="F22" i="22"/>
  <c r="S20" i="30"/>
  <c r="S20" i="20"/>
  <c r="C30" i="20"/>
  <c r="G30" i="20" s="1"/>
  <c r="B6" i="1"/>
  <c r="G6" i="1"/>
  <c r="F23" i="34"/>
  <c r="S20" i="37"/>
  <c r="D23" i="1" l="1"/>
  <c r="B19" i="1"/>
  <c r="G19" i="1" s="1"/>
  <c r="C30" i="24"/>
  <c r="G30" i="24" s="1"/>
  <c r="B16" i="1"/>
  <c r="C30" i="6"/>
  <c r="G30" i="6" s="1"/>
  <c r="C30" i="14"/>
  <c r="B8" i="1"/>
  <c r="C30" i="30"/>
  <c r="G30" i="30" s="1"/>
  <c r="B20" i="1"/>
  <c r="G20" i="1" s="1"/>
  <c r="T26" i="5"/>
  <c r="C30" i="5" s="1"/>
  <c r="C30" i="28"/>
  <c r="B11" i="1"/>
  <c r="G11" i="1" s="1"/>
  <c r="C30" i="9"/>
  <c r="G30" i="9" s="1"/>
  <c r="B14" i="1"/>
  <c r="B17" i="1"/>
  <c r="G17" i="1" s="1"/>
  <c r="C32" i="17"/>
  <c r="G32" i="17" s="1"/>
  <c r="C31" i="18"/>
  <c r="G31" i="18" s="1"/>
  <c r="B21" i="1"/>
  <c r="S23" i="18"/>
  <c r="C30" i="22"/>
  <c r="G30" i="22" s="1"/>
  <c r="B7" i="1"/>
  <c r="G7" i="1" s="1"/>
  <c r="C30" i="16"/>
  <c r="G30" i="16" s="1"/>
  <c r="S20" i="28"/>
  <c r="G30" i="28" s="1"/>
  <c r="S20" i="32"/>
  <c r="S25" i="5"/>
  <c r="S27" i="5"/>
  <c r="T4" i="12"/>
  <c r="T22" i="12" s="1"/>
  <c r="C26" i="12" s="1"/>
  <c r="C21" i="1"/>
  <c r="S22" i="6"/>
  <c r="I23" i="1"/>
  <c r="S22" i="32"/>
  <c r="S20" i="14"/>
  <c r="F21" i="1"/>
  <c r="F23" i="1" s="1"/>
  <c r="S21" i="34"/>
  <c r="K23" i="1"/>
  <c r="C27" i="1" s="1"/>
  <c r="T21" i="37"/>
  <c r="C25" i="37" s="1"/>
  <c r="G16" i="1"/>
  <c r="S23" i="34"/>
  <c r="S22" i="37"/>
  <c r="T21" i="32"/>
  <c r="C25" i="32" s="1"/>
  <c r="C30" i="32"/>
  <c r="G30" i="32" s="1"/>
  <c r="B9" i="1"/>
  <c r="G9" i="1" s="1"/>
  <c r="B15" i="1"/>
  <c r="G15" i="1" s="1"/>
  <c r="C30" i="37"/>
  <c r="G30" i="37" s="1"/>
  <c r="T22" i="34"/>
  <c r="C26" i="34" s="1"/>
  <c r="B12" i="1"/>
  <c r="G12" i="1" s="1"/>
  <c r="C31" i="34"/>
  <c r="G31" i="34" s="1"/>
  <c r="G14" i="1"/>
  <c r="G21" i="1"/>
  <c r="C23" i="1"/>
  <c r="E23" i="1"/>
  <c r="G8" i="1"/>
  <c r="G30" i="14" l="1"/>
  <c r="C31" i="12"/>
  <c r="H31" i="12" s="1"/>
  <c r="B13" i="1"/>
  <c r="G35" i="5"/>
  <c r="B22" i="1"/>
  <c r="G22" i="1" s="1"/>
  <c r="C35" i="5"/>
  <c r="G13" i="1" l="1"/>
  <c r="G23" i="1" s="1"/>
  <c r="B23" i="1"/>
  <c r="C26" i="1" s="1"/>
  <c r="C28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<sst xmlns="http://schemas.openxmlformats.org/spreadsheetml/2006/main" count="744" uniqueCount="121">
  <si>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</si>
  <si>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</si>
  <si>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</si>
  <si>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</si>
  <si>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</si>
  <si>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</si>
  <si>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</si>
  <si>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</si>
  <si>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</si>
  <si>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</si>
  <si>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</si>
  <si>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</si>
  <si>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</si>
  <si>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</si>
  <si>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</si>
  <si>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</si>
  <si>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</si>
  <si>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</si>
  <si>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</si>
  <si>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</si>
  <si>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</si>
  <si>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</si>
  <si>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</si>
  <si>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</si>
  <si>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</si>
  <si>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</si>
  <si>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</si>
  <si>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</si>
  <si>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</si>
  <si>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</si>
  <si>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</si>
  <si>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</si>
  <si>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</si>
  <si>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</si>
  <si>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</si>
  <si>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</si>
  <si>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</si>
  <si>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</si>
  <si>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</si>
  <si>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</si>
  <si>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</si>
  <si>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</si>
  <si>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</si>
  <si>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</si>
  <si>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</si>
  <si>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</si>
  <si>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</si>
  <si>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</si>
  <si>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</si>
  <si>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</si>
  <si>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</si>
  <si>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</si>
  <si>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</si>
  <si>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</si>
  <si>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</si>
  <si>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</si>
  <si>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</si>
  <si>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</si>
  <si>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</si>
  <si>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</si>
  <si>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</si>
  <si>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</si>
  <si>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02/11/2014</t>
  </si>
  <si>
    <t>panelling</t>
  </si>
  <si>
    <t>7to8</t>
  </si>
  <si>
    <t>vanity units</t>
  </si>
  <si>
    <t>casements</t>
  </si>
  <si>
    <t xml:space="preserve">window board </t>
  </si>
  <si>
    <t>a hammond</t>
  </si>
  <si>
    <t>shutters</t>
  </si>
  <si>
    <t>skirting board</t>
  </si>
  <si>
    <t>fork lift</t>
  </si>
  <si>
    <t>lockers</t>
  </si>
  <si>
    <t>paintshop maintenance</t>
  </si>
  <si>
    <t>funeral</t>
  </si>
  <si>
    <t>moving materials</t>
  </si>
  <si>
    <t>vanity</t>
  </si>
  <si>
    <t>doors</t>
  </si>
  <si>
    <t>benches</t>
  </si>
  <si>
    <t>panels</t>
  </si>
  <si>
    <t>labouring</t>
  </si>
  <si>
    <t>skirting</t>
  </si>
  <si>
    <t>moulding</t>
  </si>
  <si>
    <t>extraction</t>
  </si>
  <si>
    <t>production meeting</t>
  </si>
  <si>
    <t>stops</t>
  </si>
  <si>
    <t>linings</t>
  </si>
  <si>
    <t>gate</t>
  </si>
  <si>
    <t>window board</t>
  </si>
  <si>
    <t>achitraves</t>
  </si>
  <si>
    <t>supervision / fsc</t>
  </si>
  <si>
    <t>load van</t>
  </si>
  <si>
    <t>desk</t>
  </si>
  <si>
    <t>packers</t>
  </si>
  <si>
    <t>tidy mill</t>
  </si>
  <si>
    <t>9to10</t>
  </si>
  <si>
    <t>architraves</t>
  </si>
  <si>
    <t>vanity mirror</t>
  </si>
  <si>
    <t>plinth blocks</t>
  </si>
  <si>
    <t>balustrading</t>
  </si>
  <si>
    <t>drive to cls</t>
  </si>
  <si>
    <t>window</t>
  </si>
  <si>
    <t>top</t>
  </si>
  <si>
    <t>5to6</t>
  </si>
  <si>
    <t>tidy bench</t>
  </si>
  <si>
    <t>remove glass</t>
  </si>
  <si>
    <t>window boards</t>
  </si>
  <si>
    <t>jobs from mezzanine</t>
  </si>
  <si>
    <t>SICK</t>
  </si>
  <si>
    <t>KENS08</t>
  </si>
  <si>
    <t>GROV03</t>
  </si>
  <si>
    <t>QUEE06</t>
  </si>
  <si>
    <t>CHEL01 (HAR)</t>
  </si>
  <si>
    <t>EGER01</t>
  </si>
  <si>
    <t>ASCH01</t>
  </si>
  <si>
    <t>STEP02</t>
  </si>
  <si>
    <t>QUEE05</t>
  </si>
  <si>
    <t>CHEL01(HAR)</t>
  </si>
  <si>
    <t>offi01</t>
  </si>
  <si>
    <t>CHEL01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</si>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</sst>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9" sqref="K1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1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39.25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39.25</v>
      </c>
      <c r="H6" s="11">
        <f>SUM(Caldecott!C31)</f>
        <v>0</v>
      </c>
      <c r="I6" s="11">
        <f>SUM(Caldecott!C32)</f>
        <v>0</v>
      </c>
      <c r="K6" s="44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4">
        <f>SUM(Doran!I26)</f>
        <v>0</v>
      </c>
    </row>
    <row r="9" spans="1:11" x14ac:dyDescent="0.25">
      <c r="A9" s="8" t="s">
        <v>56</v>
      </c>
      <c r="B9" s="9">
        <f>SUM(Drinkwater!C25)</f>
        <v>40</v>
      </c>
      <c r="C9" s="9">
        <f>SUM(Drinkwater!C26)</f>
        <v>0</v>
      </c>
      <c r="D9" s="9">
        <f>SUM(Drinkwater!C27)</f>
        <v>0</v>
      </c>
      <c r="E9" s="9">
        <f>SUM(Drinkwater!C28)</f>
        <v>0</v>
      </c>
      <c r="F9" s="9">
        <f>SUM(Drinkwater!C29)</f>
        <v>0</v>
      </c>
      <c r="G9" s="10">
        <f t="shared" si="0"/>
        <v>40</v>
      </c>
      <c r="H9" s="11">
        <f>SUM(Drinkwater!C31)</f>
        <v>0</v>
      </c>
      <c r="I9" s="11">
        <f>SUM(Drinkwater!C32)</f>
        <v>0</v>
      </c>
      <c r="K9" s="44">
        <f>SUM(Drinkwater!I26)</f>
        <v>0.5</v>
      </c>
    </row>
    <row r="10" spans="1:11" x14ac:dyDescent="0.25">
      <c r="A10" s="8" t="s">
        <v>61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SUM(Doran!I28)</f>
        <v>0</v>
      </c>
    </row>
    <row r="11" spans="1:11" x14ac:dyDescent="0.25">
      <c r="A11" s="8" t="s">
        <v>8</v>
      </c>
      <c r="B11" s="9">
        <f>SUM('Harland '!C25)</f>
        <v>21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 t="shared" si="0"/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58</v>
      </c>
      <c r="B12" s="9">
        <f>SUM(Hodgson!C26)</f>
        <v>38.5</v>
      </c>
      <c r="C12" s="9">
        <f>SUM(Hodgson!C27)</f>
        <v>0</v>
      </c>
      <c r="D12" s="9">
        <f>SUM(Hodgson!C28)</f>
        <v>0</v>
      </c>
      <c r="E12" s="9">
        <f>SUM(Hodgson!C29)</f>
        <v>0</v>
      </c>
      <c r="F12" s="9">
        <f>SUM(Hodgson!C30)</f>
        <v>0</v>
      </c>
      <c r="G12" s="10">
        <f t="shared" si="0"/>
        <v>38.5</v>
      </c>
      <c r="H12" s="11">
        <f>SUM(Hodgson!C32)</f>
        <v>0</v>
      </c>
      <c r="I12" s="11">
        <f>SUM(Hodgson!C33)</f>
        <v>0</v>
      </c>
      <c r="K12" s="44">
        <f>SUM(Hodgson!I27)</f>
        <v>19.75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4">
        <f>SUM(Kendrick!I27)</f>
        <v>0</v>
      </c>
    </row>
    <row r="14" spans="1:11" x14ac:dyDescent="0.25">
      <c r="A14" s="8" t="s">
        <v>9</v>
      </c>
      <c r="B14" s="9">
        <f>SUM(McSharry!C25)</f>
        <v>0</v>
      </c>
      <c r="C14" s="9">
        <f>SUM(McSharry!C26)</f>
        <v>0</v>
      </c>
      <c r="D14" s="9">
        <f>SUM(McSharry!C27)</f>
        <v>0</v>
      </c>
      <c r="E14" s="9">
        <f>SUM(McSharry!C28)</f>
        <v>40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x14ac:dyDescent="0.25">
      <c r="A15" s="8" t="s">
        <v>60</v>
      </c>
      <c r="B15" s="9">
        <f>SUM(Pender!C25)</f>
        <v>38</v>
      </c>
      <c r="C15" s="9">
        <f>SUM(Pender!C26)</f>
        <v>0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38</v>
      </c>
      <c r="H15" s="11">
        <f>SUM(Pender!C31)</f>
        <v>0</v>
      </c>
      <c r="I15" s="11">
        <f>SUM(Pender!C32)</f>
        <v>0</v>
      </c>
      <c r="K15" s="44">
        <f>SUM(Pender!I26)</f>
        <v>38</v>
      </c>
    </row>
    <row r="16" spans="1:11" x14ac:dyDescent="0.25">
      <c r="A16" s="8" t="s">
        <v>10</v>
      </c>
      <c r="B16" s="9">
        <f>SUM(Reading!C25)</f>
        <v>32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32</v>
      </c>
      <c r="H16" s="11">
        <f>SUM(Reading!C31)</f>
        <v>0</v>
      </c>
      <c r="I16" s="11">
        <f>SUM(Reading!C32)</f>
        <v>0</v>
      </c>
      <c r="K16" s="44">
        <f>SUM(Reading!I26)</f>
        <v>0.75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4">
        <f>SUM(Spann!I28)</f>
        <v>3.75</v>
      </c>
    </row>
    <row r="18" spans="1:11" x14ac:dyDescent="0.25">
      <c r="A18" s="8" t="s">
        <v>12</v>
      </c>
      <c r="B18" s="9">
        <f>SUM(Taylor!C25)</f>
        <v>24</v>
      </c>
      <c r="C18" s="9">
        <f>SUM(Taylor!C26)</f>
        <v>0</v>
      </c>
      <c r="D18" s="9">
        <f>SUM(Taylor!C27)</f>
        <v>0</v>
      </c>
      <c r="E18" s="9">
        <f>SUM(Taylor!C28)</f>
        <v>16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0.25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53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4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4">
        <f>SUM(Wright!I31)</f>
        <v>40.75</v>
      </c>
    </row>
    <row r="23" spans="1:11" s="4" customFormat="1" x14ac:dyDescent="0.25">
      <c r="A23" s="12" t="s">
        <v>24</v>
      </c>
      <c r="B23" s="13">
        <f t="shared" ref="B23:I23" si="1">SUM(B6:B22)</f>
        <v>592.75</v>
      </c>
      <c r="C23" s="13">
        <f t="shared" si="1"/>
        <v>2.5</v>
      </c>
      <c r="D23" s="13">
        <f t="shared" si="1"/>
        <v>0</v>
      </c>
      <c r="E23" s="13">
        <f t="shared" si="1"/>
        <v>72</v>
      </c>
      <c r="F23" s="13">
        <f t="shared" si="1"/>
        <v>0</v>
      </c>
      <c r="G23" s="13">
        <f t="shared" si="1"/>
        <v>667.25</v>
      </c>
      <c r="H23" s="14">
        <f t="shared" si="1"/>
        <v>0</v>
      </c>
      <c r="I23" s="14">
        <f t="shared" si="1"/>
        <v>0</v>
      </c>
      <c r="K23" s="13">
        <f>SUM(K6:K22)</f>
        <v>112.75</v>
      </c>
    </row>
    <row r="26" spans="1:11" x14ac:dyDescent="0.25">
      <c r="A26" s="1" t="s">
        <v>30</v>
      </c>
      <c r="C26" s="36">
        <f>B23+C23+D23</f>
        <v>595.25</v>
      </c>
    </row>
    <row r="27" spans="1:11" x14ac:dyDescent="0.25">
      <c r="A27" s="1" t="s">
        <v>31</v>
      </c>
      <c r="C27" s="36">
        <f>K23</f>
        <v>112.75</v>
      </c>
    </row>
    <row r="28" spans="1:11" x14ac:dyDescent="0.25">
      <c r="A28" s="1" t="s">
        <v>35</v>
      </c>
      <c r="C28" s="42">
        <f>C27/C26</f>
        <v>0.18941621167576647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8.4499999999999993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39</v>
      </c>
      <c r="D4" s="39" t="s">
        <v>63</v>
      </c>
      <c r="E4" s="88">
        <v>8</v>
      </c>
      <c r="F4" s="88"/>
      <c r="G4" s="88">
        <v>7.25</v>
      </c>
      <c r="H4" s="88"/>
      <c r="I4" s="89">
        <v>4.5</v>
      </c>
      <c r="J4" s="86"/>
      <c r="K4" s="88"/>
      <c r="L4" s="88"/>
      <c r="M4" s="88">
        <v>6.5</v>
      </c>
      <c r="N4" s="88"/>
      <c r="O4" s="85"/>
      <c r="P4" s="86"/>
      <c r="Q4" s="83"/>
      <c r="R4" s="84"/>
      <c r="S4" s="26">
        <f>E4+G4+I4+K4+M4+O4+Q4</f>
        <v>26.25</v>
      </c>
      <c r="T4" s="26">
        <f t="shared" ref="T4:T17" si="0">SUM(S4-U4-V4)</f>
        <v>26.25</v>
      </c>
      <c r="U4" s="29"/>
      <c r="V4" s="29"/>
    </row>
    <row r="5" spans="1:22" x14ac:dyDescent="0.25">
      <c r="A5" s="49">
        <v>6296</v>
      </c>
      <c r="B5" s="80" t="s">
        <v>109</v>
      </c>
      <c r="C5" s="50">
        <v>55</v>
      </c>
      <c r="D5" s="39" t="s">
        <v>97</v>
      </c>
      <c r="E5" s="88"/>
      <c r="F5" s="88"/>
      <c r="G5" s="88"/>
      <c r="H5" s="88"/>
      <c r="I5" s="89">
        <v>3.5</v>
      </c>
      <c r="J5" s="86"/>
      <c r="K5" s="85">
        <v>8</v>
      </c>
      <c r="L5" s="86"/>
      <c r="M5" s="85">
        <v>1.5</v>
      </c>
      <c r="N5" s="86"/>
      <c r="O5" s="85"/>
      <c r="P5" s="86"/>
      <c r="Q5" s="83"/>
      <c r="R5" s="84"/>
      <c r="S5" s="26">
        <f t="shared" ref="S5:S20" si="1">E5+G5+I5+K5+M5+O5+Q5</f>
        <v>13</v>
      </c>
      <c r="T5" s="26">
        <f t="shared" si="0"/>
        <v>13</v>
      </c>
      <c r="U5" s="29"/>
      <c r="V5" s="29"/>
    </row>
    <row r="6" spans="1:22" x14ac:dyDescent="0.25">
      <c r="A6" s="49"/>
      <c r="B6" s="49"/>
      <c r="C6" s="50"/>
      <c r="D6" s="59"/>
      <c r="E6" s="88"/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1"/>
      <c r="C7" s="52"/>
      <c r="D7" s="5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5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5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49"/>
      <c r="D10" s="60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3"/>
      <c r="B11" s="49"/>
      <c r="C11" s="49"/>
      <c r="D11" s="60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49"/>
      <c r="D12" s="60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60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60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3"/>
      <c r="B15" s="49"/>
      <c r="C15" s="49"/>
      <c r="D15" s="60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3"/>
      <c r="B16" s="49"/>
      <c r="C16" s="49"/>
      <c r="D16" s="60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4" t="s">
        <v>37</v>
      </c>
      <c r="B18" s="54"/>
      <c r="C18" s="19"/>
      <c r="D18" s="19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54" t="s">
        <v>38</v>
      </c>
      <c r="B19" s="54"/>
      <c r="C19" s="19"/>
      <c r="D19" s="19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7.25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39.25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39.25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-0.75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-0.75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39.25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9" sqref="G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6398</v>
      </c>
      <c r="B4" s="80" t="s">
        <v>110</v>
      </c>
      <c r="C4" s="50" t="s">
        <v>64</v>
      </c>
      <c r="D4" s="39" t="s">
        <v>65</v>
      </c>
      <c r="E4" s="88">
        <v>8</v>
      </c>
      <c r="F4" s="88"/>
      <c r="G4" s="88">
        <v>8</v>
      </c>
      <c r="H4" s="88"/>
      <c r="I4" s="88">
        <v>1.5</v>
      </c>
      <c r="J4" s="88"/>
      <c r="K4" s="88">
        <v>0.5</v>
      </c>
      <c r="L4" s="88"/>
      <c r="M4" s="88"/>
      <c r="N4" s="88"/>
      <c r="O4" s="85"/>
      <c r="P4" s="86"/>
      <c r="Q4" s="83"/>
      <c r="R4" s="84"/>
      <c r="S4" s="26">
        <f>E4+G4+I4+K4+M4+O4+Q4</f>
        <v>18</v>
      </c>
      <c r="T4" s="26">
        <f t="shared" ref="T4:T17" si="0">SUM(S4-U4-V4)</f>
        <v>18</v>
      </c>
      <c r="U4" s="29"/>
      <c r="V4" s="29"/>
    </row>
    <row r="5" spans="1:22" x14ac:dyDescent="0.25">
      <c r="A5" s="49">
        <v>6398</v>
      </c>
      <c r="B5" s="80" t="s">
        <v>110</v>
      </c>
      <c r="C5" s="50" t="s">
        <v>95</v>
      </c>
      <c r="D5" s="39" t="s">
        <v>65</v>
      </c>
      <c r="E5" s="88"/>
      <c r="F5" s="88"/>
      <c r="G5" s="88"/>
      <c r="H5" s="88"/>
      <c r="I5" s="89">
        <v>6.5</v>
      </c>
      <c r="J5" s="86"/>
      <c r="K5" s="85">
        <v>2.5</v>
      </c>
      <c r="L5" s="86"/>
      <c r="M5" s="85"/>
      <c r="N5" s="86"/>
      <c r="O5" s="85"/>
      <c r="P5" s="86"/>
      <c r="Q5" s="83"/>
      <c r="R5" s="84"/>
      <c r="S5" s="26">
        <f t="shared" ref="S5:S20" si="1">E5+G5+I5+K5+M5+O5+Q5</f>
        <v>9</v>
      </c>
      <c r="T5" s="26">
        <f t="shared" si="0"/>
        <v>9</v>
      </c>
      <c r="U5" s="29"/>
      <c r="V5" s="29"/>
    </row>
    <row r="6" spans="1:22" x14ac:dyDescent="0.25">
      <c r="A6" s="49">
        <v>6439</v>
      </c>
      <c r="B6" s="80" t="s">
        <v>111</v>
      </c>
      <c r="C6" s="50">
        <v>4</v>
      </c>
      <c r="D6" s="39" t="s">
        <v>87</v>
      </c>
      <c r="E6" s="88"/>
      <c r="F6" s="88"/>
      <c r="G6" s="88"/>
      <c r="H6" s="88"/>
      <c r="I6" s="89"/>
      <c r="J6" s="86"/>
      <c r="K6" s="85">
        <v>5</v>
      </c>
      <c r="L6" s="86"/>
      <c r="M6" s="85">
        <v>8</v>
      </c>
      <c r="N6" s="86"/>
      <c r="O6" s="85"/>
      <c r="P6" s="86"/>
      <c r="Q6" s="83"/>
      <c r="R6" s="84"/>
      <c r="S6" s="26">
        <f t="shared" si="1"/>
        <v>13</v>
      </c>
      <c r="T6" s="26">
        <f t="shared" si="0"/>
        <v>13</v>
      </c>
      <c r="U6" s="29"/>
      <c r="V6" s="29"/>
    </row>
    <row r="7" spans="1:22" x14ac:dyDescent="0.25">
      <c r="A7" s="49"/>
      <c r="B7" s="51"/>
      <c r="C7" s="50"/>
      <c r="D7" s="3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49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3"/>
      <c r="B11" s="49"/>
      <c r="C11" s="49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3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3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6465</v>
      </c>
      <c r="B4" s="80" t="s">
        <v>112</v>
      </c>
      <c r="C4" s="50">
        <v>1</v>
      </c>
      <c r="D4" s="39" t="s">
        <v>66</v>
      </c>
      <c r="E4" s="88">
        <v>6.75</v>
      </c>
      <c r="F4" s="88"/>
      <c r="G4" s="88"/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6.75</v>
      </c>
      <c r="T4" s="26">
        <f t="shared" ref="T4:T17" si="0">SUM(S4-U4-V4)</f>
        <v>6.75</v>
      </c>
      <c r="U4" s="29"/>
      <c r="V4" s="29"/>
    </row>
    <row r="5" spans="1:22" x14ac:dyDescent="0.25">
      <c r="A5" s="49">
        <v>6344</v>
      </c>
      <c r="B5" s="80" t="s">
        <v>113</v>
      </c>
      <c r="C5" s="50">
        <v>37</v>
      </c>
      <c r="D5" s="39" t="s">
        <v>67</v>
      </c>
      <c r="E5" s="88">
        <v>1.25</v>
      </c>
      <c r="F5" s="88"/>
      <c r="G5" s="88">
        <v>1.25</v>
      </c>
      <c r="H5" s="88"/>
      <c r="I5" s="89"/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49">
        <v>6383</v>
      </c>
      <c r="B6" s="49"/>
      <c r="C6" s="50">
        <v>170</v>
      </c>
      <c r="D6" s="39" t="s">
        <v>85</v>
      </c>
      <c r="E6" s="88"/>
      <c r="F6" s="88"/>
      <c r="G6" s="88">
        <v>1.5</v>
      </c>
      <c r="H6" s="88"/>
      <c r="I6" s="89">
        <v>0.5</v>
      </c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2</v>
      </c>
      <c r="T6" s="26">
        <f t="shared" si="0"/>
        <v>2</v>
      </c>
      <c r="U6" s="29"/>
      <c r="V6" s="29"/>
    </row>
    <row r="7" spans="1:22" x14ac:dyDescent="0.25">
      <c r="A7" s="49">
        <v>6435</v>
      </c>
      <c r="B7" s="80" t="s">
        <v>114</v>
      </c>
      <c r="C7" s="49">
        <v>5</v>
      </c>
      <c r="D7" s="39" t="s">
        <v>77</v>
      </c>
      <c r="E7" s="88"/>
      <c r="F7" s="88"/>
      <c r="G7" s="88">
        <v>5.25</v>
      </c>
      <c r="H7" s="88"/>
      <c r="I7" s="89">
        <v>7.5</v>
      </c>
      <c r="J7" s="86"/>
      <c r="K7" s="85">
        <v>8</v>
      </c>
      <c r="L7" s="86"/>
      <c r="M7" s="85">
        <v>7</v>
      </c>
      <c r="N7" s="86"/>
      <c r="O7" s="85"/>
      <c r="P7" s="86"/>
      <c r="Q7" s="83"/>
      <c r="R7" s="84"/>
      <c r="S7" s="26">
        <f t="shared" si="1"/>
        <v>27.75</v>
      </c>
      <c r="T7" s="26">
        <f t="shared" si="0"/>
        <v>27.75</v>
      </c>
      <c r="U7" s="29"/>
      <c r="V7" s="29"/>
    </row>
    <row r="8" spans="1:22" x14ac:dyDescent="0.25">
      <c r="A8" s="49">
        <v>6344</v>
      </c>
      <c r="B8" s="80" t="s">
        <v>113</v>
      </c>
      <c r="C8" s="50">
        <v>33</v>
      </c>
      <c r="D8" s="39" t="s">
        <v>69</v>
      </c>
      <c r="E8" s="88"/>
      <c r="F8" s="88"/>
      <c r="G8" s="88"/>
      <c r="H8" s="88"/>
      <c r="I8" s="89"/>
      <c r="J8" s="86"/>
      <c r="K8" s="85"/>
      <c r="L8" s="86"/>
      <c r="M8" s="85">
        <v>0.5</v>
      </c>
      <c r="N8" s="86"/>
      <c r="O8" s="85"/>
      <c r="P8" s="86"/>
      <c r="Q8" s="83"/>
      <c r="R8" s="84"/>
      <c r="S8" s="26">
        <f t="shared" si="1"/>
        <v>0.5</v>
      </c>
      <c r="T8" s="26">
        <f t="shared" si="0"/>
        <v>0.5</v>
      </c>
      <c r="U8" s="29"/>
      <c r="V8" s="29"/>
    </row>
    <row r="9" spans="1:22" x14ac:dyDescent="0.25">
      <c r="A9" s="49">
        <v>6435</v>
      </c>
      <c r="B9" s="80" t="s">
        <v>114</v>
      </c>
      <c r="C9" s="50">
        <v>6</v>
      </c>
      <c r="D9" s="39" t="s">
        <v>106</v>
      </c>
      <c r="E9" s="85"/>
      <c r="F9" s="86"/>
      <c r="G9" s="85"/>
      <c r="H9" s="86"/>
      <c r="I9" s="85"/>
      <c r="J9" s="86"/>
      <c r="K9" s="85"/>
      <c r="L9" s="86"/>
      <c r="M9" s="85">
        <v>0.5</v>
      </c>
      <c r="N9" s="86"/>
      <c r="O9" s="85"/>
      <c r="P9" s="86"/>
      <c r="Q9" s="83"/>
      <c r="R9" s="84"/>
      <c r="S9" s="26">
        <f t="shared" si="1"/>
        <v>0.5</v>
      </c>
      <c r="T9" s="26">
        <f t="shared" si="0"/>
        <v>0.5</v>
      </c>
      <c r="U9" s="29"/>
      <c r="V9" s="29"/>
    </row>
    <row r="10" spans="1:22" x14ac:dyDescent="0.25">
      <c r="A10" s="49"/>
      <c r="B10" s="49"/>
      <c r="C10" s="49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3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3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6301</v>
      </c>
      <c r="B4" s="80" t="s">
        <v>115</v>
      </c>
      <c r="C4" s="50">
        <v>40</v>
      </c>
      <c r="D4" s="39" t="s">
        <v>78</v>
      </c>
      <c r="E4" s="88">
        <v>2</v>
      </c>
      <c r="F4" s="88"/>
      <c r="G4" s="88">
        <v>8</v>
      </c>
      <c r="H4" s="88"/>
      <c r="I4" s="88">
        <v>8</v>
      </c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18</v>
      </c>
      <c r="T4" s="26">
        <f t="shared" ref="T4:T17" si="0">SUM(S4-U4-V4)</f>
        <v>18</v>
      </c>
      <c r="U4" s="29"/>
      <c r="V4" s="29"/>
    </row>
    <row r="5" spans="1:22" x14ac:dyDescent="0.25">
      <c r="A5" s="49">
        <v>6480</v>
      </c>
      <c r="B5" s="80" t="s">
        <v>116</v>
      </c>
      <c r="C5" s="50">
        <v>1</v>
      </c>
      <c r="D5" s="39" t="s">
        <v>82</v>
      </c>
      <c r="E5" s="88">
        <v>3</v>
      </c>
      <c r="F5" s="88"/>
      <c r="G5" s="88"/>
      <c r="H5" s="88"/>
      <c r="I5" s="89"/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49">
        <v>6465</v>
      </c>
      <c r="B6" s="80" t="s">
        <v>117</v>
      </c>
      <c r="C6" s="50">
        <v>2</v>
      </c>
      <c r="D6" s="39" t="s">
        <v>81</v>
      </c>
      <c r="E6" s="88">
        <v>3</v>
      </c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3</v>
      </c>
      <c r="T6" s="26">
        <f t="shared" si="0"/>
        <v>3</v>
      </c>
      <c r="U6" s="29"/>
      <c r="V6" s="29"/>
    </row>
    <row r="7" spans="1:22" x14ac:dyDescent="0.25">
      <c r="A7" s="49">
        <v>6296</v>
      </c>
      <c r="B7" s="80" t="s">
        <v>109</v>
      </c>
      <c r="C7" s="49">
        <v>18</v>
      </c>
      <c r="D7" s="39" t="s">
        <v>72</v>
      </c>
      <c r="E7" s="88"/>
      <c r="F7" s="88"/>
      <c r="G7" s="88"/>
      <c r="H7" s="88"/>
      <c r="I7" s="89"/>
      <c r="J7" s="86"/>
      <c r="K7" s="85">
        <v>0.5</v>
      </c>
      <c r="L7" s="86"/>
      <c r="M7" s="85"/>
      <c r="N7" s="86"/>
      <c r="O7" s="85"/>
      <c r="P7" s="86"/>
      <c r="Q7" s="83"/>
      <c r="R7" s="84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49">
        <v>6465</v>
      </c>
      <c r="B8" s="80" t="s">
        <v>117</v>
      </c>
      <c r="C8" s="50">
        <v>1</v>
      </c>
      <c r="D8" s="39" t="s">
        <v>101</v>
      </c>
      <c r="E8" s="88"/>
      <c r="F8" s="88"/>
      <c r="G8" s="88"/>
      <c r="H8" s="88"/>
      <c r="I8" s="89"/>
      <c r="J8" s="86"/>
      <c r="K8" s="85">
        <v>7.5</v>
      </c>
      <c r="L8" s="86"/>
      <c r="M8" s="85">
        <v>7.5</v>
      </c>
      <c r="N8" s="86"/>
      <c r="O8" s="85"/>
      <c r="P8" s="86"/>
      <c r="Q8" s="83"/>
      <c r="R8" s="84"/>
      <c r="S8" s="26">
        <f t="shared" si="1"/>
        <v>15</v>
      </c>
      <c r="T8" s="26">
        <f t="shared" si="0"/>
        <v>15</v>
      </c>
      <c r="U8" s="29"/>
      <c r="V8" s="29"/>
    </row>
    <row r="9" spans="1:22" x14ac:dyDescent="0.25">
      <c r="A9" s="49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49"/>
      <c r="B10" s="49"/>
      <c r="C10" s="49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9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9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9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9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9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>
        <v>3600</v>
      </c>
      <c r="B17" s="49" t="s">
        <v>118</v>
      </c>
      <c r="C17" s="49"/>
      <c r="D17" s="28" t="s">
        <v>104</v>
      </c>
      <c r="E17" s="85"/>
      <c r="F17" s="86"/>
      <c r="G17" s="85"/>
      <c r="H17" s="86"/>
      <c r="I17" s="85"/>
      <c r="J17" s="86"/>
      <c r="K17" s="85"/>
      <c r="L17" s="86"/>
      <c r="M17" s="85">
        <v>0.5</v>
      </c>
      <c r="N17" s="86"/>
      <c r="O17" s="85"/>
      <c r="P17" s="86"/>
      <c r="Q17" s="83"/>
      <c r="R17" s="84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0.5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02/11/2014</v>
      </c>
      <c r="B2" s="75"/>
      <c r="C2" s="75"/>
      <c r="D2" s="75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76"/>
      <c r="P3" s="76"/>
      <c r="Q3" s="76"/>
      <c r="R3" s="76"/>
      <c r="S3" s="26"/>
      <c r="T3" s="26"/>
      <c r="U3" s="27"/>
      <c r="V3" s="27"/>
    </row>
    <row r="4" spans="1:22" x14ac:dyDescent="0.25">
      <c r="A4" s="49">
        <v>6344</v>
      </c>
      <c r="B4" s="80" t="s">
        <v>113</v>
      </c>
      <c r="C4" s="50">
        <v>36</v>
      </c>
      <c r="D4" s="39" t="s">
        <v>69</v>
      </c>
      <c r="E4" s="88">
        <v>8</v>
      </c>
      <c r="F4" s="88"/>
      <c r="G4" s="88">
        <v>5.5</v>
      </c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13.5</v>
      </c>
      <c r="T4" s="26">
        <f t="shared" ref="T4:T17" si="0">SUM(S4-U4-V4)</f>
        <v>13.5</v>
      </c>
      <c r="U4" s="29"/>
      <c r="V4" s="29"/>
    </row>
    <row r="5" spans="1:22" x14ac:dyDescent="0.25">
      <c r="A5" s="49">
        <v>6296</v>
      </c>
      <c r="B5" s="80" t="s">
        <v>109</v>
      </c>
      <c r="C5" s="50">
        <v>60</v>
      </c>
      <c r="D5" s="39" t="s">
        <v>86</v>
      </c>
      <c r="E5" s="88"/>
      <c r="F5" s="88"/>
      <c r="G5" s="88">
        <v>2.5</v>
      </c>
      <c r="H5" s="88"/>
      <c r="I5" s="89">
        <v>1.5</v>
      </c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4</v>
      </c>
      <c r="T5" s="26">
        <f t="shared" si="0"/>
        <v>4</v>
      </c>
      <c r="U5" s="29"/>
      <c r="V5" s="29"/>
    </row>
    <row r="6" spans="1:22" x14ac:dyDescent="0.25">
      <c r="A6" s="49">
        <v>6283</v>
      </c>
      <c r="B6" s="80" t="s">
        <v>119</v>
      </c>
      <c r="C6" s="50">
        <v>170</v>
      </c>
      <c r="D6" s="39" t="s">
        <v>85</v>
      </c>
      <c r="E6" s="88"/>
      <c r="F6" s="88"/>
      <c r="G6" s="88"/>
      <c r="H6" s="88"/>
      <c r="I6" s="89">
        <v>1</v>
      </c>
      <c r="J6" s="86"/>
      <c r="K6" s="85">
        <v>2.5</v>
      </c>
      <c r="L6" s="86"/>
      <c r="M6" s="85"/>
      <c r="N6" s="86"/>
      <c r="O6" s="85"/>
      <c r="P6" s="86"/>
      <c r="Q6" s="83"/>
      <c r="R6" s="84"/>
      <c r="S6" s="26">
        <f t="shared" si="1"/>
        <v>3.5</v>
      </c>
      <c r="T6" s="26">
        <f t="shared" si="0"/>
        <v>3.5</v>
      </c>
      <c r="U6" s="29"/>
      <c r="V6" s="29"/>
    </row>
    <row r="7" spans="1:22" x14ac:dyDescent="0.25">
      <c r="A7" s="49">
        <v>6435</v>
      </c>
      <c r="B7" s="80" t="s">
        <v>114</v>
      </c>
      <c r="C7" s="49">
        <v>4</v>
      </c>
      <c r="D7" s="39" t="s">
        <v>96</v>
      </c>
      <c r="E7" s="88"/>
      <c r="F7" s="88"/>
      <c r="G7" s="88"/>
      <c r="H7" s="88"/>
      <c r="I7" s="89">
        <v>5.5</v>
      </c>
      <c r="J7" s="86"/>
      <c r="K7" s="85">
        <v>1.5</v>
      </c>
      <c r="L7" s="86"/>
      <c r="M7" s="85"/>
      <c r="N7" s="86"/>
      <c r="O7" s="85"/>
      <c r="P7" s="86"/>
      <c r="Q7" s="83"/>
      <c r="R7" s="84"/>
      <c r="S7" s="26">
        <f t="shared" si="1"/>
        <v>7</v>
      </c>
      <c r="T7" s="26">
        <f t="shared" si="0"/>
        <v>7</v>
      </c>
      <c r="U7" s="29"/>
      <c r="V7" s="29"/>
    </row>
    <row r="8" spans="1:22" x14ac:dyDescent="0.25">
      <c r="A8" s="49">
        <v>6301</v>
      </c>
      <c r="B8" s="80" t="s">
        <v>115</v>
      </c>
      <c r="C8" s="50">
        <v>40</v>
      </c>
      <c r="D8" s="39" t="s">
        <v>102</v>
      </c>
      <c r="E8" s="88"/>
      <c r="F8" s="88"/>
      <c r="G8" s="88"/>
      <c r="H8" s="88"/>
      <c r="I8" s="89"/>
      <c r="J8" s="86"/>
      <c r="K8" s="85">
        <v>4</v>
      </c>
      <c r="L8" s="86"/>
      <c r="M8" s="85">
        <v>3.5</v>
      </c>
      <c r="N8" s="86"/>
      <c r="O8" s="85"/>
      <c r="P8" s="86"/>
      <c r="Q8" s="83"/>
      <c r="R8" s="84"/>
      <c r="S8" s="26">
        <f t="shared" si="1"/>
        <v>7.5</v>
      </c>
      <c r="T8" s="26">
        <f t="shared" si="0"/>
        <v>7.5</v>
      </c>
      <c r="U8" s="29"/>
      <c r="V8" s="29"/>
    </row>
    <row r="9" spans="1:22" x14ac:dyDescent="0.25">
      <c r="A9" s="49">
        <v>6344</v>
      </c>
      <c r="B9" s="80" t="s">
        <v>113</v>
      </c>
      <c r="C9" s="50">
        <v>38</v>
      </c>
      <c r="D9" s="39" t="s">
        <v>105</v>
      </c>
      <c r="E9" s="85"/>
      <c r="F9" s="86"/>
      <c r="G9" s="85"/>
      <c r="H9" s="86"/>
      <c r="I9" s="85"/>
      <c r="J9" s="86"/>
      <c r="K9" s="85"/>
      <c r="L9" s="86"/>
      <c r="M9" s="85">
        <v>2.5</v>
      </c>
      <c r="N9" s="86"/>
      <c r="O9" s="85"/>
      <c r="P9" s="86"/>
      <c r="Q9" s="83"/>
      <c r="R9" s="84"/>
      <c r="S9" s="26">
        <f t="shared" si="1"/>
        <v>2.5</v>
      </c>
      <c r="T9" s="26">
        <f t="shared" si="0"/>
        <v>2.5</v>
      </c>
      <c r="U9" s="29"/>
      <c r="V9" s="29"/>
    </row>
    <row r="10" spans="1:22" x14ac:dyDescent="0.25">
      <c r="A10" s="49">
        <v>6344</v>
      </c>
      <c r="B10" s="80" t="s">
        <v>113</v>
      </c>
      <c r="C10" s="49">
        <v>33</v>
      </c>
      <c r="D10" s="28" t="s">
        <v>69</v>
      </c>
      <c r="E10" s="85"/>
      <c r="F10" s="86"/>
      <c r="G10" s="85"/>
      <c r="H10" s="86"/>
      <c r="I10" s="85"/>
      <c r="J10" s="86"/>
      <c r="K10" s="85"/>
      <c r="L10" s="86"/>
      <c r="M10" s="85">
        <v>1</v>
      </c>
      <c r="N10" s="86"/>
      <c r="O10" s="85"/>
      <c r="P10" s="86"/>
      <c r="Q10" s="83"/>
      <c r="R10" s="84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49">
        <v>6435</v>
      </c>
      <c r="B11" s="80" t="s">
        <v>114</v>
      </c>
      <c r="C11" s="49">
        <v>6</v>
      </c>
      <c r="D11" s="28" t="s">
        <v>106</v>
      </c>
      <c r="E11" s="85"/>
      <c r="F11" s="86"/>
      <c r="G11" s="85"/>
      <c r="H11" s="86"/>
      <c r="I11" s="85"/>
      <c r="J11" s="86"/>
      <c r="K11" s="85"/>
      <c r="L11" s="86"/>
      <c r="M11" s="85">
        <v>1</v>
      </c>
      <c r="N11" s="86"/>
      <c r="O11" s="85"/>
      <c r="P11" s="86"/>
      <c r="Q11" s="83"/>
      <c r="R11" s="84"/>
      <c r="S11" s="26">
        <f t="shared" si="1"/>
        <v>1</v>
      </c>
      <c r="T11" s="26">
        <f t="shared" si="0"/>
        <v>1</v>
      </c>
      <c r="U11" s="29"/>
      <c r="V11" s="29"/>
    </row>
    <row r="12" spans="1:22" x14ac:dyDescent="0.25">
      <c r="A12" s="77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7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7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7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7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3"/>
      <c r="F21" s="74">
        <v>8</v>
      </c>
      <c r="G21" s="73"/>
      <c r="H21" s="74">
        <v>8</v>
      </c>
      <c r="I21" s="73"/>
      <c r="J21" s="74">
        <v>8</v>
      </c>
      <c r="K21" s="73"/>
      <c r="L21" s="74">
        <v>8</v>
      </c>
      <c r="M21" s="73"/>
      <c r="N21" s="74">
        <v>8</v>
      </c>
      <c r="O21" s="73"/>
      <c r="P21" s="74"/>
      <c r="Q21" s="73"/>
      <c r="R21" s="74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6301</v>
      </c>
      <c r="B4" s="80" t="s">
        <v>115</v>
      </c>
      <c r="C4" s="50">
        <v>40</v>
      </c>
      <c r="D4" s="39" t="s">
        <v>78</v>
      </c>
      <c r="E4" s="85"/>
      <c r="F4" s="86"/>
      <c r="G4" s="85"/>
      <c r="H4" s="86"/>
      <c r="I4" s="85">
        <v>8</v>
      </c>
      <c r="J4" s="86"/>
      <c r="K4" s="88"/>
      <c r="L4" s="88"/>
      <c r="M4" s="88"/>
      <c r="N4" s="88"/>
      <c r="O4" s="85"/>
      <c r="P4" s="86"/>
      <c r="Q4" s="83"/>
      <c r="R4" s="84"/>
      <c r="S4" s="26">
        <f>E4+G4+I4+K4+M4+O4+Q4</f>
        <v>8</v>
      </c>
      <c r="T4" s="26">
        <f t="shared" ref="T4:T17" si="0">SUM(S4-U4-V4)</f>
        <v>8</v>
      </c>
      <c r="U4" s="29"/>
      <c r="V4" s="29"/>
    </row>
    <row r="5" spans="1:22" x14ac:dyDescent="0.25">
      <c r="A5" s="49">
        <v>6296</v>
      </c>
      <c r="B5" s="80" t="s">
        <v>109</v>
      </c>
      <c r="C5" s="50">
        <v>21</v>
      </c>
      <c r="D5" s="59" t="s">
        <v>72</v>
      </c>
      <c r="E5" s="88"/>
      <c r="F5" s="88"/>
      <c r="G5" s="88"/>
      <c r="H5" s="88"/>
      <c r="I5" s="89"/>
      <c r="J5" s="86"/>
      <c r="K5" s="85">
        <v>8</v>
      </c>
      <c r="L5" s="86"/>
      <c r="M5" s="85">
        <v>5</v>
      </c>
      <c r="N5" s="86"/>
      <c r="O5" s="85"/>
      <c r="P5" s="86"/>
      <c r="Q5" s="83"/>
      <c r="R5" s="84"/>
      <c r="S5" s="26">
        <f t="shared" ref="S5:S20" si="1">E5+G5+I5+K5+M5+O5+Q5</f>
        <v>13</v>
      </c>
      <c r="T5" s="26">
        <f t="shared" si="0"/>
        <v>13</v>
      </c>
      <c r="U5" s="29"/>
      <c r="V5" s="29"/>
    </row>
    <row r="6" spans="1:22" x14ac:dyDescent="0.25">
      <c r="A6" s="49"/>
      <c r="B6" s="49"/>
      <c r="C6" s="50"/>
      <c r="D6" s="39"/>
      <c r="E6" s="88"/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1"/>
      <c r="C7" s="61"/>
      <c r="D7" s="3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49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3"/>
      <c r="B11" s="49"/>
      <c r="C11" s="49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3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3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>
        <v>8</v>
      </c>
      <c r="F18" s="84"/>
      <c r="G18" s="83">
        <v>8</v>
      </c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5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37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21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21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16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17" sqref="G17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15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49">
        <v>2</v>
      </c>
      <c r="D4" s="39" t="s">
        <v>63</v>
      </c>
      <c r="E4" s="85">
        <v>1.5</v>
      </c>
      <c r="F4" s="86"/>
      <c r="G4" s="85">
        <v>0.75</v>
      </c>
      <c r="H4" s="86"/>
      <c r="I4" s="85"/>
      <c r="J4" s="86"/>
      <c r="K4" s="88"/>
      <c r="L4" s="88"/>
      <c r="M4" s="88"/>
      <c r="N4" s="88"/>
      <c r="O4" s="85"/>
      <c r="P4" s="86"/>
      <c r="Q4" s="83"/>
      <c r="R4" s="84"/>
      <c r="S4" s="26">
        <f>E4+G4+I4+K4+M4+O4+Q4</f>
        <v>2.25</v>
      </c>
      <c r="T4" s="26">
        <f t="shared" ref="T4:T18" si="0">SUM(S4-U4-V4)</f>
        <v>2.25</v>
      </c>
      <c r="U4" s="29"/>
      <c r="V4" s="29"/>
    </row>
    <row r="5" spans="1:22" x14ac:dyDescent="0.25">
      <c r="A5" s="49">
        <v>6296</v>
      </c>
      <c r="B5" s="80" t="s">
        <v>109</v>
      </c>
      <c r="C5" s="49">
        <v>55</v>
      </c>
      <c r="D5" s="59" t="s">
        <v>76</v>
      </c>
      <c r="E5" s="88">
        <v>1.5</v>
      </c>
      <c r="F5" s="88"/>
      <c r="G5" s="88"/>
      <c r="H5" s="88"/>
      <c r="I5" s="89">
        <v>0.5</v>
      </c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1" si="1">E5+G5+I5+K5+M5+O5+Q5</f>
        <v>2</v>
      </c>
      <c r="T5" s="26">
        <f t="shared" si="0"/>
        <v>2</v>
      </c>
      <c r="U5" s="29"/>
      <c r="V5" s="29"/>
    </row>
    <row r="6" spans="1:22" x14ac:dyDescent="0.25">
      <c r="A6" s="49">
        <v>6435</v>
      </c>
      <c r="B6" s="80" t="s">
        <v>114</v>
      </c>
      <c r="C6" s="49">
        <v>5</v>
      </c>
      <c r="D6" s="39" t="s">
        <v>77</v>
      </c>
      <c r="E6" s="88">
        <v>2.5</v>
      </c>
      <c r="F6" s="88"/>
      <c r="G6" s="88"/>
      <c r="H6" s="88"/>
      <c r="I6" s="89">
        <v>2</v>
      </c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4.5</v>
      </c>
      <c r="T6" s="26">
        <f t="shared" si="0"/>
        <v>4.5</v>
      </c>
      <c r="U6" s="29"/>
      <c r="V6" s="29"/>
    </row>
    <row r="7" spans="1:22" x14ac:dyDescent="0.25">
      <c r="A7" s="49">
        <v>6301</v>
      </c>
      <c r="B7" s="80" t="s">
        <v>115</v>
      </c>
      <c r="C7" s="49">
        <v>40</v>
      </c>
      <c r="D7" s="39" t="s">
        <v>78</v>
      </c>
      <c r="E7" s="88">
        <v>2</v>
      </c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2</v>
      </c>
      <c r="T7" s="26">
        <f t="shared" si="0"/>
        <v>2</v>
      </c>
      <c r="U7" s="29"/>
      <c r="V7" s="29"/>
    </row>
    <row r="8" spans="1:22" x14ac:dyDescent="0.25">
      <c r="A8" s="49">
        <v>6436</v>
      </c>
      <c r="B8" s="80" t="s">
        <v>120</v>
      </c>
      <c r="C8" s="49">
        <v>5</v>
      </c>
      <c r="D8" s="39" t="s">
        <v>79</v>
      </c>
      <c r="E8" s="88">
        <v>0.5</v>
      </c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0.5</v>
      </c>
      <c r="T8" s="26">
        <f t="shared" si="0"/>
        <v>0.5</v>
      </c>
      <c r="U8" s="29"/>
      <c r="V8" s="29"/>
    </row>
    <row r="9" spans="1:22" x14ac:dyDescent="0.25">
      <c r="A9" s="49">
        <v>6296</v>
      </c>
      <c r="B9" s="80" t="s">
        <v>109</v>
      </c>
      <c r="C9" s="49">
        <v>17</v>
      </c>
      <c r="D9" s="39" t="s">
        <v>76</v>
      </c>
      <c r="E9" s="85"/>
      <c r="F9" s="86"/>
      <c r="G9" s="85">
        <v>0.75</v>
      </c>
      <c r="H9" s="86"/>
      <c r="I9" s="85">
        <v>0.5</v>
      </c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1.25</v>
      </c>
      <c r="T9" s="26">
        <f t="shared" si="0"/>
        <v>1.25</v>
      </c>
      <c r="U9" s="29"/>
      <c r="V9" s="29"/>
    </row>
    <row r="10" spans="1:22" x14ac:dyDescent="0.25">
      <c r="A10" s="49">
        <v>6383</v>
      </c>
      <c r="B10" s="49"/>
      <c r="C10" s="50">
        <v>170</v>
      </c>
      <c r="D10" s="39" t="s">
        <v>85</v>
      </c>
      <c r="E10" s="85"/>
      <c r="F10" s="86"/>
      <c r="G10" s="85">
        <v>1</v>
      </c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70">
        <v>6436</v>
      </c>
      <c r="B11" s="80" t="s">
        <v>120</v>
      </c>
      <c r="C11" s="49">
        <v>4</v>
      </c>
      <c r="D11" s="28" t="s">
        <v>92</v>
      </c>
      <c r="E11" s="85"/>
      <c r="F11" s="86"/>
      <c r="G11" s="85">
        <v>1.5</v>
      </c>
      <c r="H11" s="86"/>
      <c r="I11" s="85">
        <v>1</v>
      </c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2.5</v>
      </c>
      <c r="T11" s="26">
        <f t="shared" si="0"/>
        <v>2.5</v>
      </c>
      <c r="U11" s="29"/>
      <c r="V11" s="29"/>
    </row>
    <row r="12" spans="1:22" x14ac:dyDescent="0.25">
      <c r="A12" s="49">
        <v>6465</v>
      </c>
      <c r="B12" s="80" t="s">
        <v>117</v>
      </c>
      <c r="C12" s="49">
        <v>3</v>
      </c>
      <c r="D12" s="28" t="s">
        <v>93</v>
      </c>
      <c r="E12" s="85"/>
      <c r="F12" s="86"/>
      <c r="G12" s="85"/>
      <c r="H12" s="86"/>
      <c r="I12" s="85">
        <v>1</v>
      </c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1</v>
      </c>
      <c r="T12" s="26">
        <f t="shared" si="0"/>
        <v>1</v>
      </c>
      <c r="U12" s="29"/>
      <c r="V12" s="29"/>
    </row>
    <row r="13" spans="1:22" x14ac:dyDescent="0.25">
      <c r="A13" s="49">
        <v>6465</v>
      </c>
      <c r="B13" s="80" t="s">
        <v>117</v>
      </c>
      <c r="C13" s="50">
        <v>4</v>
      </c>
      <c r="D13" s="39" t="s">
        <v>98</v>
      </c>
      <c r="E13" s="85"/>
      <c r="F13" s="86"/>
      <c r="G13" s="85"/>
      <c r="H13" s="86"/>
      <c r="I13" s="85">
        <v>0.5</v>
      </c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0.5</v>
      </c>
      <c r="T13" s="26">
        <f>SUM(S13-U13-V13)</f>
        <v>0.5</v>
      </c>
      <c r="U13" s="29"/>
      <c r="V13" s="29"/>
    </row>
    <row r="14" spans="1:22" x14ac:dyDescent="0.25">
      <c r="A14" s="70">
        <v>6439</v>
      </c>
      <c r="B14" s="80" t="s">
        <v>111</v>
      </c>
      <c r="C14" s="49">
        <v>4</v>
      </c>
      <c r="D14" s="28" t="s">
        <v>87</v>
      </c>
      <c r="E14" s="85"/>
      <c r="F14" s="86"/>
      <c r="G14" s="85"/>
      <c r="H14" s="86"/>
      <c r="I14" s="85">
        <v>0.75</v>
      </c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0.75</v>
      </c>
      <c r="T14" s="26">
        <f t="shared" si="0"/>
        <v>0.75</v>
      </c>
      <c r="U14" s="29"/>
      <c r="V14" s="29"/>
    </row>
    <row r="15" spans="1:22" x14ac:dyDescent="0.25">
      <c r="A15" s="49">
        <v>6435</v>
      </c>
      <c r="B15" s="80" t="s">
        <v>114</v>
      </c>
      <c r="C15" s="49">
        <v>6</v>
      </c>
      <c r="D15" s="28" t="s">
        <v>106</v>
      </c>
      <c r="E15" s="85"/>
      <c r="F15" s="86"/>
      <c r="G15" s="85"/>
      <c r="H15" s="86"/>
      <c r="I15" s="85"/>
      <c r="J15" s="86"/>
      <c r="K15" s="85"/>
      <c r="L15" s="86"/>
      <c r="M15" s="85">
        <v>0.5</v>
      </c>
      <c r="N15" s="86"/>
      <c r="O15" s="85"/>
      <c r="P15" s="86"/>
      <c r="Q15" s="83"/>
      <c r="R15" s="84"/>
      <c r="S15" s="26">
        <f t="shared" ref="S15" si="2">E15+G15+I15+K15+M15+O15+Q15</f>
        <v>0.5</v>
      </c>
      <c r="T15" s="26">
        <f t="shared" ref="T15" si="3">SUM(S15-U15-V15)</f>
        <v>0.5</v>
      </c>
      <c r="U15" s="29"/>
      <c r="V15" s="29"/>
    </row>
    <row r="16" spans="1:22" x14ac:dyDescent="0.25">
      <c r="A16" s="70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70">
        <v>3600</v>
      </c>
      <c r="B17" s="49" t="s">
        <v>118</v>
      </c>
      <c r="C17" s="49"/>
      <c r="D17" s="28" t="s">
        <v>94</v>
      </c>
      <c r="E17" s="85"/>
      <c r="F17" s="86"/>
      <c r="G17" s="85">
        <v>2</v>
      </c>
      <c r="H17" s="86"/>
      <c r="I17" s="85">
        <v>0.5</v>
      </c>
      <c r="J17" s="86"/>
      <c r="K17" s="85">
        <v>7</v>
      </c>
      <c r="L17" s="86"/>
      <c r="M17" s="85">
        <v>4</v>
      </c>
      <c r="N17" s="86"/>
      <c r="O17" s="85"/>
      <c r="P17" s="86"/>
      <c r="Q17" s="83"/>
      <c r="R17" s="84"/>
      <c r="S17" s="26">
        <f t="shared" si="1"/>
        <v>13.5</v>
      </c>
      <c r="T17" s="26">
        <f t="shared" si="0"/>
        <v>13.5</v>
      </c>
      <c r="U17" s="29"/>
      <c r="V17" s="29"/>
    </row>
    <row r="18" spans="1:22" x14ac:dyDescent="0.25">
      <c r="A18" s="49">
        <v>3600</v>
      </c>
      <c r="B18" s="49" t="s">
        <v>118</v>
      </c>
      <c r="C18" s="49"/>
      <c r="D18" s="28" t="s">
        <v>75</v>
      </c>
      <c r="E18" s="85"/>
      <c r="F18" s="86"/>
      <c r="G18" s="85">
        <v>2</v>
      </c>
      <c r="H18" s="86"/>
      <c r="I18" s="85">
        <v>1.25</v>
      </c>
      <c r="J18" s="86"/>
      <c r="K18" s="85">
        <v>1</v>
      </c>
      <c r="L18" s="86"/>
      <c r="M18" s="85">
        <v>2</v>
      </c>
      <c r="N18" s="86"/>
      <c r="O18" s="85"/>
      <c r="P18" s="86"/>
      <c r="Q18" s="83"/>
      <c r="R18" s="84"/>
      <c r="S18" s="26">
        <f t="shared" si="1"/>
        <v>6.25</v>
      </c>
      <c r="T18" s="26">
        <f t="shared" si="0"/>
        <v>6.25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1">
        <f>SUM(E4:E20)</f>
        <v>8</v>
      </c>
      <c r="F21" s="82"/>
      <c r="G21" s="81">
        <f>SUM(G4:G20)</f>
        <v>8</v>
      </c>
      <c r="H21" s="82"/>
      <c r="I21" s="81">
        <f>SUM(I4:I20)</f>
        <v>8</v>
      </c>
      <c r="J21" s="82"/>
      <c r="K21" s="81">
        <f>SUM(K4:K20)</f>
        <v>8</v>
      </c>
      <c r="L21" s="82"/>
      <c r="M21" s="81">
        <f>SUM(M4:M20)</f>
        <v>6.5</v>
      </c>
      <c r="N21" s="82"/>
      <c r="O21" s="81">
        <f>SUM(O4:O20)</f>
        <v>0</v>
      </c>
      <c r="P21" s="82"/>
      <c r="Q21" s="81">
        <f>SUM(Q4:Q20)</f>
        <v>0</v>
      </c>
      <c r="R21" s="82"/>
      <c r="S21" s="26">
        <f t="shared" si="1"/>
        <v>38.5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38.5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-1.5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-1.5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1">
        <f>SUM(T22)</f>
        <v>38.5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4"/>
      <c r="I27" s="45">
        <v>19.75</v>
      </c>
    </row>
    <row r="28" spans="1:22" x14ac:dyDescent="0.25">
      <c r="A28" s="16" t="s">
        <v>27</v>
      </c>
      <c r="C28" s="34">
        <f>V23</f>
        <v>0</v>
      </c>
      <c r="I28" s="47"/>
    </row>
    <row r="29" spans="1:22" x14ac:dyDescent="0.25">
      <c r="A29" s="16" t="s">
        <v>28</v>
      </c>
      <c r="C29" s="34">
        <f>S19</f>
        <v>0</v>
      </c>
      <c r="I29" s="41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C31" s="40">
        <f>SUM(C26:C30)</f>
        <v>38.5</v>
      </c>
      <c r="E31" s="17" t="s">
        <v>42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3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5:L15"/>
    <mergeCell ref="M15:N15"/>
    <mergeCell ref="E12:F12"/>
    <mergeCell ref="G12:H12"/>
    <mergeCell ref="I12:J12"/>
    <mergeCell ref="K12:L12"/>
    <mergeCell ref="M12:N12"/>
    <mergeCell ref="O12:P12"/>
    <mergeCell ref="Q12:R12"/>
    <mergeCell ref="O15:P15"/>
    <mergeCell ref="Q15:R15"/>
    <mergeCell ref="E16:F16"/>
    <mergeCell ref="G16:H16"/>
    <mergeCell ref="O14:P14"/>
    <mergeCell ref="Q14:R14"/>
    <mergeCell ref="E13:F13"/>
    <mergeCell ref="G13:H13"/>
    <mergeCell ref="I13:J13"/>
    <mergeCell ref="K13:L13"/>
    <mergeCell ref="M13:N13"/>
    <mergeCell ref="O13:P13"/>
    <mergeCell ref="I16:J16"/>
    <mergeCell ref="K16:L16"/>
    <mergeCell ref="M16:N16"/>
    <mergeCell ref="O16:P16"/>
    <mergeCell ref="Q13:R13"/>
    <mergeCell ref="E14:F14"/>
    <mergeCell ref="G14:H14"/>
    <mergeCell ref="I14:J14"/>
    <mergeCell ref="K14:L14"/>
    <mergeCell ref="M14:N14"/>
    <mergeCell ref="Q16:R16"/>
    <mergeCell ref="E15:F15"/>
    <mergeCell ref="G15:H15"/>
    <mergeCell ref="I15:J15"/>
    <mergeCell ref="E19:F19"/>
    <mergeCell ref="G19:H19"/>
    <mergeCell ref="I19:J19"/>
    <mergeCell ref="K19:L19"/>
    <mergeCell ref="M19:N19"/>
    <mergeCell ref="Q20:R20"/>
    <mergeCell ref="E17:F17"/>
    <mergeCell ref="G17:H17"/>
    <mergeCell ref="I17:J17"/>
    <mergeCell ref="K17:L17"/>
    <mergeCell ref="M17:N17"/>
    <mergeCell ref="O17:P17"/>
    <mergeCell ref="Q17:R17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9" sqref="G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90" t="s">
        <v>19</v>
      </c>
      <c r="N2" s="90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56</v>
      </c>
      <c r="D4" s="39" t="s">
        <v>63</v>
      </c>
      <c r="E4" s="88">
        <v>3.5</v>
      </c>
      <c r="F4" s="88"/>
      <c r="G4" s="91"/>
      <c r="H4" s="91"/>
      <c r="I4" s="89"/>
      <c r="J4" s="86"/>
      <c r="K4" s="85"/>
      <c r="L4" s="86"/>
      <c r="M4" s="92"/>
      <c r="N4" s="93"/>
      <c r="O4" s="83"/>
      <c r="P4" s="84"/>
      <c r="Q4" s="83"/>
      <c r="R4" s="84"/>
      <c r="S4" s="26">
        <f>E4+G4+I4+K4+M4+O4+Q4</f>
        <v>3.5</v>
      </c>
      <c r="T4" s="26">
        <f t="shared" ref="T4:T17" si="0">SUM(S4-U4-V4)</f>
        <v>3.5</v>
      </c>
      <c r="U4" s="29"/>
      <c r="V4" s="29"/>
    </row>
    <row r="5" spans="1:22" x14ac:dyDescent="0.25">
      <c r="A5" s="49">
        <v>6296</v>
      </c>
      <c r="B5" s="80" t="s">
        <v>109</v>
      </c>
      <c r="C5" s="50">
        <v>39</v>
      </c>
      <c r="D5" s="39" t="s">
        <v>63</v>
      </c>
      <c r="E5" s="88">
        <v>1.5</v>
      </c>
      <c r="F5" s="88"/>
      <c r="G5" s="91"/>
      <c r="H5" s="91"/>
      <c r="I5" s="89"/>
      <c r="J5" s="86"/>
      <c r="K5" s="85"/>
      <c r="L5" s="86"/>
      <c r="M5" s="92"/>
      <c r="N5" s="93"/>
      <c r="O5" s="83"/>
      <c r="P5" s="84"/>
      <c r="Q5" s="83"/>
      <c r="R5" s="84"/>
      <c r="S5" s="26">
        <f t="shared" ref="S5:S20" si="1">E5+G5+I5+K5+M5+O5+Q5</f>
        <v>1.5</v>
      </c>
      <c r="T5" s="26">
        <f t="shared" si="0"/>
        <v>1.5</v>
      </c>
      <c r="U5" s="29"/>
      <c r="V5" s="29"/>
    </row>
    <row r="6" spans="1:22" x14ac:dyDescent="0.25">
      <c r="A6" s="49">
        <v>6296</v>
      </c>
      <c r="B6" s="80" t="s">
        <v>109</v>
      </c>
      <c r="C6" s="50">
        <v>42</v>
      </c>
      <c r="D6" s="39" t="s">
        <v>63</v>
      </c>
      <c r="E6" s="88">
        <v>1.75</v>
      </c>
      <c r="F6" s="88"/>
      <c r="G6" s="91">
        <v>0.75</v>
      </c>
      <c r="H6" s="91"/>
      <c r="I6" s="89"/>
      <c r="J6" s="86"/>
      <c r="K6" s="85"/>
      <c r="L6" s="86"/>
      <c r="M6" s="92"/>
      <c r="N6" s="93"/>
      <c r="O6" s="83"/>
      <c r="P6" s="84"/>
      <c r="Q6" s="83"/>
      <c r="R6" s="84"/>
      <c r="S6" s="26">
        <f t="shared" si="1"/>
        <v>2.5</v>
      </c>
      <c r="T6" s="26">
        <f t="shared" si="0"/>
        <v>2.5</v>
      </c>
      <c r="U6" s="29"/>
      <c r="V6" s="29"/>
    </row>
    <row r="7" spans="1:22" x14ac:dyDescent="0.25">
      <c r="A7" s="49">
        <v>6465</v>
      </c>
      <c r="B7" s="80" t="s">
        <v>117</v>
      </c>
      <c r="C7" s="50">
        <v>2</v>
      </c>
      <c r="D7" s="46" t="s">
        <v>81</v>
      </c>
      <c r="E7" s="88">
        <v>0.75</v>
      </c>
      <c r="F7" s="88"/>
      <c r="G7" s="91">
        <v>0.5</v>
      </c>
      <c r="H7" s="91"/>
      <c r="I7" s="89"/>
      <c r="J7" s="86"/>
      <c r="K7" s="85"/>
      <c r="L7" s="86"/>
      <c r="M7" s="92"/>
      <c r="N7" s="93"/>
      <c r="O7" s="83"/>
      <c r="P7" s="84"/>
      <c r="Q7" s="83"/>
      <c r="R7" s="84"/>
      <c r="S7" s="26">
        <f t="shared" si="1"/>
        <v>1.25</v>
      </c>
      <c r="T7" s="26">
        <f t="shared" si="0"/>
        <v>1.25</v>
      </c>
      <c r="U7" s="30"/>
      <c r="V7" s="29"/>
    </row>
    <row r="8" spans="1:22" x14ac:dyDescent="0.25">
      <c r="A8" s="49">
        <v>6301</v>
      </c>
      <c r="B8" s="80" t="s">
        <v>117</v>
      </c>
      <c r="C8" s="50">
        <v>40</v>
      </c>
      <c r="D8" s="39" t="s">
        <v>78</v>
      </c>
      <c r="E8" s="88">
        <v>0.5</v>
      </c>
      <c r="F8" s="88"/>
      <c r="G8" s="91">
        <v>6.75</v>
      </c>
      <c r="H8" s="91"/>
      <c r="I8" s="89">
        <v>8</v>
      </c>
      <c r="J8" s="86"/>
      <c r="K8" s="85"/>
      <c r="L8" s="86"/>
      <c r="M8" s="92"/>
      <c r="N8" s="93"/>
      <c r="O8" s="83"/>
      <c r="P8" s="84"/>
      <c r="Q8" s="83"/>
      <c r="R8" s="84"/>
      <c r="S8" s="26">
        <f>E8+G8+I8+K8+M8+O8+Q8</f>
        <v>15.25</v>
      </c>
      <c r="T8" s="26">
        <f>SUM(S8-U8-V8)</f>
        <v>15.25</v>
      </c>
      <c r="U8" s="30"/>
      <c r="V8" s="29"/>
    </row>
    <row r="9" spans="1:22" x14ac:dyDescent="0.25">
      <c r="A9" s="49">
        <v>6439</v>
      </c>
      <c r="B9" s="80" t="s">
        <v>111</v>
      </c>
      <c r="C9" s="50">
        <v>3</v>
      </c>
      <c r="D9" s="39" t="s">
        <v>99</v>
      </c>
      <c r="E9" s="88"/>
      <c r="F9" s="88"/>
      <c r="G9" s="91"/>
      <c r="H9" s="91"/>
      <c r="I9" s="89"/>
      <c r="J9" s="86"/>
      <c r="K9" s="85">
        <v>6</v>
      </c>
      <c r="L9" s="86"/>
      <c r="M9" s="92">
        <v>6</v>
      </c>
      <c r="N9" s="93"/>
      <c r="O9" s="83"/>
      <c r="P9" s="84"/>
      <c r="Q9" s="83"/>
      <c r="R9" s="84"/>
      <c r="S9" s="26">
        <f>E9+G9+I9+K9+M9+O9+Q9</f>
        <v>12</v>
      </c>
      <c r="T9" s="26">
        <f>SUM(S9-U9-V9)</f>
        <v>12</v>
      </c>
      <c r="U9" s="30"/>
      <c r="V9" s="29"/>
    </row>
    <row r="10" spans="1:22" x14ac:dyDescent="0.25">
      <c r="A10" s="49">
        <v>6398</v>
      </c>
      <c r="B10" s="80" t="s">
        <v>110</v>
      </c>
      <c r="C10" s="50" t="s">
        <v>64</v>
      </c>
      <c r="D10" s="39" t="s">
        <v>65</v>
      </c>
      <c r="E10" s="88"/>
      <c r="F10" s="88"/>
      <c r="G10" s="91"/>
      <c r="H10" s="91"/>
      <c r="I10" s="89"/>
      <c r="J10" s="86"/>
      <c r="K10" s="85">
        <v>2</v>
      </c>
      <c r="L10" s="86"/>
      <c r="M10" s="92"/>
      <c r="N10" s="93"/>
      <c r="O10" s="83"/>
      <c r="P10" s="84"/>
      <c r="Q10" s="83"/>
      <c r="R10" s="84"/>
      <c r="S10" s="26">
        <f>E10+G10+I10+K10+M10+O10+Q10</f>
        <v>2</v>
      </c>
      <c r="T10" s="26">
        <f>SUM(S10-U10-V10)</f>
        <v>2</v>
      </c>
      <c r="U10" s="30"/>
      <c r="V10" s="29"/>
    </row>
    <row r="11" spans="1:22" x14ac:dyDescent="0.25">
      <c r="A11" s="49">
        <v>6344</v>
      </c>
      <c r="B11" s="80" t="s">
        <v>113</v>
      </c>
      <c r="C11" s="50">
        <v>33</v>
      </c>
      <c r="D11" s="39" t="s">
        <v>69</v>
      </c>
      <c r="E11" s="94"/>
      <c r="F11" s="94"/>
      <c r="G11" s="91"/>
      <c r="H11" s="91"/>
      <c r="I11" s="89"/>
      <c r="J11" s="86"/>
      <c r="K11" s="85"/>
      <c r="L11" s="86"/>
      <c r="M11" s="85">
        <v>2</v>
      </c>
      <c r="N11" s="86"/>
      <c r="O11" s="83"/>
      <c r="P11" s="84"/>
      <c r="Q11" s="83"/>
      <c r="R11" s="84"/>
      <c r="S11" s="26">
        <f t="shared" si="1"/>
        <v>2</v>
      </c>
      <c r="T11" s="26">
        <f t="shared" si="0"/>
        <v>2</v>
      </c>
      <c r="U11" s="29"/>
      <c r="V11" s="29"/>
    </row>
    <row r="12" spans="1:22" x14ac:dyDescent="0.25">
      <c r="A12" s="19"/>
      <c r="B12" s="19"/>
      <c r="C12" s="19"/>
      <c r="D12" s="23"/>
      <c r="E12" s="83"/>
      <c r="F12" s="84"/>
      <c r="G12" s="92"/>
      <c r="H12" s="93"/>
      <c r="I12" s="85"/>
      <c r="J12" s="86"/>
      <c r="K12" s="85"/>
      <c r="L12" s="86"/>
      <c r="M12" s="85"/>
      <c r="N12" s="86"/>
      <c r="O12" s="83"/>
      <c r="P12" s="84"/>
      <c r="Q12" s="83"/>
      <c r="R12" s="84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68"/>
      <c r="E13" s="83"/>
      <c r="F13" s="84"/>
      <c r="G13" s="92"/>
      <c r="H13" s="93"/>
      <c r="I13" s="85"/>
      <c r="J13" s="86"/>
      <c r="K13" s="85"/>
      <c r="L13" s="86"/>
      <c r="M13" s="85"/>
      <c r="N13" s="86"/>
      <c r="O13" s="83"/>
      <c r="P13" s="84"/>
      <c r="Q13" s="83"/>
      <c r="R13" s="84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3"/>
      <c r="F14" s="84"/>
      <c r="G14" s="92"/>
      <c r="H14" s="93"/>
      <c r="I14" s="85"/>
      <c r="J14" s="86"/>
      <c r="K14" s="85"/>
      <c r="L14" s="86"/>
      <c r="M14" s="85"/>
      <c r="N14" s="86"/>
      <c r="O14" s="83"/>
      <c r="P14" s="84"/>
      <c r="Q14" s="83"/>
      <c r="R14" s="84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3"/>
      <c r="F15" s="84"/>
      <c r="G15" s="92"/>
      <c r="H15" s="93"/>
      <c r="I15" s="85"/>
      <c r="J15" s="86"/>
      <c r="K15" s="85"/>
      <c r="L15" s="86"/>
      <c r="M15" s="85"/>
      <c r="N15" s="86"/>
      <c r="O15" s="83"/>
      <c r="P15" s="84"/>
      <c r="Q15" s="83"/>
      <c r="R15" s="84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3"/>
      <c r="F16" s="84"/>
      <c r="G16" s="92"/>
      <c r="H16" s="93"/>
      <c r="I16" s="85"/>
      <c r="J16" s="86"/>
      <c r="K16" s="85"/>
      <c r="L16" s="86"/>
      <c r="M16" s="85"/>
      <c r="N16" s="86"/>
      <c r="O16" s="83"/>
      <c r="P16" s="84"/>
      <c r="Q16" s="83"/>
      <c r="R16" s="84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3"/>
      <c r="F17" s="84"/>
      <c r="G17" s="92"/>
      <c r="H17" s="93"/>
      <c r="I17" s="85"/>
      <c r="J17" s="86"/>
      <c r="K17" s="85"/>
      <c r="L17" s="86"/>
      <c r="M17" s="85"/>
      <c r="N17" s="86"/>
      <c r="O17" s="83"/>
      <c r="P17" s="84"/>
      <c r="Q17" s="83"/>
      <c r="R17" s="84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3"/>
      <c r="F18" s="84"/>
      <c r="G18" s="57"/>
      <c r="H18" s="58"/>
      <c r="I18" s="85"/>
      <c r="J18" s="86"/>
      <c r="K18" s="85"/>
      <c r="L18" s="86"/>
      <c r="M18" s="57"/>
      <c r="N18" s="58"/>
      <c r="O18" s="83"/>
      <c r="P18" s="84"/>
      <c r="Q18" s="83"/>
      <c r="R18" s="84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3"/>
      <c r="F19" s="84"/>
      <c r="G19" s="92"/>
      <c r="H19" s="93"/>
      <c r="I19" s="83"/>
      <c r="J19" s="84"/>
      <c r="K19" s="83"/>
      <c r="L19" s="84"/>
      <c r="M19" s="92"/>
      <c r="N19" s="93"/>
      <c r="O19" s="83"/>
      <c r="P19" s="84"/>
      <c r="Q19" s="83"/>
      <c r="R19" s="84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3"/>
      <c r="F20" s="84"/>
      <c r="G20" s="83"/>
      <c r="H20" s="84"/>
      <c r="I20" s="83"/>
      <c r="J20" s="84"/>
      <c r="K20" s="83"/>
      <c r="L20" s="84"/>
      <c r="M20" s="92"/>
      <c r="N20" s="93"/>
      <c r="O20" s="83"/>
      <c r="P20" s="84"/>
      <c r="Q20" s="83"/>
      <c r="R20" s="84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1">
        <f>SUM(E4:E20)</f>
        <v>8</v>
      </c>
      <c r="F21" s="82"/>
      <c r="G21" s="81">
        <f>SUM(G4:G20)</f>
        <v>8</v>
      </c>
      <c r="H21" s="82"/>
      <c r="I21" s="81">
        <f>SUM(I4:I20)</f>
        <v>8</v>
      </c>
      <c r="J21" s="82"/>
      <c r="K21" s="81">
        <f>SUM(K4:K20)</f>
        <v>8</v>
      </c>
      <c r="L21" s="82"/>
      <c r="M21" s="81">
        <f>SUM(M4:M20)</f>
        <v>8</v>
      </c>
      <c r="N21" s="82"/>
      <c r="O21" s="81">
        <f>SUM(O4:O20)</f>
        <v>0</v>
      </c>
      <c r="P21" s="82"/>
      <c r="Q21" s="81">
        <f>SUM(Q4:Q20)</f>
        <v>0</v>
      </c>
      <c r="R21" s="82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5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4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8" t="s">
        <v>51</v>
      </c>
    </row>
  </sheetData>
  <mergeCells count="131">
    <mergeCell ref="I10:J10"/>
    <mergeCell ref="K10:L10"/>
    <mergeCell ref="O10:P10"/>
    <mergeCell ref="Q10:R1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O18:P18"/>
    <mergeCell ref="Q17:R17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9:F19"/>
    <mergeCell ref="G19:H19"/>
    <mergeCell ref="I19:J19"/>
    <mergeCell ref="E17:F17"/>
    <mergeCell ref="I18:J18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G11:H11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M8:N8"/>
    <mergeCell ref="M9:N9"/>
    <mergeCell ref="M10:N10"/>
    <mergeCell ref="K5:L5"/>
    <mergeCell ref="M4:N4"/>
    <mergeCell ref="Q5:R5"/>
    <mergeCell ref="Q4:R4"/>
    <mergeCell ref="M5:N5"/>
    <mergeCell ref="E12:F12"/>
    <mergeCell ref="G12:H12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Q11:R11"/>
    <mergeCell ref="E7:F7"/>
    <mergeCell ref="G7:H7"/>
    <mergeCell ref="M6:N6"/>
    <mergeCell ref="Q6:R6"/>
    <mergeCell ref="Q2:R2"/>
    <mergeCell ref="K6:L6"/>
    <mergeCell ref="O6:P6"/>
    <mergeCell ref="G5:H5"/>
    <mergeCell ref="E11:F11"/>
    <mergeCell ref="M11:N11"/>
    <mergeCell ref="I7:J7"/>
    <mergeCell ref="E6:F6"/>
    <mergeCell ref="G6:H6"/>
    <mergeCell ref="G2:H2"/>
    <mergeCell ref="I2:J2"/>
    <mergeCell ref="G4:H4"/>
    <mergeCell ref="K7:L7"/>
    <mergeCell ref="M7:N7"/>
    <mergeCell ref="O7:P7"/>
    <mergeCell ref="Q7:R7"/>
    <mergeCell ref="I11:J11"/>
    <mergeCell ref="K11:L11"/>
    <mergeCell ref="O11:P11"/>
    <mergeCell ref="K2:L2"/>
    <mergeCell ref="I5:J5"/>
    <mergeCell ref="E4:F4"/>
    <mergeCell ref="K4:L4"/>
    <mergeCell ref="M2:N2"/>
    <mergeCell ref="O5:P5"/>
    <mergeCell ref="O4:P4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44" sqref="M4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/>
      <c r="F3" s="55"/>
      <c r="G3" s="55"/>
      <c r="H3" s="55"/>
      <c r="I3" s="55"/>
      <c r="J3" s="55"/>
      <c r="K3" s="56"/>
      <c r="L3" s="55"/>
      <c r="M3" s="56"/>
      <c r="N3" s="55"/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/>
      <c r="B4" s="49"/>
      <c r="C4" s="50"/>
      <c r="D4" s="39"/>
      <c r="E4" s="88"/>
      <c r="F4" s="88"/>
      <c r="G4" s="88"/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49"/>
      <c r="B5" s="49"/>
      <c r="C5" s="50"/>
      <c r="D5" s="39"/>
      <c r="E5" s="88"/>
      <c r="F5" s="88"/>
      <c r="G5" s="88"/>
      <c r="H5" s="88"/>
      <c r="I5" s="89"/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49"/>
      <c r="B6" s="49"/>
      <c r="C6" s="50"/>
      <c r="D6" s="39"/>
      <c r="E6" s="88"/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1"/>
      <c r="C7" s="50"/>
      <c r="D7" s="3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50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3"/>
      <c r="B11" s="49"/>
      <c r="C11" s="50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50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50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3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>
        <v>8</v>
      </c>
      <c r="F18" s="84"/>
      <c r="G18" s="83">
        <v>8</v>
      </c>
      <c r="H18" s="84"/>
      <c r="I18" s="83">
        <v>8</v>
      </c>
      <c r="J18" s="84"/>
      <c r="K18" s="83">
        <v>8</v>
      </c>
      <c r="L18" s="84"/>
      <c r="M18" s="83">
        <v>8</v>
      </c>
      <c r="N18" s="84"/>
      <c r="O18" s="83"/>
      <c r="P18" s="84"/>
      <c r="Q18" s="83"/>
      <c r="R18" s="84"/>
      <c r="S18" s="26">
        <f t="shared" si="1"/>
        <v>40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40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14.3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3600</v>
      </c>
      <c r="B4" s="49" t="s">
        <v>118</v>
      </c>
      <c r="C4" s="50"/>
      <c r="D4" s="39" t="s">
        <v>80</v>
      </c>
      <c r="E4" s="88">
        <v>8</v>
      </c>
      <c r="F4" s="88"/>
      <c r="G4" s="88">
        <v>8</v>
      </c>
      <c r="H4" s="88"/>
      <c r="I4" s="88">
        <v>8</v>
      </c>
      <c r="J4" s="88"/>
      <c r="K4" s="88">
        <v>6</v>
      </c>
      <c r="L4" s="88"/>
      <c r="M4" s="88">
        <v>6</v>
      </c>
      <c r="N4" s="88"/>
      <c r="O4" s="85"/>
      <c r="P4" s="86"/>
      <c r="Q4" s="83"/>
      <c r="R4" s="84"/>
      <c r="S4" s="26">
        <f>E4+G4+I4+K4+M4+O4+Q4</f>
        <v>36</v>
      </c>
      <c r="T4" s="26">
        <f t="shared" ref="T4:T17" si="0">SUM(S4-U4-V4)</f>
        <v>36</v>
      </c>
      <c r="U4" s="29"/>
      <c r="V4" s="29"/>
    </row>
    <row r="5" spans="1:22" x14ac:dyDescent="0.25">
      <c r="A5" s="49">
        <v>3600</v>
      </c>
      <c r="B5" s="49" t="s">
        <v>118</v>
      </c>
      <c r="C5" s="50"/>
      <c r="D5" s="39" t="s">
        <v>100</v>
      </c>
      <c r="E5" s="88"/>
      <c r="F5" s="88"/>
      <c r="G5" s="88"/>
      <c r="H5" s="88"/>
      <c r="I5" s="89"/>
      <c r="J5" s="86"/>
      <c r="K5" s="85">
        <v>2</v>
      </c>
      <c r="L5" s="86"/>
      <c r="M5" s="85"/>
      <c r="N5" s="86"/>
      <c r="O5" s="85"/>
      <c r="P5" s="86"/>
      <c r="Q5" s="83"/>
      <c r="R5" s="84"/>
      <c r="S5" s="26">
        <f t="shared" ref="S5:S20" si="1">E5+G5+I5+K5+M5+O5+Q5</f>
        <v>2</v>
      </c>
      <c r="T5" s="26">
        <f t="shared" si="0"/>
        <v>2</v>
      </c>
      <c r="U5" s="29"/>
      <c r="V5" s="29"/>
    </row>
    <row r="6" spans="1:22" x14ac:dyDescent="0.25">
      <c r="A6" s="49"/>
      <c r="B6" s="49"/>
      <c r="C6" s="50"/>
      <c r="D6" s="39"/>
      <c r="E6" s="88"/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1"/>
      <c r="C7" s="50"/>
      <c r="D7" s="3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2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49"/>
      <c r="C10" s="50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2"/>
      <c r="B11" s="49"/>
      <c r="C11" s="50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2"/>
      <c r="B12" s="49"/>
      <c r="C12" s="50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2"/>
      <c r="B13" s="49"/>
      <c r="C13" s="50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2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2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6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38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38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-2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-2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38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38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2</v>
      </c>
      <c r="D4" s="39" t="s">
        <v>63</v>
      </c>
      <c r="E4" s="88">
        <v>2</v>
      </c>
      <c r="F4" s="88"/>
      <c r="G4" s="97"/>
      <c r="H4" s="97"/>
      <c r="I4" s="88">
        <v>5.5</v>
      </c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7.5</v>
      </c>
      <c r="T4" s="26">
        <f t="shared" ref="T4:T17" si="0">SUM(S4-U4-V4)</f>
        <v>7.5</v>
      </c>
      <c r="U4" s="29"/>
      <c r="V4" s="29"/>
    </row>
    <row r="5" spans="1:22" x14ac:dyDescent="0.25">
      <c r="A5" s="49">
        <v>6296</v>
      </c>
      <c r="B5" s="80" t="s">
        <v>109</v>
      </c>
      <c r="C5" s="50">
        <v>60</v>
      </c>
      <c r="D5" s="39" t="s">
        <v>86</v>
      </c>
      <c r="E5" s="88">
        <v>6</v>
      </c>
      <c r="F5" s="88"/>
      <c r="G5" s="97"/>
      <c r="H5" s="97"/>
      <c r="I5" s="89">
        <v>1</v>
      </c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7</v>
      </c>
      <c r="T5" s="26">
        <f t="shared" si="0"/>
        <v>7</v>
      </c>
      <c r="U5" s="29"/>
      <c r="V5" s="29"/>
    </row>
    <row r="6" spans="1:22" x14ac:dyDescent="0.25">
      <c r="A6" s="49">
        <v>6465</v>
      </c>
      <c r="B6" s="80" t="s">
        <v>117</v>
      </c>
      <c r="C6" s="50">
        <v>4</v>
      </c>
      <c r="D6" s="39" t="s">
        <v>98</v>
      </c>
      <c r="E6" s="88"/>
      <c r="F6" s="88"/>
      <c r="G6" s="97"/>
      <c r="H6" s="97"/>
      <c r="I6" s="89">
        <v>0.25</v>
      </c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49">
        <v>6439</v>
      </c>
      <c r="B7" s="80" t="s">
        <v>111</v>
      </c>
      <c r="C7" s="50">
        <v>3</v>
      </c>
      <c r="D7" s="39" t="s">
        <v>99</v>
      </c>
      <c r="E7" s="88"/>
      <c r="F7" s="88"/>
      <c r="G7" s="97"/>
      <c r="H7" s="97"/>
      <c r="I7" s="89">
        <v>1.25</v>
      </c>
      <c r="J7" s="86"/>
      <c r="K7" s="85">
        <v>2.5</v>
      </c>
      <c r="L7" s="86"/>
      <c r="M7" s="85"/>
      <c r="N7" s="86"/>
      <c r="O7" s="85"/>
      <c r="P7" s="86"/>
      <c r="Q7" s="83"/>
      <c r="R7" s="84"/>
      <c r="S7" s="26">
        <f t="shared" si="1"/>
        <v>3.75</v>
      </c>
      <c r="T7" s="26">
        <f t="shared" si="0"/>
        <v>3.75</v>
      </c>
      <c r="U7" s="29"/>
      <c r="V7" s="29"/>
    </row>
    <row r="8" spans="1:22" x14ac:dyDescent="0.25">
      <c r="A8" s="49">
        <v>6296</v>
      </c>
      <c r="B8" s="80" t="s">
        <v>109</v>
      </c>
      <c r="C8" s="50">
        <v>55</v>
      </c>
      <c r="D8" s="39" t="s">
        <v>97</v>
      </c>
      <c r="E8" s="88"/>
      <c r="F8" s="88"/>
      <c r="G8" s="97"/>
      <c r="H8" s="97"/>
      <c r="I8" s="89"/>
      <c r="J8" s="86"/>
      <c r="K8" s="85">
        <v>4.5</v>
      </c>
      <c r="L8" s="86"/>
      <c r="M8" s="85"/>
      <c r="N8" s="86"/>
      <c r="O8" s="85"/>
      <c r="P8" s="86"/>
      <c r="Q8" s="83"/>
      <c r="R8" s="84"/>
      <c r="S8" s="26">
        <f t="shared" si="1"/>
        <v>4.5</v>
      </c>
      <c r="T8" s="26">
        <f t="shared" si="0"/>
        <v>4.5</v>
      </c>
      <c r="U8" s="29"/>
      <c r="V8" s="29"/>
    </row>
    <row r="9" spans="1:22" x14ac:dyDescent="0.25">
      <c r="A9" s="49">
        <v>6296</v>
      </c>
      <c r="B9" s="80" t="s">
        <v>109</v>
      </c>
      <c r="C9" s="50">
        <v>5</v>
      </c>
      <c r="D9" s="39" t="s">
        <v>96</v>
      </c>
      <c r="E9" s="85"/>
      <c r="F9" s="86"/>
      <c r="G9" s="95"/>
      <c r="H9" s="96"/>
      <c r="I9" s="85"/>
      <c r="J9" s="86"/>
      <c r="K9" s="85">
        <v>1</v>
      </c>
      <c r="L9" s="86"/>
      <c r="M9" s="85">
        <v>1</v>
      </c>
      <c r="N9" s="86"/>
      <c r="O9" s="85"/>
      <c r="P9" s="86"/>
      <c r="Q9" s="83"/>
      <c r="R9" s="84"/>
      <c r="S9" s="26">
        <f t="shared" si="1"/>
        <v>2</v>
      </c>
      <c r="T9" s="26">
        <f t="shared" si="0"/>
        <v>2</v>
      </c>
      <c r="U9" s="29"/>
      <c r="V9" s="29"/>
    </row>
    <row r="10" spans="1:22" x14ac:dyDescent="0.25">
      <c r="A10" s="53">
        <v>6344</v>
      </c>
      <c r="B10" s="80" t="s">
        <v>113</v>
      </c>
      <c r="C10" s="49">
        <v>38</v>
      </c>
      <c r="D10" s="28" t="s">
        <v>77</v>
      </c>
      <c r="E10" s="85"/>
      <c r="F10" s="86"/>
      <c r="G10" s="95"/>
      <c r="H10" s="96"/>
      <c r="I10" s="85"/>
      <c r="J10" s="86"/>
      <c r="K10" s="85"/>
      <c r="L10" s="86"/>
      <c r="M10" s="85">
        <v>6.25</v>
      </c>
      <c r="N10" s="86"/>
      <c r="O10" s="85"/>
      <c r="P10" s="86"/>
      <c r="Q10" s="83"/>
      <c r="R10" s="84"/>
      <c r="S10" s="26">
        <f t="shared" si="1"/>
        <v>6.25</v>
      </c>
      <c r="T10" s="26">
        <f t="shared" si="0"/>
        <v>6.25</v>
      </c>
      <c r="U10" s="29"/>
      <c r="V10" s="29"/>
    </row>
    <row r="11" spans="1:22" x14ac:dyDescent="0.25">
      <c r="A11" s="53"/>
      <c r="B11" s="49"/>
      <c r="C11" s="49"/>
      <c r="D11" s="28"/>
      <c r="E11" s="85"/>
      <c r="F11" s="86"/>
      <c r="G11" s="95"/>
      <c r="H11" s="9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3"/>
      <c r="B12" s="49"/>
      <c r="C12" s="49"/>
      <c r="D12" s="28"/>
      <c r="E12" s="85"/>
      <c r="F12" s="86"/>
      <c r="G12" s="95"/>
      <c r="H12" s="9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28"/>
      <c r="E13" s="85"/>
      <c r="F13" s="86"/>
      <c r="G13" s="95"/>
      <c r="H13" s="9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3"/>
      <c r="B14" s="49"/>
      <c r="C14" s="49"/>
      <c r="D14" s="28"/>
      <c r="E14" s="85"/>
      <c r="F14" s="86"/>
      <c r="G14" s="95"/>
      <c r="H14" s="9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3"/>
      <c r="B15" s="49"/>
      <c r="C15" s="49"/>
      <c r="D15" s="28"/>
      <c r="E15" s="85"/>
      <c r="F15" s="86"/>
      <c r="G15" s="95"/>
      <c r="H15" s="9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3"/>
      <c r="B16" s="49"/>
      <c r="C16" s="49"/>
      <c r="D16" s="28"/>
      <c r="E16" s="85"/>
      <c r="F16" s="86"/>
      <c r="G16" s="95"/>
      <c r="H16" s="9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>
        <v>3600</v>
      </c>
      <c r="B17" s="49" t="s">
        <v>118</v>
      </c>
      <c r="C17" s="49"/>
      <c r="D17" s="28" t="s">
        <v>107</v>
      </c>
      <c r="E17" s="85"/>
      <c r="F17" s="86"/>
      <c r="G17" s="95"/>
      <c r="H17" s="96"/>
      <c r="I17" s="85"/>
      <c r="J17" s="86"/>
      <c r="K17" s="85"/>
      <c r="L17" s="86"/>
      <c r="M17" s="85">
        <v>0.75</v>
      </c>
      <c r="N17" s="86"/>
      <c r="O17" s="85"/>
      <c r="P17" s="86"/>
      <c r="Q17" s="83"/>
      <c r="R17" s="84"/>
      <c r="S17" s="26">
        <f t="shared" si="1"/>
        <v>0.75</v>
      </c>
      <c r="T17" s="26">
        <f t="shared" si="0"/>
        <v>0.75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95"/>
      <c r="H18" s="96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95"/>
      <c r="H19" s="96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0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32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-8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-8</v>
      </c>
      <c r="T22" s="29"/>
      <c r="U22" s="29">
        <f>SUM(U4:U21)</f>
        <v>0</v>
      </c>
      <c r="V22" s="29">
        <f>SUM(V4:V21)</f>
        <v>0</v>
      </c>
    </row>
    <row r="23" spans="1:22" x14ac:dyDescent="0.25">
      <c r="G23" s="79" t="s">
        <v>108</v>
      </c>
      <c r="H23" s="79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0.75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9" sqref="E19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6465</v>
      </c>
      <c r="B4" s="80" t="s">
        <v>117</v>
      </c>
      <c r="C4" s="50">
        <v>2</v>
      </c>
      <c r="D4" s="39" t="s">
        <v>70</v>
      </c>
      <c r="E4" s="88">
        <v>7.5</v>
      </c>
      <c r="F4" s="88"/>
      <c r="G4" s="88"/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7.5</v>
      </c>
      <c r="T4" s="26">
        <f t="shared" ref="T4:T19" si="0">SUM(S4-U4-V4)</f>
        <v>7.5</v>
      </c>
      <c r="U4" s="29"/>
      <c r="V4" s="29"/>
    </row>
    <row r="5" spans="1:22" x14ac:dyDescent="0.25">
      <c r="A5" s="49">
        <v>6439</v>
      </c>
      <c r="B5" s="80" t="s">
        <v>111</v>
      </c>
      <c r="C5" s="50">
        <v>4</v>
      </c>
      <c r="D5" s="39" t="s">
        <v>87</v>
      </c>
      <c r="E5" s="88"/>
      <c r="F5" s="88"/>
      <c r="G5" s="88">
        <v>7</v>
      </c>
      <c r="H5" s="88"/>
      <c r="I5" s="89">
        <v>6.75</v>
      </c>
      <c r="J5" s="86"/>
      <c r="K5" s="85">
        <v>3.25</v>
      </c>
      <c r="L5" s="86"/>
      <c r="M5" s="85"/>
      <c r="N5" s="86"/>
      <c r="O5" s="85"/>
      <c r="P5" s="86"/>
      <c r="Q5" s="83"/>
      <c r="R5" s="84"/>
      <c r="S5" s="26">
        <f t="shared" ref="S5:S22" si="1">E5+G5+I5+K5+M5+O5+Q5</f>
        <v>17</v>
      </c>
      <c r="T5" s="26">
        <f t="shared" si="0"/>
        <v>17</v>
      </c>
      <c r="U5" s="29"/>
      <c r="V5" s="29"/>
    </row>
    <row r="6" spans="1:22" x14ac:dyDescent="0.25">
      <c r="A6" s="49">
        <v>6465</v>
      </c>
      <c r="B6" s="80" t="s">
        <v>117</v>
      </c>
      <c r="C6" s="50">
        <v>3</v>
      </c>
      <c r="D6" s="59" t="s">
        <v>93</v>
      </c>
      <c r="E6" s="88"/>
      <c r="F6" s="88"/>
      <c r="G6" s="88"/>
      <c r="H6" s="88"/>
      <c r="I6" s="89">
        <v>0.75</v>
      </c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0.75</v>
      </c>
      <c r="T6" s="26">
        <f t="shared" si="0"/>
        <v>0.75</v>
      </c>
      <c r="U6" s="29"/>
      <c r="V6" s="29"/>
    </row>
    <row r="7" spans="1:22" x14ac:dyDescent="0.25">
      <c r="A7" s="49">
        <v>6435</v>
      </c>
      <c r="B7" s="80" t="s">
        <v>114</v>
      </c>
      <c r="C7" s="49">
        <v>5</v>
      </c>
      <c r="D7" s="39" t="s">
        <v>77</v>
      </c>
      <c r="E7" s="88"/>
      <c r="F7" s="88"/>
      <c r="G7" s="88"/>
      <c r="H7" s="88"/>
      <c r="I7" s="89"/>
      <c r="J7" s="86"/>
      <c r="K7" s="85">
        <v>4</v>
      </c>
      <c r="L7" s="86"/>
      <c r="M7" s="85">
        <v>4.5</v>
      </c>
      <c r="N7" s="86"/>
      <c r="O7" s="85"/>
      <c r="P7" s="86"/>
      <c r="Q7" s="83"/>
      <c r="R7" s="84"/>
      <c r="S7" s="26">
        <f t="shared" si="1"/>
        <v>8.5</v>
      </c>
      <c r="T7" s="26">
        <f t="shared" si="0"/>
        <v>8.5</v>
      </c>
      <c r="U7" s="29"/>
      <c r="V7" s="29"/>
    </row>
    <row r="8" spans="1:22" x14ac:dyDescent="0.25">
      <c r="A8" s="49">
        <v>6435</v>
      </c>
      <c r="B8" s="80" t="s">
        <v>114</v>
      </c>
      <c r="C8" s="50">
        <v>6</v>
      </c>
      <c r="D8" s="39" t="s">
        <v>106</v>
      </c>
      <c r="E8" s="88"/>
      <c r="F8" s="88"/>
      <c r="G8" s="88"/>
      <c r="H8" s="88"/>
      <c r="I8" s="89"/>
      <c r="J8" s="86"/>
      <c r="K8" s="85"/>
      <c r="L8" s="86"/>
      <c r="M8" s="85">
        <v>1.5</v>
      </c>
      <c r="N8" s="86"/>
      <c r="O8" s="85"/>
      <c r="P8" s="86"/>
      <c r="Q8" s="83"/>
      <c r="R8" s="84"/>
      <c r="S8" s="26">
        <f t="shared" si="1"/>
        <v>1.5</v>
      </c>
      <c r="T8" s="26">
        <f t="shared" si="0"/>
        <v>1.5</v>
      </c>
      <c r="U8" s="29"/>
      <c r="V8" s="29"/>
    </row>
    <row r="9" spans="1:22" x14ac:dyDescent="0.25">
      <c r="A9" s="49">
        <v>6344</v>
      </c>
      <c r="B9" s="80" t="s">
        <v>113</v>
      </c>
      <c r="C9" s="50">
        <v>33</v>
      </c>
      <c r="D9" s="39" t="s">
        <v>69</v>
      </c>
      <c r="E9" s="85"/>
      <c r="F9" s="86"/>
      <c r="G9" s="85"/>
      <c r="H9" s="86"/>
      <c r="I9" s="85"/>
      <c r="J9" s="86"/>
      <c r="K9" s="85"/>
      <c r="L9" s="86"/>
      <c r="M9" s="85">
        <v>1</v>
      </c>
      <c r="N9" s="86"/>
      <c r="O9" s="85"/>
      <c r="P9" s="86"/>
      <c r="Q9" s="83"/>
      <c r="R9" s="84"/>
      <c r="S9" s="26">
        <f t="shared" si="1"/>
        <v>1</v>
      </c>
      <c r="T9" s="26">
        <f t="shared" si="0"/>
        <v>1</v>
      </c>
      <c r="U9" s="29"/>
      <c r="V9" s="29"/>
    </row>
    <row r="10" spans="1:22" x14ac:dyDescent="0.25">
      <c r="A10" s="53"/>
      <c r="B10" s="49"/>
      <c r="C10" s="49"/>
      <c r="D10" s="39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2"/>
      <c r="B11" s="49"/>
      <c r="C11" s="49"/>
      <c r="D11" s="39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2"/>
      <c r="B12" s="49"/>
      <c r="C12" s="49"/>
      <c r="D12" s="39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3"/>
      <c r="B13" s="49"/>
      <c r="C13" s="49"/>
      <c r="D13" s="39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49"/>
      <c r="B14" s="49"/>
      <c r="C14" s="49"/>
      <c r="D14" s="39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49"/>
      <c r="B15" s="49"/>
      <c r="C15" s="49"/>
      <c r="D15" s="39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49"/>
      <c r="B16" s="49"/>
      <c r="C16" s="49"/>
      <c r="D16" s="39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49"/>
      <c r="B17" s="49"/>
      <c r="C17" s="49"/>
      <c r="D17" s="39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49"/>
      <c r="B18" s="49"/>
      <c r="C18" s="49"/>
      <c r="D18" s="28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3"/>
      <c r="R18" s="84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49">
        <v>3600</v>
      </c>
      <c r="B19" s="49" t="s">
        <v>118</v>
      </c>
      <c r="C19" s="49"/>
      <c r="D19" s="28" t="s">
        <v>71</v>
      </c>
      <c r="E19" s="85">
        <v>0.5</v>
      </c>
      <c r="F19" s="86"/>
      <c r="G19" s="85">
        <v>1</v>
      </c>
      <c r="H19" s="86"/>
      <c r="I19" s="85">
        <v>0.5</v>
      </c>
      <c r="J19" s="86"/>
      <c r="K19" s="85">
        <v>0.75</v>
      </c>
      <c r="L19" s="86"/>
      <c r="M19" s="85">
        <v>1</v>
      </c>
      <c r="N19" s="86"/>
      <c r="O19" s="85"/>
      <c r="P19" s="86"/>
      <c r="Q19" s="83"/>
      <c r="R19" s="84"/>
      <c r="S19" s="26">
        <f t="shared" si="1"/>
        <v>3.75</v>
      </c>
      <c r="T19" s="26">
        <f t="shared" si="0"/>
        <v>3.75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3"/>
      <c r="F21" s="84"/>
      <c r="G21" s="83"/>
      <c r="H21" s="84"/>
      <c r="I21" s="83"/>
      <c r="J21" s="84"/>
      <c r="K21" s="83"/>
      <c r="L21" s="84"/>
      <c r="M21" s="83"/>
      <c r="N21" s="84"/>
      <c r="O21" s="83"/>
      <c r="P21" s="84"/>
      <c r="Q21" s="83"/>
      <c r="R21" s="84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1">
        <f>SUM(E4:E21)</f>
        <v>8</v>
      </c>
      <c r="F22" s="82"/>
      <c r="G22" s="81">
        <f>SUM(G4:G21)</f>
        <v>8</v>
      </c>
      <c r="H22" s="82"/>
      <c r="I22" s="81">
        <f>SUM(I4:I21)</f>
        <v>8</v>
      </c>
      <c r="J22" s="82"/>
      <c r="K22" s="81">
        <f>SUM(K4:K21)</f>
        <v>8</v>
      </c>
      <c r="L22" s="82"/>
      <c r="M22" s="81">
        <f>SUM(M4:M21)</f>
        <v>8</v>
      </c>
      <c r="N22" s="82"/>
      <c r="O22" s="81">
        <f>SUM(O4:O21)</f>
        <v>0</v>
      </c>
      <c r="P22" s="82"/>
      <c r="Q22" s="81">
        <f>SUM(Q4:Q21)</f>
        <v>0</v>
      </c>
      <c r="R22" s="82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4"/>
      <c r="I28" s="45">
        <v>3.75</v>
      </c>
    </row>
    <row r="29" spans="1:22" x14ac:dyDescent="0.25">
      <c r="A29" s="16" t="s">
        <v>27</v>
      </c>
      <c r="C29" s="34">
        <f>V24</f>
        <v>0</v>
      </c>
      <c r="I29" s="47"/>
    </row>
    <row r="30" spans="1:22" x14ac:dyDescent="0.25">
      <c r="A30" s="16" t="s">
        <v>28</v>
      </c>
      <c r="C30" s="34">
        <f>S20</f>
        <v>0</v>
      </c>
      <c r="I30" s="41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/>
      <c r="F3" s="55"/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6439</v>
      </c>
      <c r="B4" s="80" t="s">
        <v>111</v>
      </c>
      <c r="C4" s="50">
        <v>3</v>
      </c>
      <c r="D4" s="39" t="s">
        <v>99</v>
      </c>
      <c r="E4" s="88"/>
      <c r="F4" s="88"/>
      <c r="G4" s="88"/>
      <c r="H4" s="88"/>
      <c r="I4" s="88">
        <v>8</v>
      </c>
      <c r="J4" s="88"/>
      <c r="K4" s="88">
        <v>8</v>
      </c>
      <c r="L4" s="88"/>
      <c r="M4" s="88">
        <v>5.25</v>
      </c>
      <c r="N4" s="88"/>
      <c r="O4" s="85"/>
      <c r="P4" s="86"/>
      <c r="Q4" s="83"/>
      <c r="R4" s="84"/>
      <c r="S4" s="26">
        <f>E4+G4+I4+K4+M4+O4+Q4</f>
        <v>21.25</v>
      </c>
      <c r="T4" s="26">
        <f t="shared" ref="T4:T17" si="0">SUM(S4-U4-V4)</f>
        <v>21.25</v>
      </c>
      <c r="U4" s="29"/>
      <c r="V4" s="29"/>
    </row>
    <row r="5" spans="1:22" x14ac:dyDescent="0.25">
      <c r="A5" s="49">
        <v>6398</v>
      </c>
      <c r="B5" s="80" t="s">
        <v>110</v>
      </c>
      <c r="C5" s="50" t="s">
        <v>103</v>
      </c>
      <c r="D5" s="39" t="s">
        <v>65</v>
      </c>
      <c r="E5" s="88"/>
      <c r="F5" s="88"/>
      <c r="G5" s="88"/>
      <c r="H5" s="88"/>
      <c r="I5" s="89"/>
      <c r="J5" s="86"/>
      <c r="K5" s="85"/>
      <c r="L5" s="86"/>
      <c r="M5" s="85">
        <v>2.5</v>
      </c>
      <c r="N5" s="86"/>
      <c r="O5" s="85"/>
      <c r="P5" s="86"/>
      <c r="Q5" s="83"/>
      <c r="R5" s="84"/>
      <c r="S5" s="26">
        <f t="shared" ref="S5:S20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49"/>
      <c r="B6" s="49"/>
      <c r="C6" s="50"/>
      <c r="D6" s="59"/>
      <c r="E6" s="88"/>
      <c r="F6" s="88"/>
      <c r="G6" s="88"/>
      <c r="H6" s="88"/>
      <c r="I6" s="89"/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49"/>
      <c r="B7" s="51"/>
      <c r="C7" s="50"/>
      <c r="D7" s="5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5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6"/>
      <c r="B9" s="49"/>
      <c r="C9" s="50"/>
      <c r="D9" s="5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6"/>
      <c r="B10" s="49"/>
      <c r="C10" s="49"/>
      <c r="D10" s="60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6"/>
      <c r="B11" s="49"/>
      <c r="C11" s="49"/>
      <c r="D11" s="60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6"/>
      <c r="B12" s="49"/>
      <c r="C12" s="49"/>
      <c r="D12" s="60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6"/>
      <c r="B13" s="49"/>
      <c r="C13" s="49"/>
      <c r="D13" s="60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6"/>
      <c r="B14" s="49"/>
      <c r="C14" s="49"/>
      <c r="D14" s="60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6"/>
      <c r="B15" s="49"/>
      <c r="C15" s="49"/>
      <c r="D15" s="60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6"/>
      <c r="B16" s="49"/>
      <c r="C16" s="49"/>
      <c r="D16" s="60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>
        <v>3600</v>
      </c>
      <c r="B17" s="49" t="s">
        <v>118</v>
      </c>
      <c r="C17" s="49"/>
      <c r="D17" s="39" t="s">
        <v>71</v>
      </c>
      <c r="E17" s="85"/>
      <c r="F17" s="86"/>
      <c r="G17" s="85"/>
      <c r="H17" s="86"/>
      <c r="I17" s="85"/>
      <c r="J17" s="86"/>
      <c r="K17" s="85"/>
      <c r="L17" s="86"/>
      <c r="M17" s="85">
        <v>0.25</v>
      </c>
      <c r="N17" s="86"/>
      <c r="O17" s="85"/>
      <c r="P17" s="86"/>
      <c r="Q17" s="83"/>
      <c r="R17" s="84"/>
      <c r="S17" s="26">
        <f t="shared" si="1"/>
        <v>0.25</v>
      </c>
      <c r="T17" s="26">
        <f t="shared" si="0"/>
        <v>0.25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>
        <v>8</v>
      </c>
      <c r="F18" s="84"/>
      <c r="G18" s="83">
        <v>8</v>
      </c>
      <c r="H18" s="84"/>
      <c r="I18" s="83"/>
      <c r="J18" s="84"/>
      <c r="K18" s="83"/>
      <c r="L18" s="84"/>
      <c r="M18" s="83"/>
      <c r="N18" s="84"/>
      <c r="O18" s="98"/>
      <c r="P18" s="99"/>
      <c r="Q18" s="98"/>
      <c r="R18" s="99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8"/>
      <c r="F19" s="99"/>
      <c r="G19" s="98"/>
      <c r="H19" s="99"/>
      <c r="I19" s="98"/>
      <c r="J19" s="99"/>
      <c r="K19" s="98"/>
      <c r="L19" s="99"/>
      <c r="M19" s="98"/>
      <c r="N19" s="99"/>
      <c r="O19" s="98"/>
      <c r="P19" s="99"/>
      <c r="Q19" s="98"/>
      <c r="R19" s="99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0.25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16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6344</v>
      </c>
      <c r="B4" s="80" t="s">
        <v>113</v>
      </c>
      <c r="C4" s="50">
        <v>36</v>
      </c>
      <c r="D4" s="39" t="s">
        <v>69</v>
      </c>
      <c r="E4" s="88">
        <v>8</v>
      </c>
      <c r="F4" s="88"/>
      <c r="G4" s="88">
        <v>5.5</v>
      </c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13.5</v>
      </c>
      <c r="T4" s="26">
        <f t="shared" ref="T4:T17" si="0">SUM(S4-U4-V4)</f>
        <v>13.5</v>
      </c>
      <c r="U4" s="29"/>
      <c r="V4" s="29"/>
    </row>
    <row r="5" spans="1:22" x14ac:dyDescent="0.25">
      <c r="A5" s="49">
        <v>6344</v>
      </c>
      <c r="B5" s="80" t="s">
        <v>113</v>
      </c>
      <c r="C5" s="50">
        <v>37</v>
      </c>
      <c r="D5" s="39" t="s">
        <v>88</v>
      </c>
      <c r="E5" s="88"/>
      <c r="F5" s="88"/>
      <c r="G5" s="88">
        <v>0.5</v>
      </c>
      <c r="H5" s="88"/>
      <c r="I5" s="89"/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0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49">
        <v>6435</v>
      </c>
      <c r="B6" s="80" t="s">
        <v>114</v>
      </c>
      <c r="C6" s="50">
        <v>4</v>
      </c>
      <c r="D6" s="39" t="s">
        <v>89</v>
      </c>
      <c r="E6" s="88"/>
      <c r="F6" s="88"/>
      <c r="G6" s="88">
        <v>2</v>
      </c>
      <c r="H6" s="88"/>
      <c r="I6" s="89">
        <v>8</v>
      </c>
      <c r="J6" s="86"/>
      <c r="K6" s="85">
        <v>1.5</v>
      </c>
      <c r="L6" s="86"/>
      <c r="M6" s="85"/>
      <c r="N6" s="86"/>
      <c r="O6" s="85"/>
      <c r="P6" s="86"/>
      <c r="Q6" s="83"/>
      <c r="R6" s="84"/>
      <c r="S6" s="26">
        <f t="shared" si="1"/>
        <v>11.5</v>
      </c>
      <c r="T6" s="26">
        <f t="shared" si="0"/>
        <v>11.5</v>
      </c>
      <c r="U6" s="29"/>
      <c r="V6" s="29"/>
    </row>
    <row r="7" spans="1:22" x14ac:dyDescent="0.25">
      <c r="A7" s="49">
        <v>6344</v>
      </c>
      <c r="B7" s="80" t="s">
        <v>113</v>
      </c>
      <c r="C7" s="50">
        <v>33</v>
      </c>
      <c r="D7" s="39" t="s">
        <v>69</v>
      </c>
      <c r="E7" s="88"/>
      <c r="F7" s="88"/>
      <c r="G7" s="88"/>
      <c r="H7" s="88"/>
      <c r="I7" s="89"/>
      <c r="J7" s="86"/>
      <c r="K7" s="85">
        <v>6.5</v>
      </c>
      <c r="L7" s="86"/>
      <c r="M7" s="85">
        <v>8</v>
      </c>
      <c r="N7" s="86"/>
      <c r="O7" s="85"/>
      <c r="P7" s="86"/>
      <c r="Q7" s="83"/>
      <c r="R7" s="84"/>
      <c r="S7" s="26">
        <f t="shared" si="1"/>
        <v>14.5</v>
      </c>
      <c r="T7" s="26">
        <f t="shared" si="0"/>
        <v>14.5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49"/>
      <c r="D10" s="28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49"/>
      <c r="B11" s="49"/>
      <c r="C11" s="49"/>
      <c r="D11" s="28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49"/>
      <c r="B12" s="49"/>
      <c r="C12" s="49"/>
      <c r="D12" s="28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49"/>
      <c r="B13" s="49"/>
      <c r="C13" s="49"/>
      <c r="D13" s="28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49"/>
      <c r="B14" s="49"/>
      <c r="C14" s="49"/>
      <c r="D14" s="28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49"/>
      <c r="B15" s="49"/>
      <c r="C15" s="49"/>
      <c r="D15" s="28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28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4"/>
      <c r="I26" s="45">
        <v>0</v>
      </c>
    </row>
    <row r="27" spans="1:22" x14ac:dyDescent="0.25">
      <c r="A27" s="16" t="s">
        <v>27</v>
      </c>
      <c r="C27" s="34">
        <f>V22</f>
        <v>0</v>
      </c>
      <c r="I27" s="47"/>
    </row>
    <row r="28" spans="1:22" x14ac:dyDescent="0.25">
      <c r="A28" s="16" t="s">
        <v>28</v>
      </c>
      <c r="C28" s="34">
        <f>S18</f>
        <v>0</v>
      </c>
      <c r="I28" s="41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11:F11"/>
    <mergeCell ref="G11:H11"/>
    <mergeCell ref="I11:J11"/>
    <mergeCell ref="I12:J12"/>
    <mergeCell ref="E13:F13"/>
    <mergeCell ref="E14:F14"/>
    <mergeCell ref="E15:F15"/>
    <mergeCell ref="I15:J15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21</v>
      </c>
      <c r="D4" s="39" t="s">
        <v>72</v>
      </c>
      <c r="E4" s="88">
        <v>7</v>
      </c>
      <c r="F4" s="88"/>
      <c r="G4" s="88">
        <v>7</v>
      </c>
      <c r="H4" s="88"/>
      <c r="I4" s="89">
        <v>7</v>
      </c>
      <c r="J4" s="86"/>
      <c r="K4" s="88"/>
      <c r="L4" s="88"/>
      <c r="M4" s="88"/>
      <c r="N4" s="88"/>
      <c r="O4" s="85"/>
      <c r="P4" s="86"/>
      <c r="Q4" s="83"/>
      <c r="R4" s="84"/>
      <c r="S4" s="26">
        <f>E4+G4+I4+K4+M4+O4+Q4</f>
        <v>21</v>
      </c>
      <c r="T4" s="26">
        <f t="shared" ref="T4:T17" si="0">SUM(S4-U4-V4)</f>
        <v>21</v>
      </c>
      <c r="U4" s="29"/>
      <c r="V4" s="29"/>
    </row>
    <row r="5" spans="1:22" x14ac:dyDescent="0.25">
      <c r="A5" s="49">
        <v>6296</v>
      </c>
      <c r="B5" s="80" t="s">
        <v>109</v>
      </c>
      <c r="C5" s="50">
        <v>18</v>
      </c>
      <c r="D5" s="39" t="s">
        <v>72</v>
      </c>
      <c r="E5" s="88"/>
      <c r="F5" s="88"/>
      <c r="G5" s="88"/>
      <c r="H5" s="88"/>
      <c r="I5" s="89"/>
      <c r="J5" s="86"/>
      <c r="K5" s="85">
        <v>3</v>
      </c>
      <c r="L5" s="86"/>
      <c r="M5" s="85"/>
      <c r="N5" s="86"/>
      <c r="O5" s="85"/>
      <c r="P5" s="86"/>
      <c r="Q5" s="83"/>
      <c r="R5" s="84"/>
      <c r="S5" s="26">
        <f t="shared" ref="S5:S20" si="1">E5+G5+I5+K5+M5+O5+Q5</f>
        <v>3</v>
      </c>
      <c r="T5" s="26">
        <f t="shared" si="0"/>
        <v>3</v>
      </c>
      <c r="U5" s="29"/>
      <c r="V5" s="29"/>
    </row>
    <row r="6" spans="1:22" x14ac:dyDescent="0.25">
      <c r="A6" s="49">
        <v>6398</v>
      </c>
      <c r="B6" s="80" t="s">
        <v>110</v>
      </c>
      <c r="C6" s="50" t="s">
        <v>103</v>
      </c>
      <c r="D6" s="39" t="s">
        <v>65</v>
      </c>
      <c r="E6" s="88"/>
      <c r="F6" s="88"/>
      <c r="G6" s="88"/>
      <c r="H6" s="88"/>
      <c r="I6" s="89"/>
      <c r="J6" s="86"/>
      <c r="K6" s="85">
        <v>4</v>
      </c>
      <c r="L6" s="86"/>
      <c r="M6" s="85">
        <v>7</v>
      </c>
      <c r="N6" s="86"/>
      <c r="O6" s="85"/>
      <c r="P6" s="86"/>
      <c r="Q6" s="83"/>
      <c r="R6" s="84"/>
      <c r="S6" s="26">
        <f t="shared" si="1"/>
        <v>11</v>
      </c>
      <c r="T6" s="26">
        <f t="shared" si="0"/>
        <v>11</v>
      </c>
      <c r="U6" s="29"/>
      <c r="V6" s="29"/>
    </row>
    <row r="7" spans="1:22" x14ac:dyDescent="0.25">
      <c r="A7" s="49"/>
      <c r="B7" s="51"/>
      <c r="C7" s="52"/>
      <c r="D7" s="5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5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7"/>
      <c r="B9" s="49"/>
      <c r="C9" s="50"/>
      <c r="D9" s="5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7"/>
      <c r="B10" s="49"/>
      <c r="C10" s="49"/>
      <c r="D10" s="60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7"/>
      <c r="B11" s="49"/>
      <c r="C11" s="49"/>
      <c r="D11" s="60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7"/>
      <c r="B12" s="49"/>
      <c r="C12" s="49"/>
      <c r="D12" s="60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7"/>
      <c r="B13" s="49"/>
      <c r="C13" s="49"/>
      <c r="D13" s="60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7"/>
      <c r="B14" s="49"/>
      <c r="C14" s="49"/>
      <c r="D14" s="60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67"/>
      <c r="B15" s="49"/>
      <c r="C15" s="49"/>
      <c r="D15" s="60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67"/>
      <c r="B16" s="49"/>
      <c r="C16" s="49"/>
      <c r="D16" s="60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49">
        <v>3600</v>
      </c>
      <c r="B17" s="49" t="s">
        <v>118</v>
      </c>
      <c r="C17" s="49"/>
      <c r="D17" s="28" t="s">
        <v>73</v>
      </c>
      <c r="E17" s="85">
        <v>1</v>
      </c>
      <c r="F17" s="86"/>
      <c r="G17" s="85">
        <v>1</v>
      </c>
      <c r="H17" s="86"/>
      <c r="I17" s="85">
        <v>1</v>
      </c>
      <c r="J17" s="86"/>
      <c r="K17" s="85">
        <v>1</v>
      </c>
      <c r="L17" s="86"/>
      <c r="M17" s="85">
        <v>1</v>
      </c>
      <c r="N17" s="86"/>
      <c r="O17" s="85"/>
      <c r="P17" s="86"/>
      <c r="Q17" s="83"/>
      <c r="R17" s="84"/>
      <c r="S17" s="26">
        <f t="shared" si="1"/>
        <v>5</v>
      </c>
      <c r="T17" s="26">
        <f t="shared" si="0"/>
        <v>5</v>
      </c>
      <c r="U17" s="29"/>
      <c r="V17" s="29"/>
    </row>
    <row r="18" spans="1:22" s="17" customFormat="1" x14ac:dyDescent="0.25">
      <c r="A18" s="54" t="s">
        <v>37</v>
      </c>
      <c r="B18" s="54"/>
      <c r="C18" s="19"/>
      <c r="D18" s="19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26">
        <f t="shared" si="1"/>
        <v>0</v>
      </c>
      <c r="T18" s="26"/>
      <c r="U18" s="30"/>
      <c r="V18" s="29"/>
    </row>
    <row r="19" spans="1:22" x14ac:dyDescent="0.25">
      <c r="A19" s="54" t="s">
        <v>38</v>
      </c>
      <c r="B19" s="54"/>
      <c r="C19" s="19"/>
      <c r="D19" s="19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1">
        <f>SUM(E4:E19)</f>
        <v>8</v>
      </c>
      <c r="F20" s="82"/>
      <c r="G20" s="81">
        <f>SUM(G4:G19)</f>
        <v>8</v>
      </c>
      <c r="H20" s="82"/>
      <c r="I20" s="81">
        <f>SUM(I4:I19)</f>
        <v>8</v>
      </c>
      <c r="J20" s="82"/>
      <c r="K20" s="81">
        <f>SUM(K4:K19)</f>
        <v>8</v>
      </c>
      <c r="L20" s="82"/>
      <c r="M20" s="81">
        <f>SUM(M4:M19)</f>
        <v>8</v>
      </c>
      <c r="N20" s="82"/>
      <c r="O20" s="81">
        <f>SUM(O4:O19)</f>
        <v>0</v>
      </c>
      <c r="P20" s="82"/>
      <c r="Q20" s="81">
        <f>SUM(Q4:Q19)</f>
        <v>0</v>
      </c>
      <c r="R20" s="82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4"/>
      <c r="I26" s="45">
        <v>5</v>
      </c>
      <c r="S26" s="16"/>
    </row>
    <row r="27" spans="1:22" x14ac:dyDescent="0.25">
      <c r="A27" s="16" t="s">
        <v>27</v>
      </c>
      <c r="C27" s="34">
        <f>V22</f>
        <v>0</v>
      </c>
      <c r="I27" s="47"/>
      <c r="S27" s="16"/>
    </row>
    <row r="28" spans="1:22" x14ac:dyDescent="0.25">
      <c r="A28" s="16" t="s">
        <v>28</v>
      </c>
      <c r="C28" s="34">
        <f>S18</f>
        <v>0</v>
      </c>
      <c r="I28" s="41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29" sqref="G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21</v>
      </c>
      <c r="D4" s="39" t="s">
        <v>72</v>
      </c>
      <c r="E4" s="91">
        <v>7</v>
      </c>
      <c r="F4" s="91"/>
      <c r="G4" s="91"/>
      <c r="H4" s="91"/>
      <c r="I4" s="91">
        <v>7</v>
      </c>
      <c r="J4" s="91"/>
      <c r="K4" s="91"/>
      <c r="L4" s="91"/>
      <c r="M4" s="91"/>
      <c r="N4" s="91"/>
      <c r="O4" s="88"/>
      <c r="P4" s="88"/>
      <c r="Q4" s="94"/>
      <c r="R4" s="94"/>
      <c r="S4" s="26">
        <f t="shared" ref="S4:S9" si="0">E4+G4+I4+K4+M4+O4+Q4</f>
        <v>14</v>
      </c>
      <c r="T4" s="26">
        <f t="shared" ref="T4:T18" si="1">SUM(S4-U4-V4)</f>
        <v>14</v>
      </c>
      <c r="U4" s="29"/>
      <c r="V4" s="29"/>
    </row>
    <row r="5" spans="1:22" x14ac:dyDescent="0.25">
      <c r="A5" s="49">
        <v>6296</v>
      </c>
      <c r="B5" s="80" t="s">
        <v>109</v>
      </c>
      <c r="C5" s="50">
        <v>18</v>
      </c>
      <c r="D5" s="39" t="s">
        <v>72</v>
      </c>
      <c r="E5" s="91"/>
      <c r="F5" s="91"/>
      <c r="G5" s="91"/>
      <c r="H5" s="91"/>
      <c r="I5" s="91"/>
      <c r="J5" s="91"/>
      <c r="K5" s="91">
        <v>3</v>
      </c>
      <c r="L5" s="91"/>
      <c r="M5" s="91"/>
      <c r="N5" s="91"/>
      <c r="O5" s="88"/>
      <c r="P5" s="88"/>
      <c r="Q5" s="94"/>
      <c r="R5" s="94"/>
      <c r="S5" s="26">
        <f t="shared" si="0"/>
        <v>3</v>
      </c>
      <c r="T5" s="26">
        <f>SUM(S5-U5-V5)</f>
        <v>3</v>
      </c>
      <c r="U5" s="29"/>
      <c r="V5" s="29"/>
    </row>
    <row r="6" spans="1:22" x14ac:dyDescent="0.25">
      <c r="A6" s="49">
        <v>6398</v>
      </c>
      <c r="B6" s="80" t="s">
        <v>110</v>
      </c>
      <c r="C6" s="50" t="s">
        <v>103</v>
      </c>
      <c r="D6" s="39" t="s">
        <v>65</v>
      </c>
      <c r="E6" s="91"/>
      <c r="F6" s="91"/>
      <c r="G6" s="91"/>
      <c r="H6" s="91"/>
      <c r="I6" s="91"/>
      <c r="J6" s="91"/>
      <c r="K6" s="91">
        <v>4</v>
      </c>
      <c r="L6" s="91"/>
      <c r="M6" s="91">
        <v>7</v>
      </c>
      <c r="N6" s="91"/>
      <c r="O6" s="88"/>
      <c r="P6" s="88"/>
      <c r="Q6" s="94"/>
      <c r="R6" s="94"/>
      <c r="S6" s="26">
        <f t="shared" si="0"/>
        <v>11</v>
      </c>
      <c r="T6" s="26">
        <f>SUM(S6-U6-V6)</f>
        <v>11</v>
      </c>
      <c r="U6" s="29"/>
      <c r="V6" s="29"/>
    </row>
    <row r="7" spans="1:22" x14ac:dyDescent="0.25">
      <c r="A7" s="49"/>
      <c r="B7" s="51"/>
      <c r="C7" s="52"/>
      <c r="D7" s="59"/>
      <c r="E7" s="91"/>
      <c r="F7" s="91"/>
      <c r="G7" s="91"/>
      <c r="H7" s="91"/>
      <c r="I7" s="91"/>
      <c r="J7" s="91"/>
      <c r="K7" s="91"/>
      <c r="L7" s="91"/>
      <c r="M7" s="91"/>
      <c r="N7" s="91"/>
      <c r="O7" s="88"/>
      <c r="P7" s="88"/>
      <c r="Q7" s="94"/>
      <c r="R7" s="94"/>
      <c r="S7" s="26">
        <f t="shared" si="0"/>
        <v>0</v>
      </c>
      <c r="T7" s="26">
        <f>SUM(S7-U7-V7)</f>
        <v>0</v>
      </c>
      <c r="U7" s="29"/>
      <c r="V7" s="29"/>
    </row>
    <row r="8" spans="1:22" x14ac:dyDescent="0.25">
      <c r="A8" s="49"/>
      <c r="B8" s="49"/>
      <c r="C8" s="50"/>
      <c r="D8" s="59"/>
      <c r="E8" s="91"/>
      <c r="F8" s="91"/>
      <c r="G8" s="91"/>
      <c r="H8" s="91"/>
      <c r="I8" s="91"/>
      <c r="J8" s="91"/>
      <c r="K8" s="91"/>
      <c r="L8" s="91"/>
      <c r="M8" s="91"/>
      <c r="N8" s="91"/>
      <c r="O8" s="88"/>
      <c r="P8" s="88"/>
      <c r="Q8" s="94"/>
      <c r="R8" s="94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78"/>
      <c r="B9" s="49"/>
      <c r="C9" s="50"/>
      <c r="D9" s="59"/>
      <c r="E9" s="91"/>
      <c r="F9" s="91"/>
      <c r="G9" s="91"/>
      <c r="H9" s="91"/>
      <c r="I9" s="91"/>
      <c r="J9" s="91"/>
      <c r="K9" s="91"/>
      <c r="L9" s="91"/>
      <c r="M9" s="91"/>
      <c r="N9" s="91"/>
      <c r="O9" s="88"/>
      <c r="P9" s="88"/>
      <c r="Q9" s="94"/>
      <c r="R9" s="94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78"/>
      <c r="B10" s="49"/>
      <c r="C10" s="49"/>
      <c r="D10" s="60"/>
      <c r="E10" s="91"/>
      <c r="F10" s="91"/>
      <c r="G10" s="91"/>
      <c r="H10" s="91"/>
      <c r="I10" s="100"/>
      <c r="J10" s="93"/>
      <c r="K10" s="92"/>
      <c r="L10" s="93"/>
      <c r="M10" s="92"/>
      <c r="N10" s="93"/>
      <c r="O10" s="85"/>
      <c r="P10" s="86"/>
      <c r="Q10" s="83"/>
      <c r="R10" s="84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78"/>
      <c r="B11" s="49"/>
      <c r="C11" s="49"/>
      <c r="D11" s="60"/>
      <c r="E11" s="91"/>
      <c r="F11" s="91"/>
      <c r="G11" s="91"/>
      <c r="H11" s="91"/>
      <c r="I11" s="100"/>
      <c r="J11" s="93"/>
      <c r="K11" s="92"/>
      <c r="L11" s="93"/>
      <c r="M11" s="92"/>
      <c r="N11" s="93"/>
      <c r="O11" s="85"/>
      <c r="P11" s="86"/>
      <c r="Q11" s="83"/>
      <c r="R11" s="84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78"/>
      <c r="B12" s="49"/>
      <c r="C12" s="49"/>
      <c r="D12" s="60"/>
      <c r="E12" s="91"/>
      <c r="F12" s="91"/>
      <c r="G12" s="91"/>
      <c r="H12" s="91"/>
      <c r="I12" s="100"/>
      <c r="J12" s="93"/>
      <c r="K12" s="92"/>
      <c r="L12" s="93"/>
      <c r="M12" s="92"/>
      <c r="N12" s="93"/>
      <c r="O12" s="85"/>
      <c r="P12" s="86"/>
      <c r="Q12" s="83"/>
      <c r="R12" s="84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78"/>
      <c r="B13" s="49"/>
      <c r="C13" s="49"/>
      <c r="D13" s="60" t="s">
        <v>74</v>
      </c>
      <c r="E13" s="91"/>
      <c r="F13" s="91"/>
      <c r="G13" s="91">
        <v>8</v>
      </c>
      <c r="H13" s="91"/>
      <c r="I13" s="92"/>
      <c r="J13" s="93"/>
      <c r="K13" s="92"/>
      <c r="L13" s="93"/>
      <c r="M13" s="92"/>
      <c r="N13" s="93"/>
      <c r="O13" s="85"/>
      <c r="P13" s="86"/>
      <c r="Q13" s="83"/>
      <c r="R13" s="84"/>
      <c r="S13" s="26">
        <f>E13+G13+I13+K13+M13+O13+Q13</f>
        <v>8</v>
      </c>
      <c r="T13" s="26">
        <f t="shared" si="1"/>
        <v>8</v>
      </c>
      <c r="U13" s="29"/>
      <c r="V13" s="29"/>
    </row>
    <row r="14" spans="1:22" x14ac:dyDescent="0.25">
      <c r="A14" s="78"/>
      <c r="B14" s="49"/>
      <c r="C14" s="49"/>
      <c r="D14" s="60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85"/>
      <c r="P14" s="86"/>
      <c r="Q14" s="83"/>
      <c r="R14" s="84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78"/>
      <c r="B15" s="49"/>
      <c r="C15" s="49"/>
      <c r="D15" s="60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85"/>
      <c r="P15" s="86"/>
      <c r="Q15" s="83"/>
      <c r="R15" s="84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78"/>
      <c r="B16" s="49"/>
      <c r="C16" s="49"/>
      <c r="D16" s="60"/>
      <c r="E16" s="64"/>
      <c r="F16" s="65"/>
      <c r="G16" s="85"/>
      <c r="H16" s="86"/>
      <c r="I16" s="64"/>
      <c r="J16" s="65"/>
      <c r="K16" s="92"/>
      <c r="L16" s="93"/>
      <c r="M16" s="92"/>
      <c r="N16" s="93"/>
      <c r="O16" s="85"/>
      <c r="P16" s="86"/>
      <c r="Q16" s="83"/>
      <c r="R16" s="84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49"/>
      <c r="B17" s="49"/>
      <c r="C17" s="49"/>
      <c r="D17" s="28"/>
      <c r="E17" s="85"/>
      <c r="F17" s="86"/>
      <c r="G17" s="85"/>
      <c r="H17" s="86"/>
      <c r="I17" s="85"/>
      <c r="J17" s="86"/>
      <c r="K17" s="92"/>
      <c r="L17" s="93"/>
      <c r="M17" s="92"/>
      <c r="N17" s="93"/>
      <c r="O17" s="85"/>
      <c r="P17" s="86"/>
      <c r="Q17" s="83"/>
      <c r="R17" s="84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49">
        <v>3600</v>
      </c>
      <c r="B18" s="49" t="s">
        <v>118</v>
      </c>
      <c r="C18" s="49"/>
      <c r="D18" s="28" t="s">
        <v>73</v>
      </c>
      <c r="E18" s="85">
        <v>1</v>
      </c>
      <c r="F18" s="86"/>
      <c r="G18" s="85"/>
      <c r="H18" s="86"/>
      <c r="I18" s="85">
        <v>1</v>
      </c>
      <c r="J18" s="86"/>
      <c r="K18" s="92">
        <v>1</v>
      </c>
      <c r="L18" s="93"/>
      <c r="M18" s="92">
        <v>1</v>
      </c>
      <c r="N18" s="93"/>
      <c r="O18" s="85"/>
      <c r="P18" s="86"/>
      <c r="Q18" s="83"/>
      <c r="R18" s="84"/>
      <c r="S18" s="26">
        <f t="shared" si="2"/>
        <v>4</v>
      </c>
      <c r="T18" s="26">
        <f t="shared" si="1"/>
        <v>4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1">
        <f>SUM(E4:E20)</f>
        <v>8</v>
      </c>
      <c r="F21" s="82"/>
      <c r="G21" s="81">
        <f>SUM(G4:G20)</f>
        <v>8</v>
      </c>
      <c r="H21" s="82"/>
      <c r="I21" s="81">
        <f>SUM(I4:I20)</f>
        <v>8</v>
      </c>
      <c r="J21" s="82"/>
      <c r="K21" s="81">
        <f>SUM(K4:K20)</f>
        <v>8</v>
      </c>
      <c r="L21" s="82"/>
      <c r="M21" s="81">
        <f>SUM(M4:M20)</f>
        <v>8</v>
      </c>
      <c r="N21" s="82"/>
      <c r="O21" s="81">
        <f>SUM(O4:O20)</f>
        <v>0</v>
      </c>
      <c r="P21" s="82"/>
      <c r="Q21" s="81">
        <f>SUM(Q4:Q20)</f>
        <v>0</v>
      </c>
      <c r="R21" s="82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4"/>
      <c r="I27" s="45">
        <v>4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8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02/11/2014</v>
      </c>
      <c r="B2" s="19"/>
      <c r="C2" s="19"/>
      <c r="D2" s="19"/>
      <c r="E2" s="87" t="s">
        <v>15</v>
      </c>
      <c r="F2" s="87"/>
      <c r="G2" s="87" t="s">
        <v>16</v>
      </c>
      <c r="H2" s="87"/>
      <c r="I2" s="87" t="s">
        <v>17</v>
      </c>
      <c r="J2" s="87"/>
      <c r="K2" s="87" t="s">
        <v>18</v>
      </c>
      <c r="L2" s="87"/>
      <c r="M2" s="87" t="s">
        <v>19</v>
      </c>
      <c r="N2" s="87"/>
      <c r="O2" s="87" t="s">
        <v>20</v>
      </c>
      <c r="P2" s="87"/>
      <c r="Q2" s="87" t="s">
        <v>21</v>
      </c>
      <c r="R2" s="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6"/>
      <c r="T3" s="26"/>
      <c r="U3" s="27"/>
      <c r="V3" s="27"/>
    </row>
    <row r="4" spans="1:22" x14ac:dyDescent="0.25">
      <c r="A4" s="49">
        <v>6296</v>
      </c>
      <c r="B4" s="80" t="s">
        <v>109</v>
      </c>
      <c r="C4" s="50">
        <v>42</v>
      </c>
      <c r="D4" s="59" t="s">
        <v>91</v>
      </c>
      <c r="E4" s="88"/>
      <c r="F4" s="88"/>
      <c r="G4" s="88">
        <v>0.25</v>
      </c>
      <c r="H4" s="88"/>
      <c r="I4" s="88"/>
      <c r="J4" s="88"/>
      <c r="K4" s="88"/>
      <c r="L4" s="88"/>
      <c r="M4" s="88"/>
      <c r="N4" s="88"/>
      <c r="O4" s="85"/>
      <c r="P4" s="86"/>
      <c r="Q4" s="83"/>
      <c r="R4" s="84"/>
      <c r="S4" s="26">
        <f>E4+G4+I4+K4+M4+O4+Q4</f>
        <v>0.25</v>
      </c>
      <c r="T4" s="26">
        <f t="shared" ref="T4:T22" si="0">SUM(S4-U4-V4)</f>
        <v>0.25</v>
      </c>
      <c r="U4" s="29"/>
      <c r="V4" s="29"/>
    </row>
    <row r="5" spans="1:22" x14ac:dyDescent="0.25">
      <c r="A5" s="49">
        <v>6296</v>
      </c>
      <c r="B5" s="80" t="s">
        <v>109</v>
      </c>
      <c r="C5" s="50">
        <v>60</v>
      </c>
      <c r="D5" s="59" t="s">
        <v>91</v>
      </c>
      <c r="E5" s="88"/>
      <c r="F5" s="88"/>
      <c r="G5" s="88"/>
      <c r="H5" s="88"/>
      <c r="I5" s="89">
        <v>0.25</v>
      </c>
      <c r="J5" s="86"/>
      <c r="K5" s="85"/>
      <c r="L5" s="86"/>
      <c r="M5" s="85"/>
      <c r="N5" s="86"/>
      <c r="O5" s="85"/>
      <c r="P5" s="86"/>
      <c r="Q5" s="83"/>
      <c r="R5" s="84"/>
      <c r="S5" s="26">
        <f t="shared" ref="S5:S25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49">
        <v>6465</v>
      </c>
      <c r="B6" s="80" t="s">
        <v>117</v>
      </c>
      <c r="C6" s="50">
        <v>2</v>
      </c>
      <c r="D6" s="39" t="s">
        <v>81</v>
      </c>
      <c r="E6" s="88"/>
      <c r="F6" s="88"/>
      <c r="G6" s="88">
        <v>1</v>
      </c>
      <c r="H6" s="88"/>
      <c r="I6" s="89">
        <v>0.25</v>
      </c>
      <c r="J6" s="86"/>
      <c r="K6" s="85"/>
      <c r="L6" s="86"/>
      <c r="M6" s="85"/>
      <c r="N6" s="86"/>
      <c r="O6" s="85"/>
      <c r="P6" s="86"/>
      <c r="Q6" s="83"/>
      <c r="R6" s="84"/>
      <c r="S6" s="26">
        <f t="shared" si="1"/>
        <v>1.25</v>
      </c>
      <c r="T6" s="26">
        <f t="shared" si="0"/>
        <v>1.25</v>
      </c>
      <c r="U6" s="29"/>
      <c r="V6" s="29"/>
    </row>
    <row r="7" spans="1:22" x14ac:dyDescent="0.25">
      <c r="A7" s="49"/>
      <c r="B7" s="51"/>
      <c r="C7" s="52"/>
      <c r="D7" s="39"/>
      <c r="E7" s="88"/>
      <c r="F7" s="88"/>
      <c r="G7" s="88"/>
      <c r="H7" s="88"/>
      <c r="I7" s="89"/>
      <c r="J7" s="86"/>
      <c r="K7" s="85"/>
      <c r="L7" s="86"/>
      <c r="M7" s="85"/>
      <c r="N7" s="86"/>
      <c r="O7" s="85"/>
      <c r="P7" s="86"/>
      <c r="Q7" s="83"/>
      <c r="R7" s="84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49"/>
      <c r="B8" s="49"/>
      <c r="C8" s="50"/>
      <c r="D8" s="39"/>
      <c r="E8" s="88"/>
      <c r="F8" s="88"/>
      <c r="G8" s="88"/>
      <c r="H8" s="88"/>
      <c r="I8" s="89"/>
      <c r="J8" s="86"/>
      <c r="K8" s="85"/>
      <c r="L8" s="86"/>
      <c r="M8" s="85"/>
      <c r="N8" s="86"/>
      <c r="O8" s="85"/>
      <c r="P8" s="86"/>
      <c r="Q8" s="83"/>
      <c r="R8" s="84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3"/>
      <c r="B9" s="49"/>
      <c r="C9" s="50"/>
      <c r="D9" s="39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3"/>
      <c r="R9" s="84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3"/>
      <c r="B10" s="49"/>
      <c r="C10" s="49"/>
      <c r="D10" s="39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3"/>
      <c r="R10" s="84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3"/>
      <c r="B11" s="49"/>
      <c r="C11" s="49"/>
      <c r="D11" s="39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3"/>
      <c r="R11" s="84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3"/>
      <c r="B12" s="49"/>
      <c r="C12" s="49"/>
      <c r="D12" s="39"/>
      <c r="E12" s="85"/>
      <c r="F12" s="86"/>
      <c r="G12" s="85"/>
      <c r="H12" s="86"/>
      <c r="I12" s="85"/>
      <c r="J12" s="86"/>
      <c r="K12" s="85"/>
      <c r="L12" s="86"/>
      <c r="M12" s="85"/>
      <c r="N12" s="86"/>
      <c r="O12" s="85"/>
      <c r="P12" s="86"/>
      <c r="Q12" s="83"/>
      <c r="R12" s="84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3"/>
      <c r="B13" s="49"/>
      <c r="C13" s="49"/>
      <c r="D13" s="39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3"/>
      <c r="R13" s="84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3"/>
      <c r="B14" s="49"/>
      <c r="C14" s="49"/>
      <c r="D14" s="39"/>
      <c r="E14" s="85"/>
      <c r="F14" s="86"/>
      <c r="G14" s="85"/>
      <c r="H14" s="86"/>
      <c r="I14" s="85"/>
      <c r="J14" s="86"/>
      <c r="K14" s="85"/>
      <c r="L14" s="86"/>
      <c r="M14" s="85"/>
      <c r="N14" s="86"/>
      <c r="O14" s="85"/>
      <c r="P14" s="86"/>
      <c r="Q14" s="83"/>
      <c r="R14" s="84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49"/>
      <c r="B15" s="49"/>
      <c r="C15" s="49"/>
      <c r="D15" s="39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3"/>
      <c r="R15" s="84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49"/>
      <c r="B16" s="49"/>
      <c r="C16" s="49"/>
      <c r="D16" s="39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3"/>
      <c r="R16" s="84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49"/>
      <c r="B17" s="49"/>
      <c r="C17" s="49"/>
      <c r="D17" s="39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3"/>
      <c r="R17" s="84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49"/>
      <c r="B18" s="49"/>
      <c r="C18" s="49"/>
      <c r="D18" s="3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3"/>
      <c r="R18" s="84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49"/>
      <c r="B19" s="49"/>
      <c r="C19" s="49"/>
      <c r="D19" s="3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3"/>
      <c r="R19" s="84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49">
        <v>3600</v>
      </c>
      <c r="B20" s="49" t="s">
        <v>118</v>
      </c>
      <c r="C20" s="49"/>
      <c r="D20" s="28" t="s">
        <v>90</v>
      </c>
      <c r="E20" s="85">
        <v>6.75</v>
      </c>
      <c r="F20" s="86"/>
      <c r="G20" s="85">
        <v>7</v>
      </c>
      <c r="H20" s="86"/>
      <c r="I20" s="85">
        <v>7.75</v>
      </c>
      <c r="J20" s="86"/>
      <c r="K20" s="85">
        <v>8.25</v>
      </c>
      <c r="L20" s="86"/>
      <c r="M20" s="85">
        <v>8.25</v>
      </c>
      <c r="N20" s="86"/>
      <c r="O20" s="85"/>
      <c r="P20" s="86"/>
      <c r="Q20" s="83"/>
      <c r="R20" s="84"/>
      <c r="S20" s="26">
        <f t="shared" si="2"/>
        <v>38</v>
      </c>
      <c r="T20" s="26">
        <f t="shared" si="0"/>
        <v>35.5</v>
      </c>
      <c r="U20" s="29">
        <v>2.5</v>
      </c>
      <c r="V20" s="29"/>
    </row>
    <row r="21" spans="1:22" x14ac:dyDescent="0.25">
      <c r="A21" s="49">
        <v>3600</v>
      </c>
      <c r="B21" s="49" t="s">
        <v>118</v>
      </c>
      <c r="C21" s="49"/>
      <c r="D21" s="28" t="s">
        <v>84</v>
      </c>
      <c r="E21" s="85">
        <v>1.5</v>
      </c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3"/>
      <c r="R21" s="84"/>
      <c r="S21" s="26">
        <f t="shared" si="2"/>
        <v>1.5</v>
      </c>
      <c r="T21" s="26">
        <f t="shared" si="0"/>
        <v>1.5</v>
      </c>
      <c r="U21" s="29"/>
      <c r="V21" s="29"/>
    </row>
    <row r="22" spans="1:22" x14ac:dyDescent="0.25">
      <c r="A22" s="49">
        <v>3600</v>
      </c>
      <c r="B22" s="49" t="s">
        <v>118</v>
      </c>
      <c r="C22" s="49"/>
      <c r="D22" s="28" t="s">
        <v>83</v>
      </c>
      <c r="E22" s="85">
        <v>0.25</v>
      </c>
      <c r="F22" s="86"/>
      <c r="G22" s="85">
        <v>0.25</v>
      </c>
      <c r="H22" s="86"/>
      <c r="I22" s="85">
        <v>0.25</v>
      </c>
      <c r="J22" s="86"/>
      <c r="K22" s="85">
        <v>0.25</v>
      </c>
      <c r="L22" s="86"/>
      <c r="M22" s="85">
        <v>0.25</v>
      </c>
      <c r="N22" s="86"/>
      <c r="O22" s="85"/>
      <c r="P22" s="86"/>
      <c r="Q22" s="83"/>
      <c r="R22" s="84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3"/>
      <c r="F23" s="84"/>
      <c r="G23" s="83"/>
      <c r="H23" s="84"/>
      <c r="I23" s="83"/>
      <c r="J23" s="84"/>
      <c r="K23" s="83"/>
      <c r="L23" s="84"/>
      <c r="M23" s="83"/>
      <c r="N23" s="84"/>
      <c r="O23" s="83"/>
      <c r="P23" s="84"/>
      <c r="Q23" s="83"/>
      <c r="R23" s="84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1">
        <f>SUM(E4:E24)</f>
        <v>8.5</v>
      </c>
      <c r="F25" s="82"/>
      <c r="G25" s="81">
        <f>SUM(G4:G24)</f>
        <v>8.5</v>
      </c>
      <c r="H25" s="82"/>
      <c r="I25" s="81">
        <f>SUM(I4:I24)</f>
        <v>8.5</v>
      </c>
      <c r="J25" s="82"/>
      <c r="K25" s="81">
        <f>SUM(K4:K24)</f>
        <v>8.5</v>
      </c>
      <c r="L25" s="82"/>
      <c r="M25" s="81">
        <f>SUM(M4:M24)</f>
        <v>8.5</v>
      </c>
      <c r="N25" s="82"/>
      <c r="O25" s="81">
        <f>SUM(O4:O24)</f>
        <v>0</v>
      </c>
      <c r="P25" s="82"/>
      <c r="Q25" s="81">
        <f>SUM(Q4:Q24)</f>
        <v>0</v>
      </c>
      <c r="R25" s="82"/>
      <c r="S25" s="26">
        <f t="shared" si="1"/>
        <v>42.5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0.5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2.5</v>
      </c>
      <c r="T27" s="29"/>
      <c r="U27" s="29">
        <f>SUM(U4:U26)</f>
        <v>2.5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4"/>
      <c r="I31" s="45">
        <v>40.75</v>
      </c>
    </row>
    <row r="32" spans="1:22" x14ac:dyDescent="0.25">
      <c r="A32" s="16" t="s">
        <v>27</v>
      </c>
      <c r="C32" s="34">
        <f>V27</f>
        <v>0</v>
      </c>
      <c r="I32" s="47"/>
    </row>
    <row r="33" spans="1:9" x14ac:dyDescent="0.25">
      <c r="A33" s="16" t="s">
        <v>28</v>
      </c>
      <c r="C33" s="34">
        <f>S23</f>
        <v>0</v>
      </c>
      <c r="I33" s="41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G29" sqref="G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2014-11-03T14:03:01Z</cp:lastPrinted>
  <dcterms:created xsi:type="dcterms:W3CDTF">2010-01-14T13:00:57Z</dcterms:created>
  <dcterms:modified xsi:type="dcterms:W3CDTF">2015-05-08T15:35:22Z</dcterms:modified>
</cp:coreProperties>
</file>