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44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S26" i="34" l="1"/>
  <c r="T26" i="34" s="1"/>
  <c r="S25" i="34"/>
  <c r="T25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T16" i="38"/>
  <c r="S20" i="38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4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C32" i="5"/>
  <c r="E22" i="1" s="1"/>
  <c r="C33" i="5"/>
  <c r="Q24" i="5"/>
  <c r="R26" i="5" s="1"/>
  <c r="T21" i="38" l="1"/>
  <c r="C25" i="38" s="1"/>
  <c r="B10" i="1" s="1"/>
  <c r="G10" i="1" s="1"/>
  <c r="T17" i="6"/>
  <c r="I30" i="6"/>
  <c r="K16" i="1" s="1"/>
  <c r="T19" i="17"/>
  <c r="B6" i="1"/>
  <c r="G6" i="1" s="1"/>
  <c r="T17" i="32"/>
  <c r="S26" i="5"/>
  <c r="C29" i="5"/>
  <c r="B22" i="1" s="1"/>
  <c r="S23" i="17"/>
  <c r="S25" i="17"/>
  <c r="T13" i="30"/>
  <c r="T18" i="18"/>
  <c r="T22" i="18"/>
  <c r="T21" i="6"/>
  <c r="K13" i="1"/>
  <c r="T19" i="32"/>
  <c r="T21" i="18"/>
  <c r="T17" i="22"/>
  <c r="T21" i="22" s="1"/>
  <c r="C25" i="22" s="1"/>
  <c r="B7" i="1" s="1"/>
  <c r="T20" i="17"/>
  <c r="T21" i="30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5" i="6" l="1"/>
  <c r="C29" i="6" s="1"/>
  <c r="B16" i="1" s="1"/>
  <c r="G16" i="1" s="1"/>
  <c r="C30" i="38"/>
  <c r="G30" i="38" s="1"/>
  <c r="T31" i="34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K23" i="1"/>
  <c r="C27" i="1" s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34" i="6" l="1"/>
  <c r="G34" i="6" s="1"/>
  <c r="C40" i="34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<sst xmlns="http://schemas.openxmlformats.org/spreadsheetml/2006/main" count="718" uniqueCount="107">
  <si>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</si>
  <si>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</si>
  <si>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</si>
  <si>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</si>
  <si>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</si>
  <si>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</si>
  <si>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</si>
  <si>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</si>
  <si>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</si>
  <si>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</si>
  <si>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</si>
  <si>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</si>
  <si>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</si>
  <si>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</si>
  <si>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</si>
  <si>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</si>
  <si>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</si>
  <si>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</si>
  <si>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</si>
  <si>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</si>
  <si>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</si>
  <si>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</si>
  <si>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</si>
  <si>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</si>
  <si>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</si>
  <si>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</si>
  <si>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</si>
  <si>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</si>
  <si>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</si>
  <si>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</si>
  <si>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</si>
  <si>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</si>
  <si>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</si>
  <si>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</si>
  <si>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</si>
  <si>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</si>
  <si>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</si>
  <si>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</si>
  <si>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</si>
  <si>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</si>
  <si>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</si>
  <si>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</si>
  <si>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</si>
  <si>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</si>
  <si>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</si>
  <si>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</si>
  <si>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</si>
  <si>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</si>
  <si>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</si>
  <si>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</si>
  <si>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</si>
  <si>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</si>
  <si>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</si>
  <si>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</si>
  <si>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</si>
  <si>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</si>
  <si>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</si>
  <si>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</si>
  <si>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</si>
  <si>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</si>
  <si>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</si>
  <si>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</si>
  <si>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</si>
  <si>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</si>
  <si>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</si>
  <si>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</si>
  <si>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</si>
  <si>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</si>
  <si>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</si>
  <si>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>fork lift</t>
  </si>
  <si>
    <t xml:space="preserve">production meeting </t>
  </si>
  <si>
    <t>frames</t>
  </si>
  <si>
    <t>check tools</t>
  </si>
  <si>
    <t>booking up 6429</t>
  </si>
  <si>
    <t>desks</t>
  </si>
  <si>
    <t>6419eg</t>
  </si>
  <si>
    <t>roof lanterns</t>
  </si>
  <si>
    <t>5to7</t>
  </si>
  <si>
    <t>loading</t>
  </si>
  <si>
    <t>filling silo</t>
  </si>
  <si>
    <t>bin</t>
  </si>
  <si>
    <t>units</t>
  </si>
  <si>
    <t>sample sink unit  6519</t>
  </si>
  <si>
    <t>fixings</t>
  </si>
  <si>
    <t>tidy bench</t>
  </si>
  <si>
    <t>architraves</t>
  </si>
  <si>
    <t>tidy mill</t>
  </si>
  <si>
    <t xml:space="preserve">bins </t>
  </si>
  <si>
    <t>delivery in car 6419</t>
  </si>
  <si>
    <t>cut materials</t>
  </si>
  <si>
    <t>doors</t>
  </si>
  <si>
    <t>battons</t>
  </si>
  <si>
    <t>paint silo roof</t>
  </si>
  <si>
    <t>christmas finish</t>
  </si>
  <si>
    <t>cover firewood boxes</t>
  </si>
  <si>
    <t>8-9.</t>
  </si>
  <si>
    <t>10-16.3</t>
  </si>
  <si>
    <t>SICK</t>
  </si>
  <si>
    <t>W/E 27.12.2015</t>
  </si>
  <si>
    <t>OFFI01</t>
  </si>
  <si>
    <t>AMER02(EG)</t>
  </si>
  <si>
    <t>QUAD01</t>
  </si>
  <si>
    <t>ADEL02</t>
  </si>
  <si>
    <t>ASCH01</t>
  </si>
  <si>
    <t>USEM01</t>
  </si>
  <si>
    <t>AMER02</t>
  </si>
  <si>
    <t>PALA01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</si>
</sst>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4" xfId="0" applyNumberFormat="1" applyFont="1" applyFill="1" applyBorder="1" applyAlignment="1"/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6" borderId="0" xfId="0" applyFont="1" applyFill="1"/>
    <xf numFmtId="0" fontId="11" fillId="0" borderId="0" xfId="0" applyFont="1" applyFill="1"/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0</v>
      </c>
      <c r="C6" s="9">
        <f>SUM(Buckingham!C30)</f>
        <v>0</v>
      </c>
      <c r="D6" s="9">
        <f>SUM(Buckingham!C31)</f>
        <v>0</v>
      </c>
      <c r="E6" s="9">
        <f>SUM(Buckingham!C32)</f>
        <v>32</v>
      </c>
      <c r="F6" s="9">
        <f>SUM(Buckingham!C33)</f>
        <v>8</v>
      </c>
      <c r="G6" s="10">
        <f>B6+C6+D6+E6+F6</f>
        <v>40</v>
      </c>
      <c r="H6" s="66">
        <f>SUM(Buckingham!C35)</f>
        <v>0</v>
      </c>
      <c r="I6" s="66">
        <f>SUM(Buckingham!C36)</f>
        <v>0</v>
      </c>
      <c r="K6" s="43">
        <f>SUM(Buckingham!I30)</f>
        <v>0</v>
      </c>
    </row>
    <row r="7" spans="1:11" x14ac:dyDescent="0.25">
      <c r="A7" s="8" t="s">
        <v>45</v>
      </c>
      <c r="B7" s="9">
        <f>SUM(Czege!C25)</f>
        <v>24</v>
      </c>
      <c r="C7" s="9">
        <f>SUM(Czege!C26)</f>
        <v>0</v>
      </c>
      <c r="D7" s="9">
        <f>SUM(Czege!C27)</f>
        <v>0</v>
      </c>
      <c r="E7" s="9">
        <f>SUM(Czege!C28)</f>
        <v>8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v>0</v>
      </c>
    </row>
    <row r="8" spans="1:11" ht="17.25" customHeight="1" x14ac:dyDescent="0.25">
      <c r="A8" s="8" t="s">
        <v>7</v>
      </c>
      <c r="B8" s="9">
        <f>SUM(Doran!C29)</f>
        <v>24</v>
      </c>
      <c r="C8" s="9">
        <f>SUM(Doran!C30)</f>
        <v>0</v>
      </c>
      <c r="D8" s="9">
        <f>SUM(Doran!C31)</f>
        <v>0</v>
      </c>
      <c r="E8" s="9">
        <f>SUM(Doran!C32)</f>
        <v>8</v>
      </c>
      <c r="F8" s="9">
        <f>SUM(Doran!C33)</f>
        <v>8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v>0</v>
      </c>
    </row>
    <row r="9" spans="1:11" x14ac:dyDescent="0.25">
      <c r="A9" s="8" t="s">
        <v>55</v>
      </c>
      <c r="B9" s="9">
        <f>SUM(Drinkwater!C28)</f>
        <v>30.75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8</v>
      </c>
      <c r="G9" s="10">
        <f t="shared" si="0"/>
        <v>38.75</v>
      </c>
      <c r="H9" s="11">
        <f>SUM(Drinkwater!C34)</f>
        <v>0</v>
      </c>
      <c r="I9" s="11">
        <f>SUM(Drinkwater!C35)</f>
        <v>0</v>
      </c>
      <c r="K9" s="43">
        <v>0.25</v>
      </c>
    </row>
    <row r="10" spans="1:11" x14ac:dyDescent="0.25">
      <c r="A10" s="8" t="s">
        <v>59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v>0</v>
      </c>
    </row>
    <row r="11" spans="1:11" x14ac:dyDescent="0.25">
      <c r="A11" s="8" t="s">
        <v>8</v>
      </c>
      <c r="B11" s="9">
        <f>SUM('Harland '!C25)</f>
        <v>23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8</v>
      </c>
      <c r="G11" s="10">
        <f>B11+C11+D11+E11+F11</f>
        <v>39</v>
      </c>
      <c r="H11" s="11">
        <f>SUM('Harland '!C31)</f>
        <v>0</v>
      </c>
      <c r="I11" s="11">
        <f>SUM('Harland '!C32)</f>
        <v>0</v>
      </c>
      <c r="K11" s="43">
        <v>0</v>
      </c>
    </row>
    <row r="12" spans="1:11" ht="18" customHeight="1" x14ac:dyDescent="0.25">
      <c r="A12" s="8" t="s">
        <v>62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29</v>
      </c>
    </row>
    <row r="13" spans="1:11" x14ac:dyDescent="0.25">
      <c r="A13" s="8" t="s">
        <v>57</v>
      </c>
      <c r="B13" s="9">
        <f>SUM(Hodgson!C35)</f>
        <v>24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8</v>
      </c>
      <c r="G13" s="10">
        <f t="shared" si="0"/>
        <v>32</v>
      </c>
      <c r="H13" s="11">
        <f>SUM(Hodgson!C41)</f>
        <v>0</v>
      </c>
      <c r="I13" s="11">
        <f>SUM(Hodgson!C42)</f>
        <v>0</v>
      </c>
      <c r="K13" s="43">
        <f>SUM(Hodgson!I36)</f>
        <v>12</v>
      </c>
    </row>
    <row r="14" spans="1:11" x14ac:dyDescent="0.25">
      <c r="A14" s="8" t="s">
        <v>49</v>
      </c>
      <c r="B14" s="9">
        <f>SUM(Kendrick!C32)</f>
        <v>0</v>
      </c>
      <c r="C14" s="9">
        <f>SUM(Kendrick!C33)</f>
        <v>0</v>
      </c>
      <c r="D14" s="9">
        <f>SUM(Kendrick!C34)</f>
        <v>0</v>
      </c>
      <c r="E14" s="9">
        <f>SUM(Kendrick!C35)</f>
        <v>32</v>
      </c>
      <c r="F14" s="9">
        <f>SUM(Kendrick!C36)</f>
        <v>8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32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8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v>0</v>
      </c>
    </row>
    <row r="16" spans="1:11" ht="18" customHeight="1" x14ac:dyDescent="0.25">
      <c r="A16" s="8" t="s">
        <v>10</v>
      </c>
      <c r="B16" s="9">
        <f>SUM('Reading-Jones'!C29)</f>
        <v>24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8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13.5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8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v>0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8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v>0</v>
      </c>
    </row>
    <row r="19" spans="1:1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8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v>0</v>
      </c>
    </row>
    <row r="20" spans="1:11" x14ac:dyDescent="0.25">
      <c r="A20" s="8" t="s">
        <v>52</v>
      </c>
      <c r="B20" s="9">
        <f>SUM(N.Winterburn!C29)</f>
        <v>24</v>
      </c>
      <c r="C20" s="9">
        <f>SUM(N.Winterburn!C30)</f>
        <v>0</v>
      </c>
      <c r="D20" s="9">
        <f>SUM(N.Winterburn!C31)</f>
        <v>0</v>
      </c>
      <c r="E20" s="9">
        <f>SUM(N.Winterburn!C32)</f>
        <v>8</v>
      </c>
      <c r="F20" s="9">
        <f>SUM(N.Winterburn!C33)</f>
        <v>8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v>3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8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v>4</v>
      </c>
    </row>
    <row r="22" spans="1:11" x14ac:dyDescent="0.25">
      <c r="A22" s="8" t="s">
        <v>14</v>
      </c>
      <c r="B22" s="9">
        <f>SUM(Wright!C29)</f>
        <v>32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8</v>
      </c>
      <c r="G22" s="10">
        <f t="shared" si="0"/>
        <v>42</v>
      </c>
      <c r="H22" s="11">
        <f>SUM(Wright!C35)</f>
        <v>0</v>
      </c>
      <c r="I22" s="11">
        <f>SUM(Wright!C36)</f>
        <v>0</v>
      </c>
      <c r="K22" s="43">
        <v>30</v>
      </c>
    </row>
    <row r="23" spans="1:11" ht="17.25" customHeight="1" x14ac:dyDescent="0.25">
      <c r="A23" s="12" t="s">
        <v>24</v>
      </c>
      <c r="B23" s="13">
        <f t="shared" ref="B23:I23" si="1">SUM(B7:B22)</f>
        <v>429.75</v>
      </c>
      <c r="C23" s="13">
        <f t="shared" si="1"/>
        <v>2</v>
      </c>
      <c r="D23" s="13">
        <f t="shared" si="1"/>
        <v>0</v>
      </c>
      <c r="E23" s="13">
        <f t="shared" si="1"/>
        <v>72</v>
      </c>
      <c r="F23" s="13">
        <f t="shared" si="1"/>
        <v>128</v>
      </c>
      <c r="G23" s="13">
        <f t="shared" si="1"/>
        <v>631.75</v>
      </c>
      <c r="H23" s="14">
        <f t="shared" si="1"/>
        <v>0</v>
      </c>
      <c r="I23" s="14">
        <f t="shared" si="1"/>
        <v>0</v>
      </c>
      <c r="J23" s="4"/>
      <c r="K23" s="13">
        <f>SUM(K7:K22)</f>
        <v>91.75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431.75</v>
      </c>
    </row>
    <row r="27" spans="1:11" x14ac:dyDescent="0.25">
      <c r="A27" s="1" t="s">
        <v>31</v>
      </c>
      <c r="C27" s="35">
        <f>K23</f>
        <v>91.75</v>
      </c>
    </row>
    <row r="28" spans="1:11" x14ac:dyDescent="0.25">
      <c r="A28" s="1" t="s">
        <v>35</v>
      </c>
      <c r="C28" s="41">
        <f>C27/C26</f>
        <v>0.212507237984945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G24" sqref="G23:H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9" t="s">
        <v>19</v>
      </c>
      <c r="N2" s="129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8"/>
      <c r="P4" s="119"/>
      <c r="Q4" s="118"/>
      <c r="R4" s="119"/>
      <c r="S4" s="25">
        <f>E4+G4+I4+K4+M4+O4+Q4</f>
        <v>0</v>
      </c>
      <c r="T4" s="25">
        <f t="shared" ref="T4:T23" si="0">SUM(S4-U4-V4)</f>
        <v>0</v>
      </c>
      <c r="U4" s="28"/>
      <c r="V4" s="28"/>
    </row>
    <row r="5" spans="1:22" x14ac:dyDescent="0.25">
      <c r="A5" s="47"/>
      <c r="B5" s="47"/>
      <c r="C5" s="47"/>
      <c r="D5" s="38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18"/>
      <c r="P5" s="119"/>
      <c r="Q5" s="118"/>
      <c r="R5" s="119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38"/>
      <c r="E6" s="123"/>
      <c r="F6" s="123"/>
      <c r="G6" s="123"/>
      <c r="H6" s="123"/>
      <c r="I6" s="123"/>
      <c r="J6" s="123"/>
      <c r="K6" s="114"/>
      <c r="L6" s="115"/>
      <c r="M6" s="114"/>
      <c r="N6" s="115"/>
      <c r="O6" s="118"/>
      <c r="P6" s="119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23"/>
      <c r="F7" s="123"/>
      <c r="G7" s="123"/>
      <c r="H7" s="123"/>
      <c r="I7" s="123"/>
      <c r="J7" s="123"/>
      <c r="K7" s="114"/>
      <c r="L7" s="115"/>
      <c r="M7" s="114"/>
      <c r="N7" s="115"/>
      <c r="O7" s="118"/>
      <c r="P7" s="119"/>
      <c r="Q7" s="118"/>
      <c r="R7" s="119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7"/>
      <c r="B8" s="49"/>
      <c r="C8" s="47"/>
      <c r="D8" s="38"/>
      <c r="E8" s="123"/>
      <c r="F8" s="123"/>
      <c r="G8" s="123"/>
      <c r="H8" s="123"/>
      <c r="I8" s="123"/>
      <c r="J8" s="123"/>
      <c r="K8" s="114"/>
      <c r="L8" s="115"/>
      <c r="M8" s="114"/>
      <c r="N8" s="115"/>
      <c r="O8" s="118"/>
      <c r="P8" s="119"/>
      <c r="Q8" s="118"/>
      <c r="R8" s="119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7"/>
      <c r="C9" s="47"/>
      <c r="D9" s="27"/>
      <c r="E9" s="123"/>
      <c r="F9" s="123"/>
      <c r="G9" s="123"/>
      <c r="H9" s="123"/>
      <c r="I9" s="123"/>
      <c r="J9" s="123"/>
      <c r="K9" s="114"/>
      <c r="L9" s="115"/>
      <c r="M9" s="114"/>
      <c r="N9" s="115"/>
      <c r="O9" s="118"/>
      <c r="P9" s="119"/>
      <c r="Q9" s="118"/>
      <c r="R9" s="119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23"/>
      <c r="F10" s="123"/>
      <c r="G10" s="123"/>
      <c r="H10" s="123"/>
      <c r="I10" s="126"/>
      <c r="J10" s="115"/>
      <c r="K10" s="114"/>
      <c r="L10" s="115"/>
      <c r="M10" s="114"/>
      <c r="N10" s="115"/>
      <c r="O10" s="118"/>
      <c r="P10" s="119"/>
      <c r="Q10" s="118"/>
      <c r="R10" s="119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23"/>
      <c r="F11" s="123"/>
      <c r="G11" s="123"/>
      <c r="H11" s="123"/>
      <c r="I11" s="126"/>
      <c r="J11" s="115"/>
      <c r="K11" s="114"/>
      <c r="L11" s="115"/>
      <c r="M11" s="114"/>
      <c r="N11" s="115"/>
      <c r="O11" s="118"/>
      <c r="P11" s="119"/>
      <c r="Q11" s="118"/>
      <c r="R11" s="119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23"/>
      <c r="F12" s="123"/>
      <c r="G12" s="123"/>
      <c r="H12" s="123"/>
      <c r="I12" s="126"/>
      <c r="J12" s="115"/>
      <c r="K12" s="114"/>
      <c r="L12" s="115"/>
      <c r="M12" s="114"/>
      <c r="N12" s="115"/>
      <c r="O12" s="118"/>
      <c r="P12" s="119"/>
      <c r="Q12" s="118"/>
      <c r="R12" s="119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23"/>
      <c r="F13" s="123"/>
      <c r="G13" s="123"/>
      <c r="H13" s="123"/>
      <c r="I13" s="126"/>
      <c r="J13" s="115"/>
      <c r="K13" s="114"/>
      <c r="L13" s="115"/>
      <c r="M13" s="114"/>
      <c r="N13" s="115"/>
      <c r="O13" s="118"/>
      <c r="P13" s="119"/>
      <c r="Q13" s="118"/>
      <c r="R13" s="119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23"/>
      <c r="F14" s="123"/>
      <c r="G14" s="123"/>
      <c r="H14" s="123"/>
      <c r="I14" s="126"/>
      <c r="J14" s="115"/>
      <c r="K14" s="114"/>
      <c r="L14" s="115"/>
      <c r="M14" s="114"/>
      <c r="N14" s="115"/>
      <c r="O14" s="118"/>
      <c r="P14" s="119"/>
      <c r="Q14" s="118"/>
      <c r="R14" s="119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23"/>
      <c r="F15" s="123"/>
      <c r="G15" s="123"/>
      <c r="H15" s="123"/>
      <c r="I15" s="126"/>
      <c r="J15" s="115"/>
      <c r="K15" s="114"/>
      <c r="L15" s="115"/>
      <c r="M15" s="114"/>
      <c r="N15" s="115"/>
      <c r="O15" s="118"/>
      <c r="P15" s="119"/>
      <c r="Q15" s="118"/>
      <c r="R15" s="119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23"/>
      <c r="F16" s="123"/>
      <c r="G16" s="123"/>
      <c r="H16" s="123"/>
      <c r="I16" s="126"/>
      <c r="J16" s="115"/>
      <c r="K16" s="114"/>
      <c r="L16" s="115"/>
      <c r="M16" s="114"/>
      <c r="N16" s="115"/>
      <c r="O16" s="118"/>
      <c r="P16" s="119"/>
      <c r="Q16" s="118"/>
      <c r="R16" s="119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3"/>
      <c r="F17" s="123"/>
      <c r="G17" s="123"/>
      <c r="H17" s="123"/>
      <c r="I17" s="126"/>
      <c r="J17" s="115"/>
      <c r="K17" s="114"/>
      <c r="L17" s="115"/>
      <c r="M17" s="114"/>
      <c r="N17" s="115"/>
      <c r="O17" s="118"/>
      <c r="P17" s="119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8"/>
      <c r="P18" s="119"/>
      <c r="Q18" s="118"/>
      <c r="R18" s="119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8"/>
      <c r="P19" s="119"/>
      <c r="Q19" s="118"/>
      <c r="R19" s="119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8"/>
      <c r="P20" s="119"/>
      <c r="Q20" s="118"/>
      <c r="R20" s="119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14"/>
      <c r="F21" s="115"/>
      <c r="G21" s="104"/>
      <c r="H21" s="105"/>
      <c r="I21" s="114"/>
      <c r="J21" s="115"/>
      <c r="K21" s="114"/>
      <c r="L21" s="115"/>
      <c r="M21" s="114"/>
      <c r="N21" s="115"/>
      <c r="O21" s="118"/>
      <c r="P21" s="119"/>
      <c r="Q21" s="118"/>
      <c r="R21" s="119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100"/>
      <c r="B22" s="47"/>
      <c r="C22" s="47"/>
      <c r="D22" s="27"/>
      <c r="E22" s="114"/>
      <c r="F22" s="115"/>
      <c r="G22" s="123"/>
      <c r="H22" s="123"/>
      <c r="I22" s="114"/>
      <c r="J22" s="115"/>
      <c r="K22" s="114"/>
      <c r="L22" s="115"/>
      <c r="M22" s="114"/>
      <c r="N22" s="115"/>
      <c r="O22" s="118"/>
      <c r="P22" s="119"/>
      <c r="Q22" s="118"/>
      <c r="R22" s="119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9"/>
      <c r="B23" s="99"/>
      <c r="C23" s="99"/>
      <c r="D23" s="23"/>
      <c r="E23" s="114"/>
      <c r="F23" s="115"/>
      <c r="G23" s="123"/>
      <c r="H23" s="123"/>
      <c r="I23" s="114"/>
      <c r="J23" s="115"/>
      <c r="K23" s="114"/>
      <c r="L23" s="115"/>
      <c r="M23" s="114"/>
      <c r="N23" s="115"/>
      <c r="O23" s="118"/>
      <c r="P23" s="119"/>
      <c r="Q23" s="118"/>
      <c r="R23" s="119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/>
      <c r="B24" s="47"/>
      <c r="C24" s="47"/>
      <c r="D24" s="27"/>
      <c r="E24" s="114"/>
      <c r="F24" s="115"/>
      <c r="G24" s="123"/>
      <c r="H24" s="123"/>
      <c r="I24" s="114"/>
      <c r="J24" s="115"/>
      <c r="K24" s="114"/>
      <c r="L24" s="115"/>
      <c r="M24" s="114"/>
      <c r="N24" s="115"/>
      <c r="O24" s="118"/>
      <c r="P24" s="119"/>
      <c r="Q24" s="118"/>
      <c r="R24" s="119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4">
        <v>8</v>
      </c>
      <c r="F25" s="115"/>
      <c r="G25" s="114">
        <v>8</v>
      </c>
      <c r="H25" s="115"/>
      <c r="I25" s="114">
        <v>8</v>
      </c>
      <c r="J25" s="115"/>
      <c r="K25" s="114">
        <v>8</v>
      </c>
      <c r="L25" s="115"/>
      <c r="M25" s="114"/>
      <c r="N25" s="115"/>
      <c r="O25" s="118"/>
      <c r="P25" s="119"/>
      <c r="Q25" s="118"/>
      <c r="R25" s="119"/>
      <c r="S25" s="25">
        <f>E25+G25+I25+K25+M25+O25+Q25</f>
        <v>32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6"/>
      <c r="F26" s="117"/>
      <c r="G26" s="118"/>
      <c r="H26" s="119"/>
      <c r="I26" s="118"/>
      <c r="J26" s="119"/>
      <c r="K26" s="118"/>
      <c r="L26" s="119"/>
      <c r="M26" s="114">
        <v>8</v>
      </c>
      <c r="N26" s="115"/>
      <c r="O26" s="118"/>
      <c r="P26" s="119"/>
      <c r="Q26" s="118"/>
      <c r="R26" s="119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0">
        <f>SUM(E4:E26)</f>
        <v>8</v>
      </c>
      <c r="F27" s="121"/>
      <c r="G27" s="120">
        <f>SUM(G4:G26)</f>
        <v>8</v>
      </c>
      <c r="H27" s="121"/>
      <c r="I27" s="120">
        <f>SUM(I4:I26)</f>
        <v>8</v>
      </c>
      <c r="J27" s="121"/>
      <c r="K27" s="120">
        <f>SUM(K4:K26)</f>
        <v>8</v>
      </c>
      <c r="L27" s="121"/>
      <c r="M27" s="120">
        <f>SUM(M4:M26)</f>
        <v>8</v>
      </c>
      <c r="N27" s="121"/>
      <c r="O27" s="120">
        <f>SUM(O4:O26)</f>
        <v>0</v>
      </c>
      <c r="P27" s="121"/>
      <c r="Q27" s="120">
        <f>SUM(Q4:Q26)</f>
        <v>0</v>
      </c>
      <c r="R27" s="121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32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8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13" t="s">
        <v>104</v>
      </c>
      <c r="C4" s="47">
        <v>12</v>
      </c>
      <c r="D4" s="38" t="s">
        <v>74</v>
      </c>
      <c r="E4" s="124">
        <v>8</v>
      </c>
      <c r="F4" s="124"/>
      <c r="G4" s="124">
        <v>8</v>
      </c>
      <c r="H4" s="124"/>
      <c r="I4" s="124">
        <v>8</v>
      </c>
      <c r="J4" s="124"/>
      <c r="K4" s="124">
        <v>5</v>
      </c>
      <c r="L4" s="124"/>
      <c r="M4" s="123"/>
      <c r="N4" s="123"/>
      <c r="O4" s="116"/>
      <c r="P4" s="117"/>
      <c r="Q4" s="118"/>
      <c r="R4" s="119"/>
      <c r="S4" s="25">
        <f>E4+G4+I4+K4+M4+O4+Q4</f>
        <v>29</v>
      </c>
      <c r="T4" s="25">
        <f t="shared" ref="T4:T17" si="0">SUM(S4-U4-V4)</f>
        <v>29</v>
      </c>
      <c r="U4" s="28"/>
      <c r="V4" s="28"/>
    </row>
    <row r="5" spans="1:22" x14ac:dyDescent="0.25">
      <c r="A5" s="47"/>
      <c r="B5" s="49"/>
      <c r="C5" s="47"/>
      <c r="D5" s="38"/>
      <c r="E5" s="124"/>
      <c r="F5" s="124"/>
      <c r="G5" s="124"/>
      <c r="H5" s="124"/>
      <c r="I5" s="124"/>
      <c r="J5" s="124"/>
      <c r="K5" s="116"/>
      <c r="L5" s="117"/>
      <c r="M5" s="114"/>
      <c r="N5" s="115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4"/>
      <c r="F6" s="124"/>
      <c r="G6" s="124"/>
      <c r="H6" s="124"/>
      <c r="I6" s="125"/>
      <c r="J6" s="117"/>
      <c r="K6" s="116"/>
      <c r="L6" s="117"/>
      <c r="M6" s="114"/>
      <c r="N6" s="115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4"/>
      <c r="F7" s="124"/>
      <c r="G7" s="124"/>
      <c r="H7" s="124"/>
      <c r="I7" s="125"/>
      <c r="J7" s="117"/>
      <c r="K7" s="116"/>
      <c r="L7" s="117"/>
      <c r="M7" s="114"/>
      <c r="N7" s="115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4"/>
      <c r="F8" s="124"/>
      <c r="G8" s="124"/>
      <c r="H8" s="124"/>
      <c r="I8" s="125"/>
      <c r="J8" s="117"/>
      <c r="K8" s="116"/>
      <c r="L8" s="117"/>
      <c r="M8" s="114"/>
      <c r="N8" s="115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6"/>
      <c r="F9" s="117"/>
      <c r="G9" s="116"/>
      <c r="H9" s="117"/>
      <c r="I9" s="116"/>
      <c r="J9" s="117"/>
      <c r="K9" s="116"/>
      <c r="L9" s="117"/>
      <c r="M9" s="114"/>
      <c r="N9" s="115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6"/>
      <c r="F10" s="117"/>
      <c r="G10" s="116"/>
      <c r="H10" s="117"/>
      <c r="I10" s="116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6"/>
      <c r="F11" s="117"/>
      <c r="G11" s="116"/>
      <c r="H11" s="117"/>
      <c r="I11" s="116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6"/>
      <c r="F12" s="117"/>
      <c r="G12" s="116"/>
      <c r="H12" s="117"/>
      <c r="I12" s="116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6"/>
      <c r="F13" s="117"/>
      <c r="G13" s="116"/>
      <c r="H13" s="117"/>
      <c r="I13" s="116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6"/>
      <c r="F14" s="117"/>
      <c r="G14" s="116"/>
      <c r="H14" s="117"/>
      <c r="I14" s="116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6"/>
      <c r="F15" s="117"/>
      <c r="G15" s="116"/>
      <c r="H15" s="117"/>
      <c r="I15" s="116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>
        <v>3600</v>
      </c>
      <c r="B16" s="111" t="s">
        <v>99</v>
      </c>
      <c r="C16" s="108"/>
      <c r="D16" s="27" t="s">
        <v>93</v>
      </c>
      <c r="E16" s="124"/>
      <c r="F16" s="124"/>
      <c r="G16" s="124"/>
      <c r="H16" s="124"/>
      <c r="I16" s="125"/>
      <c r="J16" s="117"/>
      <c r="K16" s="116">
        <v>3</v>
      </c>
      <c r="L16" s="117"/>
      <c r="M16" s="114"/>
      <c r="N16" s="115"/>
      <c r="O16" s="116"/>
      <c r="P16" s="117"/>
      <c r="Q16" s="118"/>
      <c r="R16" s="119"/>
      <c r="S16" s="25">
        <f t="shared" si="1"/>
        <v>3</v>
      </c>
      <c r="T16" s="25">
        <f t="shared" si="0"/>
        <v>3</v>
      </c>
      <c r="U16" s="28"/>
      <c r="V16" s="28"/>
    </row>
    <row r="17" spans="1:22" x14ac:dyDescent="0.25">
      <c r="A17" s="47"/>
      <c r="B17" s="47"/>
      <c r="C17" s="47"/>
      <c r="D17" s="27"/>
      <c r="E17" s="116"/>
      <c r="F17" s="117"/>
      <c r="G17" s="116"/>
      <c r="H17" s="117"/>
      <c r="I17" s="116"/>
      <c r="J17" s="117"/>
      <c r="K17" s="116"/>
      <c r="L17" s="117"/>
      <c r="M17" s="114"/>
      <c r="N17" s="115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4"/>
      <c r="N18" s="115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8"/>
      <c r="H19" s="119"/>
      <c r="I19" s="118"/>
      <c r="J19" s="119"/>
      <c r="K19" s="118"/>
      <c r="L19" s="119"/>
      <c r="M19" s="114">
        <v>8</v>
      </c>
      <c r="N19" s="115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19" sqref="G19:J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70">
        <v>16.3</v>
      </c>
      <c r="G3" s="68">
        <v>8</v>
      </c>
      <c r="H3" s="70">
        <v>16.3</v>
      </c>
      <c r="I3" s="68">
        <v>8</v>
      </c>
      <c r="J3" s="70">
        <v>16.3</v>
      </c>
      <c r="K3" s="95"/>
      <c r="L3" s="107"/>
      <c r="M3" s="95"/>
      <c r="N3" s="107"/>
      <c r="O3" s="68"/>
      <c r="P3" s="68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3" t="s">
        <v>102</v>
      </c>
      <c r="C4" s="47">
        <v>133</v>
      </c>
      <c r="D4" s="38" t="s">
        <v>78</v>
      </c>
      <c r="E4" s="124">
        <v>0.75</v>
      </c>
      <c r="F4" s="124"/>
      <c r="G4" s="124"/>
      <c r="H4" s="124"/>
      <c r="I4" s="124"/>
      <c r="J4" s="124"/>
      <c r="K4" s="123"/>
      <c r="L4" s="123"/>
      <c r="M4" s="123"/>
      <c r="N4" s="123"/>
      <c r="O4" s="116"/>
      <c r="P4" s="117"/>
      <c r="Q4" s="118"/>
      <c r="R4" s="119"/>
      <c r="S4" s="25">
        <f>E4+G4+I4+K4+M4+O4+Q4</f>
        <v>0.75</v>
      </c>
      <c r="T4" s="25">
        <f t="shared" ref="T4:T21" si="0">SUM(S4-U4-V4)</f>
        <v>0.75</v>
      </c>
      <c r="U4" s="28"/>
      <c r="V4" s="28"/>
    </row>
    <row r="5" spans="1:22" x14ac:dyDescent="0.25">
      <c r="A5" s="47">
        <v>6519</v>
      </c>
      <c r="B5" s="113" t="s">
        <v>104</v>
      </c>
      <c r="C5" s="47">
        <v>12</v>
      </c>
      <c r="D5" s="38" t="s">
        <v>74</v>
      </c>
      <c r="E5" s="124">
        <v>7.25</v>
      </c>
      <c r="F5" s="124"/>
      <c r="G5" s="124"/>
      <c r="H5" s="124"/>
      <c r="I5" s="125"/>
      <c r="J5" s="117"/>
      <c r="K5" s="114"/>
      <c r="L5" s="115"/>
      <c r="M5" s="114"/>
      <c r="N5" s="115"/>
      <c r="O5" s="116"/>
      <c r="P5" s="117"/>
      <c r="Q5" s="118"/>
      <c r="R5" s="119"/>
      <c r="S5" s="25">
        <f>E5+G5+I5+K5+M5+O5+Q5</f>
        <v>7.25</v>
      </c>
      <c r="T5" s="25">
        <f t="shared" si="0"/>
        <v>7.25</v>
      </c>
      <c r="U5" s="28"/>
      <c r="V5" s="28"/>
    </row>
    <row r="6" spans="1:22" x14ac:dyDescent="0.25">
      <c r="A6" s="47">
        <v>6429</v>
      </c>
      <c r="B6" s="113" t="s">
        <v>101</v>
      </c>
      <c r="C6" s="47" t="s">
        <v>77</v>
      </c>
      <c r="D6" s="27" t="s">
        <v>71</v>
      </c>
      <c r="E6" s="124"/>
      <c r="F6" s="124"/>
      <c r="G6" s="124"/>
      <c r="H6" s="124"/>
      <c r="I6" s="125">
        <v>2.5</v>
      </c>
      <c r="J6" s="117"/>
      <c r="K6" s="114"/>
      <c r="L6" s="115"/>
      <c r="M6" s="114"/>
      <c r="N6" s="115"/>
      <c r="O6" s="116"/>
      <c r="P6" s="117"/>
      <c r="Q6" s="118"/>
      <c r="R6" s="119"/>
      <c r="S6" s="25">
        <f t="shared" ref="S6:S24" si="1">E6+G6+I6+K6+M6+O6+Q6</f>
        <v>2.5</v>
      </c>
      <c r="T6" s="25">
        <f t="shared" si="0"/>
        <v>2.5</v>
      </c>
      <c r="U6" s="28"/>
      <c r="V6" s="28"/>
    </row>
    <row r="7" spans="1:22" x14ac:dyDescent="0.25">
      <c r="A7" s="47"/>
      <c r="B7" s="49"/>
      <c r="C7" s="47"/>
      <c r="D7" s="38"/>
      <c r="E7" s="124"/>
      <c r="F7" s="124"/>
      <c r="G7" s="124"/>
      <c r="H7" s="124"/>
      <c r="I7" s="116"/>
      <c r="J7" s="117"/>
      <c r="K7" s="114"/>
      <c r="L7" s="115"/>
      <c r="M7" s="114"/>
      <c r="N7" s="115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4"/>
      <c r="F8" s="124"/>
      <c r="G8" s="124"/>
      <c r="H8" s="124"/>
      <c r="I8" s="116"/>
      <c r="J8" s="117"/>
      <c r="K8" s="114"/>
      <c r="L8" s="115"/>
      <c r="M8" s="114"/>
      <c r="N8" s="115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4"/>
      <c r="F9" s="124"/>
      <c r="G9" s="116"/>
      <c r="H9" s="117"/>
      <c r="I9" s="116"/>
      <c r="J9" s="117"/>
      <c r="K9" s="114"/>
      <c r="L9" s="115"/>
      <c r="M9" s="114"/>
      <c r="N9" s="115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0"/>
      <c r="F10" s="131"/>
      <c r="G10" s="130"/>
      <c r="H10" s="131"/>
      <c r="I10" s="116"/>
      <c r="J10" s="117"/>
      <c r="K10" s="114"/>
      <c r="L10" s="115"/>
      <c r="M10" s="114"/>
      <c r="N10" s="115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0"/>
      <c r="F11" s="131"/>
      <c r="G11" s="116"/>
      <c r="H11" s="117"/>
      <c r="I11" s="116"/>
      <c r="J11" s="117"/>
      <c r="K11" s="114"/>
      <c r="L11" s="115"/>
      <c r="M11" s="114"/>
      <c r="N11" s="115"/>
      <c r="O11" s="116"/>
      <c r="P11" s="117"/>
      <c r="Q11" s="118"/>
      <c r="R11" s="119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30"/>
      <c r="F12" s="131"/>
      <c r="G12" s="116"/>
      <c r="H12" s="117"/>
      <c r="I12" s="116"/>
      <c r="J12" s="117"/>
      <c r="K12" s="114"/>
      <c r="L12" s="115"/>
      <c r="M12" s="114"/>
      <c r="N12" s="115"/>
      <c r="O12" s="116"/>
      <c r="P12" s="117"/>
      <c r="Q12" s="118"/>
      <c r="R12" s="119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0"/>
      <c r="F13" s="131"/>
      <c r="G13" s="116"/>
      <c r="H13" s="117"/>
      <c r="I13" s="116"/>
      <c r="J13" s="117"/>
      <c r="K13" s="114"/>
      <c r="L13" s="115"/>
      <c r="M13" s="114"/>
      <c r="N13" s="115"/>
      <c r="O13" s="116"/>
      <c r="P13" s="117"/>
      <c r="Q13" s="118"/>
      <c r="R13" s="119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0"/>
      <c r="F14" s="131"/>
      <c r="G14" s="116"/>
      <c r="H14" s="117"/>
      <c r="I14" s="116"/>
      <c r="J14" s="117"/>
      <c r="K14" s="114"/>
      <c r="L14" s="115"/>
      <c r="M14" s="114"/>
      <c r="N14" s="115"/>
      <c r="O14" s="116"/>
      <c r="P14" s="117"/>
      <c r="Q14" s="118"/>
      <c r="R14" s="11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9"/>
      <c r="C15" s="47"/>
      <c r="D15" s="38"/>
      <c r="E15" s="130"/>
      <c r="F15" s="131"/>
      <c r="G15" s="116"/>
      <c r="H15" s="117"/>
      <c r="I15" s="116"/>
      <c r="J15" s="117"/>
      <c r="K15" s="114"/>
      <c r="L15" s="115"/>
      <c r="M15" s="114"/>
      <c r="N15" s="115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30"/>
      <c r="F16" s="131"/>
      <c r="G16" s="116"/>
      <c r="H16" s="117"/>
      <c r="I16" s="116"/>
      <c r="J16" s="117"/>
      <c r="K16" s="114"/>
      <c r="L16" s="115"/>
      <c r="M16" s="114"/>
      <c r="N16" s="115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30"/>
      <c r="F17" s="131"/>
      <c r="G17" s="116"/>
      <c r="H17" s="117"/>
      <c r="I17" s="116"/>
      <c r="J17" s="117"/>
      <c r="K17" s="114"/>
      <c r="L17" s="115"/>
      <c r="M17" s="114"/>
      <c r="N17" s="115"/>
      <c r="O17" s="116"/>
      <c r="P17" s="117"/>
      <c r="Q17" s="118"/>
      <c r="R17" s="11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0"/>
      <c r="F18" s="131"/>
      <c r="G18" s="116"/>
      <c r="H18" s="117"/>
      <c r="I18" s="116"/>
      <c r="J18" s="117"/>
      <c r="K18" s="114"/>
      <c r="L18" s="115"/>
      <c r="M18" s="114"/>
      <c r="N18" s="115"/>
      <c r="O18" s="116"/>
      <c r="P18" s="117"/>
      <c r="Q18" s="118"/>
      <c r="R18" s="11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7">
        <v>3600</v>
      </c>
      <c r="B19" s="111" t="s">
        <v>99</v>
      </c>
      <c r="C19" s="47"/>
      <c r="D19" s="27" t="s">
        <v>79</v>
      </c>
      <c r="E19" s="130"/>
      <c r="F19" s="131"/>
      <c r="G19" s="116"/>
      <c r="H19" s="117"/>
      <c r="I19" s="116">
        <v>1</v>
      </c>
      <c r="J19" s="117"/>
      <c r="K19" s="114"/>
      <c r="L19" s="115"/>
      <c r="M19" s="114"/>
      <c r="N19" s="115"/>
      <c r="O19" s="116"/>
      <c r="P19" s="117"/>
      <c r="Q19" s="118"/>
      <c r="R19" s="119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47">
        <v>3600</v>
      </c>
      <c r="B20" s="111" t="s">
        <v>99</v>
      </c>
      <c r="C20" s="47"/>
      <c r="D20" s="27" t="s">
        <v>88</v>
      </c>
      <c r="E20" s="130"/>
      <c r="F20" s="131"/>
      <c r="G20" s="116">
        <v>4.5</v>
      </c>
      <c r="H20" s="117"/>
      <c r="I20" s="116"/>
      <c r="J20" s="117"/>
      <c r="K20" s="114"/>
      <c r="L20" s="115"/>
      <c r="M20" s="114"/>
      <c r="N20" s="115"/>
      <c r="O20" s="116"/>
      <c r="P20" s="117"/>
      <c r="Q20" s="118"/>
      <c r="R20" s="119"/>
      <c r="S20" s="25">
        <f t="shared" si="1"/>
        <v>4.5</v>
      </c>
      <c r="T20" s="25">
        <f t="shared" si="0"/>
        <v>4.5</v>
      </c>
      <c r="U20" s="28"/>
      <c r="V20" s="28"/>
    </row>
    <row r="21" spans="1:22" x14ac:dyDescent="0.25">
      <c r="A21" s="47">
        <v>3600</v>
      </c>
      <c r="B21" s="111" t="s">
        <v>99</v>
      </c>
      <c r="C21" s="47"/>
      <c r="D21" s="27" t="s">
        <v>82</v>
      </c>
      <c r="E21" s="116"/>
      <c r="F21" s="117"/>
      <c r="G21" s="116">
        <v>3.5</v>
      </c>
      <c r="H21" s="117"/>
      <c r="I21" s="116">
        <v>4.5</v>
      </c>
      <c r="J21" s="117"/>
      <c r="K21" s="114"/>
      <c r="L21" s="115"/>
      <c r="M21" s="114"/>
      <c r="N21" s="115"/>
      <c r="O21" s="116"/>
      <c r="P21" s="117"/>
      <c r="Q21" s="118"/>
      <c r="R21" s="119"/>
      <c r="S21" s="25">
        <f t="shared" si="1"/>
        <v>8</v>
      </c>
      <c r="T21" s="25">
        <f t="shared" si="0"/>
        <v>8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6"/>
      <c r="F22" s="117"/>
      <c r="G22" s="116"/>
      <c r="H22" s="117"/>
      <c r="I22" s="116"/>
      <c r="J22" s="117"/>
      <c r="K22" s="114">
        <v>8</v>
      </c>
      <c r="L22" s="115"/>
      <c r="M22" s="114"/>
      <c r="N22" s="115"/>
      <c r="O22" s="118"/>
      <c r="P22" s="119"/>
      <c r="Q22" s="118"/>
      <c r="R22" s="119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6"/>
      <c r="F23" s="117"/>
      <c r="G23" s="118"/>
      <c r="H23" s="119"/>
      <c r="I23" s="118"/>
      <c r="J23" s="119"/>
      <c r="K23" s="118"/>
      <c r="L23" s="119"/>
      <c r="M23" s="114">
        <v>8</v>
      </c>
      <c r="N23" s="115"/>
      <c r="O23" s="118"/>
      <c r="P23" s="119"/>
      <c r="Q23" s="118"/>
      <c r="R23" s="119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7"/>
      <c r="H27" s="87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24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13.5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87" zoomScaleNormal="87" workbookViewId="0">
      <selection activeCell="B6" sqref="B6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6519</v>
      </c>
      <c r="B4" s="113" t="s">
        <v>104</v>
      </c>
      <c r="C4" s="47">
        <v>12</v>
      </c>
      <c r="D4" s="38" t="s">
        <v>74</v>
      </c>
      <c r="E4" s="124">
        <v>8</v>
      </c>
      <c r="F4" s="124"/>
      <c r="G4" s="124">
        <v>5</v>
      </c>
      <c r="H4" s="124"/>
      <c r="I4" s="124"/>
      <c r="J4" s="124"/>
      <c r="K4" s="124"/>
      <c r="L4" s="124"/>
      <c r="M4" s="123"/>
      <c r="N4" s="123"/>
      <c r="O4" s="116"/>
      <c r="P4" s="117"/>
      <c r="Q4" s="118"/>
      <c r="R4" s="119"/>
      <c r="S4" s="25">
        <f>E4+G4+I4+K4+M4+O4+Q4</f>
        <v>13</v>
      </c>
      <c r="T4" s="25">
        <f t="shared" ref="T4:T20" si="0">SUM(S4-U4-V4)</f>
        <v>13</v>
      </c>
      <c r="U4" s="28"/>
      <c r="V4" s="28"/>
    </row>
    <row r="5" spans="1:22" x14ac:dyDescent="0.25">
      <c r="A5" s="47">
        <v>6418</v>
      </c>
      <c r="B5" s="113" t="s">
        <v>105</v>
      </c>
      <c r="C5" s="47">
        <v>9</v>
      </c>
      <c r="D5" s="38" t="s">
        <v>71</v>
      </c>
      <c r="E5" s="124"/>
      <c r="F5" s="124"/>
      <c r="G5" s="124">
        <v>2</v>
      </c>
      <c r="H5" s="124"/>
      <c r="I5" s="124"/>
      <c r="J5" s="124"/>
      <c r="K5" s="124"/>
      <c r="L5" s="124"/>
      <c r="M5" s="114"/>
      <c r="N5" s="115"/>
      <c r="O5" s="116"/>
      <c r="P5" s="117"/>
      <c r="Q5" s="118"/>
      <c r="R5" s="119"/>
      <c r="S5" s="25">
        <f t="shared" ref="S5:S22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6429</v>
      </c>
      <c r="B6" s="113" t="s">
        <v>101</v>
      </c>
      <c r="C6" s="47">
        <v>5</v>
      </c>
      <c r="D6" s="38" t="s">
        <v>71</v>
      </c>
      <c r="E6" s="124"/>
      <c r="F6" s="124"/>
      <c r="G6" s="124">
        <v>1</v>
      </c>
      <c r="H6" s="124"/>
      <c r="I6" s="124">
        <v>8</v>
      </c>
      <c r="J6" s="124"/>
      <c r="K6" s="124">
        <v>5</v>
      </c>
      <c r="L6" s="124"/>
      <c r="M6" s="114"/>
      <c r="N6" s="115"/>
      <c r="O6" s="116"/>
      <c r="P6" s="117"/>
      <c r="Q6" s="118"/>
      <c r="R6" s="119"/>
      <c r="S6" s="25">
        <f t="shared" si="1"/>
        <v>14</v>
      </c>
      <c r="T6" s="25">
        <f t="shared" si="0"/>
        <v>14</v>
      </c>
      <c r="U6" s="28"/>
      <c r="V6" s="28"/>
    </row>
    <row r="7" spans="1:22" x14ac:dyDescent="0.25">
      <c r="A7" s="47"/>
      <c r="B7" s="49"/>
      <c r="C7" s="47"/>
      <c r="D7" s="38"/>
      <c r="E7" s="124"/>
      <c r="F7" s="124"/>
      <c r="G7" s="124"/>
      <c r="H7" s="124"/>
      <c r="I7" s="124"/>
      <c r="J7" s="124"/>
      <c r="K7" s="124"/>
      <c r="L7" s="124"/>
      <c r="M7" s="114"/>
      <c r="N7" s="115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4"/>
      <c r="F8" s="124"/>
      <c r="G8" s="124"/>
      <c r="H8" s="124"/>
      <c r="I8" s="124"/>
      <c r="J8" s="124"/>
      <c r="K8" s="124"/>
      <c r="L8" s="124"/>
      <c r="M8" s="114"/>
      <c r="N8" s="115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24"/>
      <c r="F9" s="124"/>
      <c r="G9" s="124"/>
      <c r="H9" s="124"/>
      <c r="I9" s="124"/>
      <c r="J9" s="124"/>
      <c r="K9" s="124"/>
      <c r="L9" s="124"/>
      <c r="M9" s="114"/>
      <c r="N9" s="115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78"/>
      <c r="D10" s="38"/>
      <c r="E10" s="124"/>
      <c r="F10" s="124"/>
      <c r="G10" s="124"/>
      <c r="H10" s="124"/>
      <c r="I10" s="124"/>
      <c r="J10" s="124"/>
      <c r="K10" s="124"/>
      <c r="L10" s="124"/>
      <c r="M10" s="114"/>
      <c r="N10" s="115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24"/>
      <c r="F11" s="124"/>
      <c r="G11" s="124"/>
      <c r="H11" s="124"/>
      <c r="I11" s="124"/>
      <c r="J11" s="124"/>
      <c r="K11" s="124"/>
      <c r="L11" s="124"/>
      <c r="M11" s="114"/>
      <c r="N11" s="115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4"/>
      <c r="F12" s="124"/>
      <c r="G12" s="124"/>
      <c r="H12" s="124"/>
      <c r="I12" s="124"/>
      <c r="J12" s="124"/>
      <c r="K12" s="116"/>
      <c r="L12" s="117"/>
      <c r="M12" s="114"/>
      <c r="N12" s="115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4"/>
      <c r="F13" s="124"/>
      <c r="G13" s="124"/>
      <c r="H13" s="124"/>
      <c r="I13" s="124"/>
      <c r="J13" s="124"/>
      <c r="K13" s="116"/>
      <c r="L13" s="117"/>
      <c r="M13" s="114"/>
      <c r="N13" s="115"/>
      <c r="O13" s="116"/>
      <c r="P13" s="117"/>
      <c r="Q13" s="118"/>
      <c r="R13" s="119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6"/>
      <c r="F14" s="117"/>
      <c r="G14" s="124"/>
      <c r="H14" s="124"/>
      <c r="I14" s="124"/>
      <c r="J14" s="124"/>
      <c r="K14" s="116"/>
      <c r="L14" s="117"/>
      <c r="M14" s="114"/>
      <c r="N14" s="115"/>
      <c r="O14" s="116"/>
      <c r="P14" s="117"/>
      <c r="Q14" s="118"/>
      <c r="R14" s="11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6"/>
      <c r="F15" s="117"/>
      <c r="G15" s="124"/>
      <c r="H15" s="124"/>
      <c r="I15" s="124"/>
      <c r="J15" s="124"/>
      <c r="K15" s="116"/>
      <c r="L15" s="117"/>
      <c r="M15" s="114"/>
      <c r="N15" s="115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6"/>
      <c r="F16" s="117"/>
      <c r="G16" s="124"/>
      <c r="H16" s="124"/>
      <c r="I16" s="124"/>
      <c r="J16" s="124"/>
      <c r="K16" s="116"/>
      <c r="L16" s="117"/>
      <c r="M16" s="114"/>
      <c r="N16" s="115"/>
      <c r="O16" s="116"/>
      <c r="P16" s="117"/>
      <c r="Q16" s="118"/>
      <c r="R16" s="11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6"/>
      <c r="F17" s="117"/>
      <c r="G17" s="116"/>
      <c r="H17" s="117"/>
      <c r="I17" s="116"/>
      <c r="J17" s="117"/>
      <c r="K17" s="116"/>
      <c r="L17" s="117"/>
      <c r="M17" s="114"/>
      <c r="N17" s="115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6"/>
      <c r="F18" s="117"/>
      <c r="G18" s="116"/>
      <c r="H18" s="117"/>
      <c r="I18" s="116"/>
      <c r="J18" s="117"/>
      <c r="K18" s="116"/>
      <c r="L18" s="117"/>
      <c r="M18" s="114"/>
      <c r="N18" s="115"/>
      <c r="O18" s="116"/>
      <c r="P18" s="117"/>
      <c r="Q18" s="118"/>
      <c r="R18" s="11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8">
        <v>3600</v>
      </c>
      <c r="B19" s="111" t="s">
        <v>99</v>
      </c>
      <c r="C19" s="108"/>
      <c r="D19" s="27" t="s">
        <v>93</v>
      </c>
      <c r="E19" s="116"/>
      <c r="F19" s="117"/>
      <c r="G19" s="116"/>
      <c r="H19" s="117"/>
      <c r="I19" s="116"/>
      <c r="J19" s="117"/>
      <c r="K19" s="116">
        <v>3</v>
      </c>
      <c r="L19" s="117"/>
      <c r="M19" s="114"/>
      <c r="N19" s="115"/>
      <c r="O19" s="116"/>
      <c r="P19" s="117"/>
      <c r="Q19" s="118"/>
      <c r="R19" s="119"/>
      <c r="S19" s="25">
        <f t="shared" si="1"/>
        <v>3</v>
      </c>
      <c r="T19" s="25">
        <f t="shared" si="0"/>
        <v>3</v>
      </c>
      <c r="U19" s="28"/>
      <c r="V19" s="28"/>
    </row>
    <row r="20" spans="1:22" x14ac:dyDescent="0.25">
      <c r="A20" s="47"/>
      <c r="B20" s="47"/>
      <c r="C20" s="47"/>
      <c r="D20" s="27"/>
      <c r="E20" s="116"/>
      <c r="F20" s="117"/>
      <c r="G20" s="116"/>
      <c r="H20" s="117"/>
      <c r="I20" s="116"/>
      <c r="J20" s="117"/>
      <c r="K20" s="116"/>
      <c r="L20" s="117"/>
      <c r="M20" s="114"/>
      <c r="N20" s="115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6"/>
      <c r="F21" s="117"/>
      <c r="G21" s="116"/>
      <c r="H21" s="117"/>
      <c r="I21" s="116"/>
      <c r="J21" s="117"/>
      <c r="K21" s="116"/>
      <c r="L21" s="117"/>
      <c r="M21" s="114"/>
      <c r="N21" s="115"/>
      <c r="O21" s="118"/>
      <c r="P21" s="119"/>
      <c r="Q21" s="118"/>
      <c r="R21" s="119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6"/>
      <c r="F22" s="117"/>
      <c r="G22" s="118"/>
      <c r="H22" s="119"/>
      <c r="I22" s="118"/>
      <c r="J22" s="119"/>
      <c r="K22" s="118"/>
      <c r="L22" s="119"/>
      <c r="M22" s="114">
        <v>8</v>
      </c>
      <c r="N22" s="115"/>
      <c r="O22" s="118"/>
      <c r="P22" s="119"/>
      <c r="Q22" s="118"/>
      <c r="R22" s="119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8</v>
      </c>
      <c r="F23" s="121"/>
      <c r="G23" s="120">
        <f>SUM(G4:G22)</f>
        <v>8</v>
      </c>
      <c r="H23" s="121"/>
      <c r="I23" s="120">
        <f>SUM(I4:I22)</f>
        <v>8</v>
      </c>
      <c r="J23" s="121"/>
      <c r="K23" s="120">
        <f>SUM(K4:K22)</f>
        <v>8</v>
      </c>
      <c r="L23" s="121"/>
      <c r="M23" s="120">
        <f>SUM(M4:M22)</f>
        <v>8</v>
      </c>
      <c r="N23" s="121"/>
      <c r="O23" s="120">
        <f>SUM(O4:O22)</f>
        <v>0</v>
      </c>
      <c r="P23" s="121"/>
      <c r="Q23" s="120">
        <f>SUM(Q4:Q22)</f>
        <v>0</v>
      </c>
      <c r="R23" s="121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3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13" t="s">
        <v>104</v>
      </c>
      <c r="C4" s="47">
        <v>12</v>
      </c>
      <c r="D4" s="27" t="s">
        <v>74</v>
      </c>
      <c r="E4" s="124">
        <v>8</v>
      </c>
      <c r="F4" s="124"/>
      <c r="G4" s="124">
        <v>7.75</v>
      </c>
      <c r="H4" s="124"/>
      <c r="I4" s="124">
        <v>8</v>
      </c>
      <c r="J4" s="124"/>
      <c r="K4" s="124">
        <v>5</v>
      </c>
      <c r="L4" s="124"/>
      <c r="M4" s="123"/>
      <c r="N4" s="123"/>
      <c r="O4" s="124"/>
      <c r="P4" s="124"/>
      <c r="Q4" s="118"/>
      <c r="R4" s="119"/>
      <c r="S4" s="25">
        <f>E4+G4+I4+K4+M4+O4+Q4</f>
        <v>28.75</v>
      </c>
      <c r="T4" s="25">
        <f t="shared" ref="T4:T19" si="0">SUM(S4-U4-V4)</f>
        <v>28.75</v>
      </c>
      <c r="U4" s="28"/>
      <c r="V4" s="28"/>
    </row>
    <row r="5" spans="1:22" x14ac:dyDescent="0.25">
      <c r="A5" s="47">
        <v>6436</v>
      </c>
      <c r="B5" s="113" t="s">
        <v>102</v>
      </c>
      <c r="C5" s="47">
        <v>133</v>
      </c>
      <c r="D5" s="38" t="s">
        <v>78</v>
      </c>
      <c r="E5" s="124"/>
      <c r="F5" s="124"/>
      <c r="G5" s="124">
        <v>0.25</v>
      </c>
      <c r="H5" s="124"/>
      <c r="I5" s="124"/>
      <c r="J5" s="124"/>
      <c r="K5" s="124"/>
      <c r="L5" s="124"/>
      <c r="M5" s="126"/>
      <c r="N5" s="115"/>
      <c r="O5" s="116"/>
      <c r="P5" s="117"/>
      <c r="Q5" s="118"/>
      <c r="R5" s="119"/>
      <c r="S5" s="25">
        <f t="shared" ref="S5:S22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7"/>
      <c r="B6" s="47"/>
      <c r="C6" s="47"/>
      <c r="D6" s="27"/>
      <c r="E6" s="124"/>
      <c r="F6" s="124"/>
      <c r="G6" s="124"/>
      <c r="H6" s="124"/>
      <c r="I6" s="124"/>
      <c r="J6" s="124"/>
      <c r="K6" s="124"/>
      <c r="L6" s="124"/>
      <c r="M6" s="114"/>
      <c r="N6" s="115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4"/>
      <c r="F7" s="124"/>
      <c r="G7" s="124"/>
      <c r="H7" s="124"/>
      <c r="I7" s="116"/>
      <c r="J7" s="117"/>
      <c r="K7" s="116"/>
      <c r="L7" s="117"/>
      <c r="M7" s="114"/>
      <c r="N7" s="115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4"/>
      <c r="F8" s="124"/>
      <c r="G8" s="124"/>
      <c r="H8" s="124"/>
      <c r="I8" s="125"/>
      <c r="J8" s="117"/>
      <c r="K8" s="116"/>
      <c r="L8" s="117"/>
      <c r="M8" s="114"/>
      <c r="N8" s="115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4"/>
      <c r="F9" s="124"/>
      <c r="G9" s="124"/>
      <c r="H9" s="124"/>
      <c r="I9" s="116"/>
      <c r="J9" s="117"/>
      <c r="K9" s="116"/>
      <c r="L9" s="117"/>
      <c r="M9" s="114"/>
      <c r="N9" s="115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6"/>
      <c r="F10" s="117"/>
      <c r="G10" s="124"/>
      <c r="H10" s="124"/>
      <c r="I10" s="116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6"/>
      <c r="F11" s="117"/>
      <c r="G11" s="124"/>
      <c r="H11" s="124"/>
      <c r="I11" s="116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6"/>
      <c r="F12" s="117"/>
      <c r="G12" s="124"/>
      <c r="H12" s="124"/>
      <c r="I12" s="116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4"/>
      <c r="F13" s="124"/>
      <c r="G13" s="116"/>
      <c r="H13" s="117"/>
      <c r="I13" s="116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6"/>
      <c r="F14" s="117"/>
      <c r="G14" s="116"/>
      <c r="H14" s="117"/>
      <c r="I14" s="116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6"/>
      <c r="F15" s="117"/>
      <c r="G15" s="116"/>
      <c r="H15" s="117"/>
      <c r="I15" s="116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6"/>
      <c r="F16" s="117"/>
      <c r="G16" s="116"/>
      <c r="H16" s="117"/>
      <c r="I16" s="116"/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6"/>
      <c r="F17" s="117"/>
      <c r="G17" s="116"/>
      <c r="H17" s="117"/>
      <c r="I17" s="116"/>
      <c r="J17" s="117"/>
      <c r="K17" s="116"/>
      <c r="L17" s="117"/>
      <c r="M17" s="114"/>
      <c r="N17" s="115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8">
        <v>3600</v>
      </c>
      <c r="B18" s="111" t="s">
        <v>99</v>
      </c>
      <c r="C18" s="108"/>
      <c r="D18" s="27" t="s">
        <v>93</v>
      </c>
      <c r="E18" s="124"/>
      <c r="F18" s="124"/>
      <c r="G18" s="124"/>
      <c r="H18" s="124"/>
      <c r="I18" s="116"/>
      <c r="J18" s="117"/>
      <c r="K18" s="116">
        <v>3</v>
      </c>
      <c r="L18" s="117"/>
      <c r="M18" s="114"/>
      <c r="N18" s="115"/>
      <c r="O18" s="116"/>
      <c r="P18" s="117"/>
      <c r="Q18" s="118"/>
      <c r="R18" s="119"/>
      <c r="S18" s="25">
        <f t="shared" si="1"/>
        <v>3</v>
      </c>
      <c r="T18" s="25">
        <f t="shared" si="0"/>
        <v>3</v>
      </c>
      <c r="U18" s="28"/>
      <c r="V18" s="28"/>
    </row>
    <row r="19" spans="1:22" x14ac:dyDescent="0.25">
      <c r="A19" s="47"/>
      <c r="B19" s="47"/>
      <c r="C19" s="47"/>
      <c r="D19" s="27"/>
      <c r="E19" s="116"/>
      <c r="F19" s="117"/>
      <c r="G19" s="116"/>
      <c r="H19" s="117"/>
      <c r="I19" s="116"/>
      <c r="J19" s="117"/>
      <c r="K19" s="116"/>
      <c r="L19" s="117"/>
      <c r="M19" s="114"/>
      <c r="N19" s="115"/>
      <c r="O19" s="116"/>
      <c r="P19" s="117"/>
      <c r="Q19" s="118"/>
      <c r="R19" s="11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16"/>
      <c r="F20" s="117"/>
      <c r="G20" s="116"/>
      <c r="H20" s="117"/>
      <c r="I20" s="116"/>
      <c r="J20" s="117"/>
      <c r="K20" s="116"/>
      <c r="L20" s="117"/>
      <c r="M20" s="114"/>
      <c r="N20" s="115"/>
      <c r="O20" s="132"/>
      <c r="P20" s="133"/>
      <c r="Q20" s="132"/>
      <c r="R20" s="133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16"/>
      <c r="F21" s="117"/>
      <c r="G21" s="132"/>
      <c r="H21" s="133"/>
      <c r="I21" s="132"/>
      <c r="J21" s="133"/>
      <c r="K21" s="132"/>
      <c r="L21" s="133"/>
      <c r="M21" s="114">
        <v>8</v>
      </c>
      <c r="N21" s="115"/>
      <c r="O21" s="132"/>
      <c r="P21" s="133"/>
      <c r="Q21" s="132"/>
      <c r="R21" s="133"/>
      <c r="S21" s="25">
        <f t="shared" si="1"/>
        <v>8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20">
        <f>SUM(E4:E21)</f>
        <v>8</v>
      </c>
      <c r="F22" s="121"/>
      <c r="G22" s="120">
        <f>SUM(G4:G21)</f>
        <v>8</v>
      </c>
      <c r="H22" s="121"/>
      <c r="I22" s="120">
        <f>SUM(I4:I21)</f>
        <v>8</v>
      </c>
      <c r="J22" s="121"/>
      <c r="K22" s="120">
        <f>SUM(K4:K21)</f>
        <v>8</v>
      </c>
      <c r="L22" s="121"/>
      <c r="M22" s="120">
        <f>SUM(M4:M21)</f>
        <v>8</v>
      </c>
      <c r="N22" s="121"/>
      <c r="O22" s="120">
        <f>SUM(O4:O21)</f>
        <v>0</v>
      </c>
      <c r="P22" s="121"/>
      <c r="Q22" s="120">
        <f>SUM(Q4:Q21)</f>
        <v>0</v>
      </c>
      <c r="R22" s="121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3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15.45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13" t="s">
        <v>101</v>
      </c>
      <c r="C4" s="47" t="s">
        <v>77</v>
      </c>
      <c r="D4" s="27" t="s">
        <v>71</v>
      </c>
      <c r="E4" s="124">
        <v>8</v>
      </c>
      <c r="F4" s="124"/>
      <c r="G4" s="124">
        <v>8</v>
      </c>
      <c r="H4" s="124"/>
      <c r="I4" s="124">
        <v>8</v>
      </c>
      <c r="J4" s="124"/>
      <c r="K4" s="124">
        <v>5</v>
      </c>
      <c r="L4" s="124"/>
      <c r="M4" s="123"/>
      <c r="N4" s="123"/>
      <c r="O4" s="116"/>
      <c r="P4" s="117"/>
      <c r="Q4" s="118"/>
      <c r="R4" s="119"/>
      <c r="S4" s="25">
        <f>E4+G4+I4+K4+M4+O4+Q4</f>
        <v>29</v>
      </c>
      <c r="T4" s="25">
        <f t="shared" ref="T4:T17" si="0">SUM(S4-U4-V4)</f>
        <v>29</v>
      </c>
      <c r="U4" s="28"/>
      <c r="V4" s="28"/>
    </row>
    <row r="5" spans="1:22" x14ac:dyDescent="0.25">
      <c r="A5" s="47"/>
      <c r="B5" s="49"/>
      <c r="C5" s="47"/>
      <c r="D5" s="38"/>
      <c r="E5" s="124"/>
      <c r="F5" s="124"/>
      <c r="G5" s="124"/>
      <c r="H5" s="124"/>
      <c r="I5" s="125"/>
      <c r="J5" s="117"/>
      <c r="K5" s="125"/>
      <c r="L5" s="117"/>
      <c r="M5" s="126"/>
      <c r="N5" s="115"/>
      <c r="O5" s="116"/>
      <c r="P5" s="117"/>
      <c r="Q5" s="118"/>
      <c r="R5" s="119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38"/>
      <c r="E6" s="124"/>
      <c r="F6" s="124"/>
      <c r="G6" s="124"/>
      <c r="H6" s="124"/>
      <c r="I6" s="125"/>
      <c r="J6" s="117"/>
      <c r="K6" s="116"/>
      <c r="L6" s="117"/>
      <c r="M6" s="114"/>
      <c r="N6" s="115"/>
      <c r="O6" s="116"/>
      <c r="P6" s="117"/>
      <c r="Q6" s="118"/>
      <c r="R6" s="119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24"/>
      <c r="F7" s="124"/>
      <c r="G7" s="124"/>
      <c r="H7" s="124"/>
      <c r="I7" s="125"/>
      <c r="J7" s="117"/>
      <c r="K7" s="116"/>
      <c r="L7" s="117"/>
      <c r="M7" s="114"/>
      <c r="N7" s="115"/>
      <c r="O7" s="116"/>
      <c r="P7" s="117"/>
      <c r="Q7" s="118"/>
      <c r="R7" s="119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4"/>
      <c r="F8" s="124"/>
      <c r="G8" s="124"/>
      <c r="H8" s="124"/>
      <c r="I8" s="125"/>
      <c r="J8" s="117"/>
      <c r="K8" s="116"/>
      <c r="L8" s="117"/>
      <c r="M8" s="114"/>
      <c r="N8" s="115"/>
      <c r="O8" s="116"/>
      <c r="P8" s="117"/>
      <c r="Q8" s="118"/>
      <c r="R8" s="119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6"/>
      <c r="F9" s="117"/>
      <c r="G9" s="116"/>
      <c r="H9" s="117"/>
      <c r="I9" s="116"/>
      <c r="J9" s="117"/>
      <c r="K9" s="116"/>
      <c r="L9" s="117"/>
      <c r="M9" s="114"/>
      <c r="N9" s="115"/>
      <c r="O9" s="116"/>
      <c r="P9" s="117"/>
      <c r="Q9" s="118"/>
      <c r="R9" s="119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6"/>
      <c r="F10" s="117"/>
      <c r="G10" s="116"/>
      <c r="H10" s="117"/>
      <c r="I10" s="116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4"/>
      <c r="F11" s="124"/>
      <c r="G11" s="124"/>
      <c r="H11" s="124"/>
      <c r="I11" s="125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24"/>
      <c r="F12" s="124"/>
      <c r="G12" s="124"/>
      <c r="H12" s="124"/>
      <c r="I12" s="125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6"/>
      <c r="F13" s="117"/>
      <c r="G13" s="116"/>
      <c r="H13" s="117"/>
      <c r="I13" s="125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4"/>
      <c r="F14" s="124"/>
      <c r="G14" s="124"/>
      <c r="H14" s="124"/>
      <c r="I14" s="125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4"/>
      <c r="F15" s="124"/>
      <c r="G15" s="124"/>
      <c r="H15" s="124"/>
      <c r="I15" s="125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1"/>
      <c r="B16" s="71"/>
      <c r="C16" s="71"/>
      <c r="D16" s="23"/>
      <c r="E16" s="116"/>
      <c r="F16" s="117"/>
      <c r="G16" s="116"/>
      <c r="H16" s="117"/>
      <c r="I16" s="116"/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8">
        <v>3600</v>
      </c>
      <c r="B17" s="111" t="s">
        <v>99</v>
      </c>
      <c r="C17" s="108"/>
      <c r="D17" s="27" t="s">
        <v>93</v>
      </c>
      <c r="E17" s="116"/>
      <c r="F17" s="117"/>
      <c r="G17" s="116"/>
      <c r="H17" s="117"/>
      <c r="I17" s="116"/>
      <c r="J17" s="117"/>
      <c r="K17" s="116">
        <v>3</v>
      </c>
      <c r="L17" s="117"/>
      <c r="M17" s="114"/>
      <c r="N17" s="115"/>
      <c r="O17" s="116"/>
      <c r="P17" s="117"/>
      <c r="Q17" s="118"/>
      <c r="R17" s="119"/>
      <c r="S17" s="25">
        <f t="shared" si="4"/>
        <v>3</v>
      </c>
      <c r="T17" s="25">
        <f t="shared" si="0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4"/>
      <c r="N18" s="115"/>
      <c r="O18" s="118"/>
      <c r="P18" s="119"/>
      <c r="Q18" s="118"/>
      <c r="R18" s="119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8"/>
      <c r="H19" s="119"/>
      <c r="I19" s="118"/>
      <c r="J19" s="119"/>
      <c r="K19" s="118"/>
      <c r="L19" s="119"/>
      <c r="M19" s="114">
        <v>8</v>
      </c>
      <c r="N19" s="115"/>
      <c r="O19" s="118"/>
      <c r="P19" s="119"/>
      <c r="Q19" s="118"/>
      <c r="R19" s="119"/>
      <c r="S19" s="25">
        <f t="shared" si="4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B9" sqref="B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95">
        <v>8</v>
      </c>
      <c r="H3" s="95">
        <v>16.3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3" t="s">
        <v>102</v>
      </c>
      <c r="C4" s="47">
        <v>109</v>
      </c>
      <c r="D4" s="38" t="s">
        <v>85</v>
      </c>
      <c r="E4" s="124">
        <v>4</v>
      </c>
      <c r="F4" s="124"/>
      <c r="G4" s="114"/>
      <c r="H4" s="115"/>
      <c r="I4" s="116">
        <v>4</v>
      </c>
      <c r="J4" s="117"/>
      <c r="K4" s="116"/>
      <c r="L4" s="117"/>
      <c r="M4" s="123"/>
      <c r="N4" s="123"/>
      <c r="O4" s="116"/>
      <c r="P4" s="117"/>
      <c r="Q4" s="118"/>
      <c r="R4" s="119"/>
      <c r="S4" s="25">
        <f>E4+G4+I4+K4+M4+O4+Q4</f>
        <v>8</v>
      </c>
      <c r="T4" s="25">
        <f t="shared" ref="T4:T21" si="0">SUM(S4-U4-V4)</f>
        <v>8</v>
      </c>
      <c r="U4" s="28"/>
      <c r="V4" s="28"/>
    </row>
    <row r="5" spans="1:22" x14ac:dyDescent="0.25">
      <c r="A5" s="47">
        <v>6436</v>
      </c>
      <c r="B5" s="113" t="s">
        <v>102</v>
      </c>
      <c r="C5" s="47">
        <v>120</v>
      </c>
      <c r="D5" s="38" t="s">
        <v>83</v>
      </c>
      <c r="E5" s="124">
        <v>1</v>
      </c>
      <c r="F5" s="124"/>
      <c r="G5" s="123"/>
      <c r="H5" s="123"/>
      <c r="I5" s="124"/>
      <c r="J5" s="124"/>
      <c r="K5" s="124"/>
      <c r="L5" s="124"/>
      <c r="M5" s="114"/>
      <c r="N5" s="115"/>
      <c r="O5" s="116"/>
      <c r="P5" s="117"/>
      <c r="Q5" s="118"/>
      <c r="R5" s="119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6436</v>
      </c>
      <c r="B6" s="113" t="s">
        <v>102</v>
      </c>
      <c r="C6" s="47">
        <v>121</v>
      </c>
      <c r="D6" s="38" t="s">
        <v>83</v>
      </c>
      <c r="E6" s="124">
        <v>1</v>
      </c>
      <c r="F6" s="124"/>
      <c r="G6" s="123"/>
      <c r="H6" s="123"/>
      <c r="I6" s="125"/>
      <c r="J6" s="117"/>
      <c r="K6" s="124"/>
      <c r="L6" s="124"/>
      <c r="M6" s="114"/>
      <c r="N6" s="115"/>
      <c r="O6" s="116"/>
      <c r="P6" s="117"/>
      <c r="Q6" s="118"/>
      <c r="R6" s="119"/>
      <c r="S6" s="25">
        <f t="shared" ref="S6:S24" si="1">E6+G6+I6+K6+M6+O6+Q6</f>
        <v>1</v>
      </c>
      <c r="T6" s="25">
        <f t="shared" si="0"/>
        <v>1</v>
      </c>
      <c r="U6" s="28"/>
      <c r="V6" s="28"/>
    </row>
    <row r="7" spans="1:22" x14ac:dyDescent="0.25">
      <c r="A7" s="47">
        <v>6436</v>
      </c>
      <c r="B7" s="113" t="s">
        <v>102</v>
      </c>
      <c r="C7" s="47">
        <v>123</v>
      </c>
      <c r="D7" s="38" t="s">
        <v>83</v>
      </c>
      <c r="E7" s="124">
        <v>1</v>
      </c>
      <c r="F7" s="124"/>
      <c r="G7" s="123"/>
      <c r="H7" s="123"/>
      <c r="I7" s="125"/>
      <c r="J7" s="117"/>
      <c r="K7" s="124"/>
      <c r="L7" s="124"/>
      <c r="M7" s="114"/>
      <c r="N7" s="115"/>
      <c r="O7" s="116"/>
      <c r="P7" s="117"/>
      <c r="Q7" s="118"/>
      <c r="R7" s="119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6450</v>
      </c>
      <c r="B8" s="113" t="s">
        <v>106</v>
      </c>
      <c r="C8" s="47">
        <v>14</v>
      </c>
      <c r="D8" s="38" t="s">
        <v>90</v>
      </c>
      <c r="E8" s="124"/>
      <c r="F8" s="124"/>
      <c r="G8" s="123"/>
      <c r="H8" s="123"/>
      <c r="I8" s="125">
        <v>3</v>
      </c>
      <c r="J8" s="117"/>
      <c r="K8" s="124"/>
      <c r="L8" s="124"/>
      <c r="M8" s="114"/>
      <c r="N8" s="115"/>
      <c r="O8" s="116"/>
      <c r="P8" s="117"/>
      <c r="Q8" s="118"/>
      <c r="R8" s="119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>
        <v>6419</v>
      </c>
      <c r="B9" s="113" t="s">
        <v>105</v>
      </c>
      <c r="C9" s="47">
        <v>5</v>
      </c>
      <c r="D9" s="38" t="s">
        <v>91</v>
      </c>
      <c r="E9" s="116"/>
      <c r="F9" s="117"/>
      <c r="G9" s="114"/>
      <c r="H9" s="115"/>
      <c r="I9" s="116"/>
      <c r="J9" s="117"/>
      <c r="K9" s="116">
        <v>4</v>
      </c>
      <c r="L9" s="117"/>
      <c r="M9" s="114"/>
      <c r="N9" s="115"/>
      <c r="O9" s="116"/>
      <c r="P9" s="117"/>
      <c r="Q9" s="118"/>
      <c r="R9" s="119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47"/>
      <c r="B10" s="49"/>
      <c r="C10" s="47"/>
      <c r="D10" s="38"/>
      <c r="E10" s="116"/>
      <c r="F10" s="117"/>
      <c r="G10" s="114"/>
      <c r="H10" s="115"/>
      <c r="I10" s="116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6"/>
      <c r="F11" s="117"/>
      <c r="G11" s="114"/>
      <c r="H11" s="115"/>
      <c r="I11" s="116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6"/>
      <c r="F12" s="117"/>
      <c r="G12" s="114"/>
      <c r="H12" s="115"/>
      <c r="I12" s="116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6"/>
      <c r="F13" s="117"/>
      <c r="G13" s="114"/>
      <c r="H13" s="115"/>
      <c r="I13" s="116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78"/>
      <c r="D14" s="38"/>
      <c r="E14" s="116"/>
      <c r="F14" s="117"/>
      <c r="G14" s="114"/>
      <c r="H14" s="115"/>
      <c r="I14" s="116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78"/>
      <c r="D15" s="38"/>
      <c r="E15" s="116"/>
      <c r="F15" s="117"/>
      <c r="G15" s="114"/>
      <c r="H15" s="115"/>
      <c r="I15" s="116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16"/>
      <c r="F16" s="117"/>
      <c r="G16" s="114"/>
      <c r="H16" s="115"/>
      <c r="I16" s="116"/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16"/>
      <c r="F17" s="117"/>
      <c r="G17" s="114"/>
      <c r="H17" s="115"/>
      <c r="I17" s="116"/>
      <c r="J17" s="117"/>
      <c r="K17" s="116"/>
      <c r="L17" s="117"/>
      <c r="M17" s="114"/>
      <c r="N17" s="115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6"/>
      <c r="F18" s="117"/>
      <c r="G18" s="114"/>
      <c r="H18" s="115"/>
      <c r="I18" s="116"/>
      <c r="J18" s="117"/>
      <c r="K18" s="116"/>
      <c r="L18" s="117"/>
      <c r="M18" s="114"/>
      <c r="N18" s="115"/>
      <c r="O18" s="116"/>
      <c r="P18" s="117"/>
      <c r="Q18" s="118"/>
      <c r="R18" s="119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6"/>
      <c r="F19" s="117"/>
      <c r="G19" s="114"/>
      <c r="H19" s="115"/>
      <c r="I19" s="116"/>
      <c r="J19" s="117"/>
      <c r="K19" s="116"/>
      <c r="L19" s="117"/>
      <c r="M19" s="114"/>
      <c r="N19" s="115"/>
      <c r="O19" s="116"/>
      <c r="P19" s="117"/>
      <c r="Q19" s="118"/>
      <c r="R19" s="119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8">
        <v>3600</v>
      </c>
      <c r="B20" s="111" t="s">
        <v>99</v>
      </c>
      <c r="C20" s="108"/>
      <c r="D20" s="27" t="s">
        <v>93</v>
      </c>
      <c r="E20" s="116"/>
      <c r="F20" s="117"/>
      <c r="G20" s="114"/>
      <c r="H20" s="115"/>
      <c r="I20" s="116"/>
      <c r="J20" s="117"/>
      <c r="K20" s="116">
        <v>3</v>
      </c>
      <c r="L20" s="117"/>
      <c r="M20" s="114"/>
      <c r="N20" s="115"/>
      <c r="O20" s="116"/>
      <c r="P20" s="117"/>
      <c r="Q20" s="118"/>
      <c r="R20" s="119"/>
      <c r="S20" s="25">
        <f t="shared" si="1"/>
        <v>3</v>
      </c>
      <c r="T20" s="25">
        <f t="shared" si="0"/>
        <v>3</v>
      </c>
      <c r="U20" s="28"/>
      <c r="V20" s="28"/>
    </row>
    <row r="21" spans="1:22" s="17" customFormat="1" x14ac:dyDescent="0.25">
      <c r="A21" s="47">
        <v>3600</v>
      </c>
      <c r="B21" s="111" t="s">
        <v>99</v>
      </c>
      <c r="C21" s="47"/>
      <c r="D21" s="38" t="s">
        <v>68</v>
      </c>
      <c r="E21" s="116">
        <v>1</v>
      </c>
      <c r="F21" s="117"/>
      <c r="G21" s="114"/>
      <c r="H21" s="115"/>
      <c r="I21" s="116">
        <v>1</v>
      </c>
      <c r="J21" s="117"/>
      <c r="K21" s="116">
        <v>1</v>
      </c>
      <c r="L21" s="117"/>
      <c r="M21" s="114"/>
      <c r="N21" s="115"/>
      <c r="O21" s="116"/>
      <c r="P21" s="117"/>
      <c r="Q21" s="118"/>
      <c r="R21" s="119"/>
      <c r="S21" s="25">
        <f t="shared" si="1"/>
        <v>3</v>
      </c>
      <c r="T21" s="25">
        <f t="shared" si="0"/>
        <v>3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6"/>
      <c r="F22" s="117"/>
      <c r="G22" s="114">
        <v>8</v>
      </c>
      <c r="H22" s="115"/>
      <c r="I22" s="116"/>
      <c r="J22" s="117"/>
      <c r="K22" s="116"/>
      <c r="L22" s="117"/>
      <c r="M22" s="114"/>
      <c r="N22" s="115"/>
      <c r="O22" s="118"/>
      <c r="P22" s="119"/>
      <c r="Q22" s="118"/>
      <c r="R22" s="119"/>
      <c r="S22" s="25">
        <f t="shared" si="1"/>
        <v>8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6"/>
      <c r="F23" s="117"/>
      <c r="G23" s="118"/>
      <c r="H23" s="119"/>
      <c r="I23" s="118"/>
      <c r="J23" s="119"/>
      <c r="K23" s="118"/>
      <c r="L23" s="119"/>
      <c r="M23" s="114">
        <v>8</v>
      </c>
      <c r="N23" s="115"/>
      <c r="O23" s="118"/>
      <c r="P23" s="119"/>
      <c r="Q23" s="118"/>
      <c r="R23" s="119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24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B7" sqref="B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3" t="s">
        <v>102</v>
      </c>
      <c r="C4" s="47">
        <v>109</v>
      </c>
      <c r="D4" s="38" t="s">
        <v>85</v>
      </c>
      <c r="E4" s="116">
        <v>7</v>
      </c>
      <c r="F4" s="117"/>
      <c r="G4" s="116">
        <v>3</v>
      </c>
      <c r="H4" s="117"/>
      <c r="I4" s="116"/>
      <c r="J4" s="117"/>
      <c r="K4" s="116"/>
      <c r="L4" s="117"/>
      <c r="M4" s="123"/>
      <c r="N4" s="123"/>
      <c r="O4" s="124"/>
      <c r="P4" s="124"/>
      <c r="Q4" s="134"/>
      <c r="R4" s="134"/>
      <c r="S4" s="25">
        <f t="shared" ref="S4:S15" si="0">E4+G4+I4+K4+M4+O4+Q4</f>
        <v>10</v>
      </c>
      <c r="T4" s="25">
        <f t="shared" ref="T4:T22" si="1">SUM(S4-U4-V4)</f>
        <v>10</v>
      </c>
      <c r="U4" s="28"/>
      <c r="V4" s="28"/>
    </row>
    <row r="5" spans="1:22" x14ac:dyDescent="0.25">
      <c r="A5" s="47">
        <v>6435</v>
      </c>
      <c r="B5" s="113" t="s">
        <v>103</v>
      </c>
      <c r="C5" s="47">
        <v>96</v>
      </c>
      <c r="D5" s="38" t="s">
        <v>87</v>
      </c>
      <c r="E5" s="116"/>
      <c r="F5" s="117"/>
      <c r="G5" s="116">
        <v>4</v>
      </c>
      <c r="H5" s="117"/>
      <c r="I5" s="116"/>
      <c r="J5" s="117"/>
      <c r="K5" s="124"/>
      <c r="L5" s="124"/>
      <c r="M5" s="123"/>
      <c r="N5" s="123"/>
      <c r="O5" s="124"/>
      <c r="P5" s="124"/>
      <c r="Q5" s="134"/>
      <c r="R5" s="134"/>
      <c r="S5" s="25">
        <f t="shared" si="0"/>
        <v>4</v>
      </c>
      <c r="T5" s="25">
        <f>SUM(S5-U5-V5)</f>
        <v>4</v>
      </c>
      <c r="U5" s="28"/>
      <c r="V5" s="28"/>
    </row>
    <row r="6" spans="1:22" x14ac:dyDescent="0.25">
      <c r="A6" s="47">
        <v>6450</v>
      </c>
      <c r="B6" s="113" t="s">
        <v>106</v>
      </c>
      <c r="C6" s="47">
        <v>14</v>
      </c>
      <c r="D6" s="38" t="s">
        <v>90</v>
      </c>
      <c r="E6" s="124"/>
      <c r="F6" s="124"/>
      <c r="G6" s="124"/>
      <c r="H6" s="124"/>
      <c r="I6" s="124">
        <v>2</v>
      </c>
      <c r="J6" s="124"/>
      <c r="K6" s="124"/>
      <c r="L6" s="124"/>
      <c r="M6" s="123"/>
      <c r="N6" s="123"/>
      <c r="O6" s="124"/>
      <c r="P6" s="124"/>
      <c r="Q6" s="134"/>
      <c r="R6" s="134"/>
      <c r="S6" s="25">
        <f t="shared" si="0"/>
        <v>2</v>
      </c>
      <c r="T6" s="25">
        <f>SUM(S6-U6-V6)</f>
        <v>2</v>
      </c>
      <c r="U6" s="28"/>
      <c r="V6" s="28"/>
    </row>
    <row r="7" spans="1:22" x14ac:dyDescent="0.25">
      <c r="A7" s="47">
        <v>6419</v>
      </c>
      <c r="B7" s="113" t="s">
        <v>105</v>
      </c>
      <c r="C7" s="47">
        <v>5</v>
      </c>
      <c r="D7" s="38" t="s">
        <v>91</v>
      </c>
      <c r="E7" s="124"/>
      <c r="F7" s="124"/>
      <c r="G7" s="124"/>
      <c r="H7" s="124"/>
      <c r="I7" s="124">
        <v>5</v>
      </c>
      <c r="J7" s="124"/>
      <c r="K7" s="124">
        <v>4</v>
      </c>
      <c r="L7" s="124"/>
      <c r="M7" s="123"/>
      <c r="N7" s="123"/>
      <c r="O7" s="124"/>
      <c r="P7" s="124"/>
      <c r="Q7" s="134"/>
      <c r="R7" s="134"/>
      <c r="S7" s="25">
        <f t="shared" si="0"/>
        <v>9</v>
      </c>
      <c r="T7" s="25">
        <f>SUM(S7-U7-V7)</f>
        <v>9</v>
      </c>
      <c r="U7" s="28"/>
      <c r="V7" s="28"/>
    </row>
    <row r="8" spans="1:22" x14ac:dyDescent="0.25">
      <c r="A8" s="47"/>
      <c r="B8" s="49"/>
      <c r="C8" s="47"/>
      <c r="D8" s="38"/>
      <c r="E8" s="124"/>
      <c r="F8" s="124"/>
      <c r="G8" s="124"/>
      <c r="H8" s="124"/>
      <c r="I8" s="124"/>
      <c r="J8" s="124"/>
      <c r="K8" s="124"/>
      <c r="L8" s="124"/>
      <c r="M8" s="123"/>
      <c r="N8" s="123"/>
      <c r="O8" s="124"/>
      <c r="P8" s="124"/>
      <c r="Q8" s="134"/>
      <c r="R8" s="134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4"/>
      <c r="F9" s="124"/>
      <c r="G9" s="124"/>
      <c r="H9" s="124"/>
      <c r="I9" s="124"/>
      <c r="J9" s="124"/>
      <c r="K9" s="124"/>
      <c r="L9" s="124"/>
      <c r="M9" s="123"/>
      <c r="N9" s="123"/>
      <c r="O9" s="124"/>
      <c r="P9" s="124"/>
      <c r="Q9" s="134"/>
      <c r="R9" s="134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24"/>
      <c r="F10" s="124"/>
      <c r="G10" s="124"/>
      <c r="H10" s="124"/>
      <c r="I10" s="125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24"/>
      <c r="F11" s="124"/>
      <c r="G11" s="124"/>
      <c r="H11" s="124"/>
      <c r="I11" s="125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4"/>
      <c r="G12" s="124"/>
      <c r="H12" s="124"/>
      <c r="I12" s="125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78"/>
      <c r="D13" s="38"/>
      <c r="E13" s="124"/>
      <c r="F13" s="124"/>
      <c r="G13" s="124"/>
      <c r="H13" s="124"/>
      <c r="I13" s="125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24"/>
      <c r="F14" s="124"/>
      <c r="G14" s="124"/>
      <c r="H14" s="124"/>
      <c r="I14" s="125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78"/>
      <c r="D15" s="38"/>
      <c r="E15" s="124"/>
      <c r="F15" s="124"/>
      <c r="G15" s="124"/>
      <c r="H15" s="124"/>
      <c r="I15" s="125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78"/>
      <c r="D16" s="38"/>
      <c r="E16" s="124"/>
      <c r="F16" s="124"/>
      <c r="G16" s="124"/>
      <c r="H16" s="124"/>
      <c r="I16" s="125"/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24"/>
      <c r="F17" s="124"/>
      <c r="G17" s="124"/>
      <c r="H17" s="124"/>
      <c r="I17" s="116"/>
      <c r="J17" s="117"/>
      <c r="K17" s="116"/>
      <c r="L17" s="117"/>
      <c r="M17" s="114"/>
      <c r="N17" s="115"/>
      <c r="O17" s="116"/>
      <c r="P17" s="117"/>
      <c r="Q17" s="118"/>
      <c r="R17" s="119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6"/>
      <c r="F18" s="117"/>
      <c r="G18" s="116"/>
      <c r="H18" s="117"/>
      <c r="I18" s="116"/>
      <c r="J18" s="117"/>
      <c r="K18" s="116"/>
      <c r="L18" s="117"/>
      <c r="M18" s="114"/>
      <c r="N18" s="115"/>
      <c r="O18" s="116"/>
      <c r="P18" s="117"/>
      <c r="Q18" s="118"/>
      <c r="R18" s="119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6"/>
      <c r="F19" s="117"/>
      <c r="G19" s="116"/>
      <c r="H19" s="117"/>
      <c r="I19" s="116"/>
      <c r="J19" s="117"/>
      <c r="K19" s="116"/>
      <c r="L19" s="117"/>
      <c r="M19" s="114"/>
      <c r="N19" s="115"/>
      <c r="O19" s="116"/>
      <c r="P19" s="117"/>
      <c r="Q19" s="118"/>
      <c r="R19" s="119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86"/>
      <c r="B20" s="47"/>
      <c r="C20" s="47"/>
      <c r="D20" s="55"/>
      <c r="E20" s="116"/>
      <c r="F20" s="117"/>
      <c r="G20" s="116"/>
      <c r="H20" s="117"/>
      <c r="I20" s="125"/>
      <c r="J20" s="117"/>
      <c r="K20" s="116"/>
      <c r="L20" s="117"/>
      <c r="M20" s="114"/>
      <c r="N20" s="115"/>
      <c r="O20" s="116"/>
      <c r="P20" s="117"/>
      <c r="Q20" s="118"/>
      <c r="R20" s="119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8">
        <v>3600</v>
      </c>
      <c r="B21" s="111" t="s">
        <v>99</v>
      </c>
      <c r="C21" s="108"/>
      <c r="D21" s="27" t="s">
        <v>93</v>
      </c>
      <c r="E21" s="116"/>
      <c r="F21" s="117"/>
      <c r="G21" s="116"/>
      <c r="H21" s="117"/>
      <c r="I21" s="116"/>
      <c r="J21" s="117"/>
      <c r="K21" s="116">
        <v>3</v>
      </c>
      <c r="L21" s="117"/>
      <c r="M21" s="114"/>
      <c r="N21" s="115"/>
      <c r="O21" s="116"/>
      <c r="P21" s="117"/>
      <c r="Q21" s="118"/>
      <c r="R21" s="119"/>
      <c r="S21" s="25">
        <f t="shared" si="3"/>
        <v>3</v>
      </c>
      <c r="T21" s="25">
        <f t="shared" si="1"/>
        <v>3</v>
      </c>
      <c r="U21" s="28"/>
      <c r="V21" s="28"/>
    </row>
    <row r="22" spans="1:22" x14ac:dyDescent="0.25">
      <c r="A22" s="47">
        <v>3600</v>
      </c>
      <c r="B22" s="111" t="s">
        <v>99</v>
      </c>
      <c r="C22" s="47"/>
      <c r="D22" s="38" t="s">
        <v>68</v>
      </c>
      <c r="E22" s="116">
        <v>1</v>
      </c>
      <c r="F22" s="117"/>
      <c r="G22" s="116">
        <v>1</v>
      </c>
      <c r="H22" s="117"/>
      <c r="I22" s="116">
        <v>1</v>
      </c>
      <c r="J22" s="117"/>
      <c r="K22" s="116">
        <v>1</v>
      </c>
      <c r="L22" s="117"/>
      <c r="M22" s="114"/>
      <c r="N22" s="115"/>
      <c r="O22" s="116"/>
      <c r="P22" s="117"/>
      <c r="Q22" s="118"/>
      <c r="R22" s="119"/>
      <c r="S22" s="25">
        <f t="shared" si="3"/>
        <v>4</v>
      </c>
      <c r="T22" s="25">
        <f t="shared" si="1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6"/>
      <c r="F23" s="117"/>
      <c r="G23" s="116"/>
      <c r="H23" s="117"/>
      <c r="I23" s="116"/>
      <c r="J23" s="117"/>
      <c r="K23" s="116"/>
      <c r="L23" s="117"/>
      <c r="M23" s="114"/>
      <c r="N23" s="115"/>
      <c r="O23" s="118"/>
      <c r="P23" s="119"/>
      <c r="Q23" s="118"/>
      <c r="R23" s="119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6"/>
      <c r="F24" s="117"/>
      <c r="G24" s="118"/>
      <c r="H24" s="119"/>
      <c r="I24" s="118"/>
      <c r="J24" s="119"/>
      <c r="K24" s="118"/>
      <c r="L24" s="119"/>
      <c r="M24" s="114">
        <v>8</v>
      </c>
      <c r="N24" s="115"/>
      <c r="O24" s="118"/>
      <c r="P24" s="119"/>
      <c r="Q24" s="118"/>
      <c r="R24" s="119"/>
      <c r="S24" s="25">
        <f t="shared" si="3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0</v>
      </c>
      <c r="P25" s="121"/>
      <c r="Q25" s="120">
        <f>SUM(Q4:Q24)</f>
        <v>0</v>
      </c>
      <c r="R25" s="121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8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5" sqref="E15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>
        <v>6436</v>
      </c>
      <c r="B4" s="113" t="s">
        <v>102</v>
      </c>
      <c r="C4" s="47">
        <v>133</v>
      </c>
      <c r="D4" s="27" t="s">
        <v>78</v>
      </c>
      <c r="E4" s="116">
        <v>0.25</v>
      </c>
      <c r="F4" s="117"/>
      <c r="G4" s="116">
        <v>0.5</v>
      </c>
      <c r="H4" s="117"/>
      <c r="I4" s="125"/>
      <c r="J4" s="117"/>
      <c r="K4" s="116"/>
      <c r="L4" s="117"/>
      <c r="M4" s="114"/>
      <c r="N4" s="115"/>
      <c r="O4" s="116"/>
      <c r="P4" s="117"/>
      <c r="Q4" s="118"/>
      <c r="R4" s="119"/>
      <c r="S4" s="25">
        <f t="shared" ref="S4:S21" si="0">E4+G4+I4+K4+M4+O4+Q4</f>
        <v>0.75</v>
      </c>
      <c r="T4" s="25">
        <f t="shared" ref="T4:T21" si="1">SUM(S4-U4-V4)</f>
        <v>0.75</v>
      </c>
      <c r="U4" s="28"/>
      <c r="V4" s="28"/>
    </row>
    <row r="5" spans="1:22" x14ac:dyDescent="0.25">
      <c r="A5" s="47">
        <v>6436</v>
      </c>
      <c r="B5" s="113" t="s">
        <v>102</v>
      </c>
      <c r="C5" s="47">
        <v>130</v>
      </c>
      <c r="D5" s="27" t="s">
        <v>78</v>
      </c>
      <c r="E5" s="116">
        <v>0.25</v>
      </c>
      <c r="F5" s="117"/>
      <c r="G5" s="116"/>
      <c r="H5" s="117"/>
      <c r="I5" s="125"/>
      <c r="J5" s="117"/>
      <c r="K5" s="116"/>
      <c r="L5" s="117"/>
      <c r="M5" s="114"/>
      <c r="N5" s="115"/>
      <c r="O5" s="116"/>
      <c r="P5" s="117"/>
      <c r="Q5" s="118"/>
      <c r="R5" s="119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/>
      <c r="B6" s="49"/>
      <c r="C6" s="47"/>
      <c r="D6" s="27"/>
      <c r="E6" s="116"/>
      <c r="F6" s="117"/>
      <c r="G6" s="116"/>
      <c r="H6" s="117"/>
      <c r="I6" s="116"/>
      <c r="J6" s="117"/>
      <c r="K6" s="116"/>
      <c r="L6" s="117"/>
      <c r="M6" s="114"/>
      <c r="N6" s="115"/>
      <c r="O6" s="116"/>
      <c r="P6" s="117"/>
      <c r="Q6" s="118"/>
      <c r="R6" s="119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27"/>
      <c r="E7" s="116"/>
      <c r="F7" s="117"/>
      <c r="G7" s="116"/>
      <c r="H7" s="117"/>
      <c r="I7" s="116"/>
      <c r="J7" s="117"/>
      <c r="K7" s="116"/>
      <c r="L7" s="117"/>
      <c r="M7" s="114"/>
      <c r="N7" s="115"/>
      <c r="O7" s="116"/>
      <c r="P7" s="117"/>
      <c r="Q7" s="118"/>
      <c r="R7" s="11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16"/>
      <c r="F8" s="117"/>
      <c r="G8" s="116"/>
      <c r="H8" s="117"/>
      <c r="I8" s="116"/>
      <c r="J8" s="117"/>
      <c r="K8" s="116"/>
      <c r="L8" s="117"/>
      <c r="M8" s="114"/>
      <c r="N8" s="115"/>
      <c r="O8" s="116"/>
      <c r="P8" s="117"/>
      <c r="Q8" s="118"/>
      <c r="R8" s="11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16"/>
      <c r="F9" s="117"/>
      <c r="G9" s="116"/>
      <c r="H9" s="117"/>
      <c r="I9" s="116"/>
      <c r="J9" s="117"/>
      <c r="K9" s="116"/>
      <c r="L9" s="117"/>
      <c r="M9" s="114"/>
      <c r="N9" s="115"/>
      <c r="O9" s="116"/>
      <c r="P9" s="117"/>
      <c r="Q9" s="118"/>
      <c r="R9" s="11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3"/>
      <c r="D10" s="38"/>
      <c r="E10" s="116"/>
      <c r="F10" s="117"/>
      <c r="G10" s="116"/>
      <c r="H10" s="117"/>
      <c r="I10" s="116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4"/>
      <c r="B11" s="84"/>
      <c r="C11" s="84"/>
      <c r="D11" s="23"/>
      <c r="E11" s="116"/>
      <c r="F11" s="117"/>
      <c r="G11" s="116"/>
      <c r="H11" s="117"/>
      <c r="I11" s="116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5"/>
      <c r="B12" s="85"/>
      <c r="C12" s="85"/>
      <c r="D12" s="23"/>
      <c r="E12" s="116"/>
      <c r="F12" s="117"/>
      <c r="G12" s="116"/>
      <c r="H12" s="117"/>
      <c r="I12" s="116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16"/>
      <c r="F13" s="117"/>
      <c r="G13" s="116"/>
      <c r="H13" s="117"/>
      <c r="I13" s="116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6">
        <v>3600</v>
      </c>
      <c r="B14" s="111" t="s">
        <v>99</v>
      </c>
      <c r="C14" s="96"/>
      <c r="D14" s="27" t="s">
        <v>93</v>
      </c>
      <c r="E14" s="116"/>
      <c r="F14" s="117"/>
      <c r="G14" s="116"/>
      <c r="H14" s="117"/>
      <c r="I14" s="116"/>
      <c r="J14" s="117"/>
      <c r="K14" s="116">
        <v>3</v>
      </c>
      <c r="L14" s="117"/>
      <c r="M14" s="114"/>
      <c r="N14" s="115"/>
      <c r="O14" s="116"/>
      <c r="P14" s="117"/>
      <c r="Q14" s="118"/>
      <c r="R14" s="119"/>
      <c r="S14" s="25">
        <f t="shared" si="0"/>
        <v>3</v>
      </c>
      <c r="T14" s="25">
        <f t="shared" si="1"/>
        <v>3</v>
      </c>
      <c r="U14" s="28"/>
      <c r="V14" s="28"/>
    </row>
    <row r="15" spans="1:22" x14ac:dyDescent="0.25">
      <c r="A15" s="101">
        <v>3600</v>
      </c>
      <c r="B15" s="111" t="s">
        <v>99</v>
      </c>
      <c r="C15" s="101"/>
      <c r="D15" s="23" t="s">
        <v>92</v>
      </c>
      <c r="E15" s="116"/>
      <c r="F15" s="117"/>
      <c r="G15" s="116"/>
      <c r="H15" s="117"/>
      <c r="I15" s="116">
        <v>0.5</v>
      </c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0"/>
        <v>0.5</v>
      </c>
      <c r="T15" s="25">
        <f t="shared" si="1"/>
        <v>0.5</v>
      </c>
      <c r="U15" s="28"/>
      <c r="V15" s="28"/>
    </row>
    <row r="16" spans="1:22" x14ac:dyDescent="0.25">
      <c r="A16" s="106">
        <v>3600</v>
      </c>
      <c r="B16" s="111" t="s">
        <v>99</v>
      </c>
      <c r="C16" s="106"/>
      <c r="D16" s="23" t="s">
        <v>73</v>
      </c>
      <c r="E16" s="116">
        <v>4</v>
      </c>
      <c r="F16" s="117"/>
      <c r="G16" s="116">
        <v>3</v>
      </c>
      <c r="H16" s="117"/>
      <c r="I16" s="116">
        <v>3</v>
      </c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 t="shared" si="0"/>
        <v>10</v>
      </c>
      <c r="T16" s="25">
        <f t="shared" si="1"/>
        <v>10</v>
      </c>
      <c r="U16" s="28"/>
      <c r="V16" s="28"/>
    </row>
    <row r="17" spans="1:22" x14ac:dyDescent="0.25">
      <c r="A17" s="47">
        <v>3600</v>
      </c>
      <c r="B17" s="111" t="s">
        <v>99</v>
      </c>
      <c r="C17" s="47"/>
      <c r="D17" s="27" t="s">
        <v>72</v>
      </c>
      <c r="E17" s="116"/>
      <c r="F17" s="117"/>
      <c r="G17" s="116"/>
      <c r="H17" s="117"/>
      <c r="I17" s="116"/>
      <c r="J17" s="117"/>
      <c r="K17" s="116">
        <v>1.5</v>
      </c>
      <c r="L17" s="117"/>
      <c r="M17" s="114"/>
      <c r="N17" s="115"/>
      <c r="O17" s="116"/>
      <c r="P17" s="117"/>
      <c r="Q17" s="118"/>
      <c r="R17" s="119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89">
        <v>3600</v>
      </c>
      <c r="B18" s="111" t="s">
        <v>99</v>
      </c>
      <c r="C18" s="89"/>
      <c r="D18" s="23" t="s">
        <v>64</v>
      </c>
      <c r="E18" s="116">
        <v>0.25</v>
      </c>
      <c r="F18" s="117"/>
      <c r="G18" s="116">
        <v>0.25</v>
      </c>
      <c r="H18" s="117"/>
      <c r="I18" s="116">
        <v>0.25</v>
      </c>
      <c r="J18" s="117"/>
      <c r="K18" s="116"/>
      <c r="L18" s="117"/>
      <c r="M18" s="114"/>
      <c r="N18" s="115"/>
      <c r="O18" s="116"/>
      <c r="P18" s="117"/>
      <c r="Q18" s="118"/>
      <c r="R18" s="119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88">
        <v>3600</v>
      </c>
      <c r="B19" s="111" t="s">
        <v>99</v>
      </c>
      <c r="C19" s="88"/>
      <c r="D19" s="23" t="s">
        <v>70</v>
      </c>
      <c r="E19" s="116"/>
      <c r="F19" s="117"/>
      <c r="G19" s="116">
        <v>1.5</v>
      </c>
      <c r="H19" s="117"/>
      <c r="I19" s="116"/>
      <c r="J19" s="117"/>
      <c r="K19" s="116"/>
      <c r="L19" s="117"/>
      <c r="M19" s="114"/>
      <c r="N19" s="115"/>
      <c r="O19" s="116"/>
      <c r="P19" s="117"/>
      <c r="Q19" s="118"/>
      <c r="R19" s="119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111" t="s">
        <v>99</v>
      </c>
      <c r="C20" s="47"/>
      <c r="D20" s="27" t="s">
        <v>65</v>
      </c>
      <c r="E20" s="116">
        <v>3.5</v>
      </c>
      <c r="F20" s="117"/>
      <c r="G20" s="116">
        <v>3</v>
      </c>
      <c r="H20" s="117"/>
      <c r="I20" s="116">
        <v>4.5</v>
      </c>
      <c r="J20" s="117"/>
      <c r="K20" s="116">
        <v>3.75</v>
      </c>
      <c r="L20" s="117"/>
      <c r="M20" s="114"/>
      <c r="N20" s="115"/>
      <c r="O20" s="116"/>
      <c r="P20" s="117"/>
      <c r="Q20" s="118"/>
      <c r="R20" s="119"/>
      <c r="S20" s="25">
        <f t="shared" si="0"/>
        <v>14.75</v>
      </c>
      <c r="T20" s="25">
        <f t="shared" si="1"/>
        <v>12.75</v>
      </c>
      <c r="U20" s="28">
        <v>2</v>
      </c>
      <c r="V20" s="28"/>
    </row>
    <row r="21" spans="1:22" x14ac:dyDescent="0.25">
      <c r="A21" s="47">
        <v>3600</v>
      </c>
      <c r="B21" s="111" t="s">
        <v>99</v>
      </c>
      <c r="C21" s="47"/>
      <c r="D21" s="27" t="s">
        <v>66</v>
      </c>
      <c r="E21" s="116">
        <v>0.25</v>
      </c>
      <c r="F21" s="117"/>
      <c r="G21" s="116">
        <v>0.25</v>
      </c>
      <c r="H21" s="117"/>
      <c r="I21" s="116">
        <v>0.25</v>
      </c>
      <c r="J21" s="117"/>
      <c r="K21" s="116">
        <v>0.25</v>
      </c>
      <c r="L21" s="117"/>
      <c r="M21" s="114"/>
      <c r="N21" s="115"/>
      <c r="O21" s="116"/>
      <c r="P21" s="117"/>
      <c r="Q21" s="118"/>
      <c r="R21" s="119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4"/>
      <c r="N22" s="115"/>
      <c r="O22" s="118"/>
      <c r="P22" s="119"/>
      <c r="Q22" s="118"/>
      <c r="R22" s="119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6"/>
      <c r="F23" s="117"/>
      <c r="G23" s="116"/>
      <c r="H23" s="117"/>
      <c r="I23" s="116"/>
      <c r="J23" s="117"/>
      <c r="K23" s="116"/>
      <c r="L23" s="117"/>
      <c r="M23" s="114">
        <v>8</v>
      </c>
      <c r="N23" s="115"/>
      <c r="O23" s="118"/>
      <c r="P23" s="119"/>
      <c r="Q23" s="118"/>
      <c r="R23" s="119"/>
      <c r="S23" s="25">
        <f t="shared" si="2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8.5</v>
      </c>
      <c r="F24" s="121"/>
      <c r="G24" s="120">
        <f>SUM(G4:G23)</f>
        <v>8.5</v>
      </c>
      <c r="H24" s="121"/>
      <c r="I24" s="120">
        <f>SUM(I4:I23)</f>
        <v>8.5</v>
      </c>
      <c r="J24" s="121"/>
      <c r="K24" s="120">
        <f>SUM(K4:K23)</f>
        <v>8.5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>SUM(S4:S23)</f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33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K28" sqref="K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27.12.2015</v>
      </c>
      <c r="B2" s="63"/>
      <c r="C2" s="63"/>
      <c r="D2" s="63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7"/>
      <c r="D4" s="38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6"/>
      <c r="P4" s="117"/>
      <c r="Q4" s="118"/>
      <c r="R4" s="119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47"/>
      <c r="B5" s="47"/>
      <c r="C5" s="47"/>
      <c r="D5" s="38"/>
      <c r="E5" s="114"/>
      <c r="F5" s="115"/>
      <c r="G5" s="114"/>
      <c r="H5" s="115"/>
      <c r="I5" s="114"/>
      <c r="J5" s="115"/>
      <c r="K5" s="114"/>
      <c r="L5" s="115"/>
      <c r="M5" s="114"/>
      <c r="N5" s="115"/>
      <c r="O5" s="116"/>
      <c r="P5" s="117"/>
      <c r="Q5" s="118"/>
      <c r="R5" s="119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14"/>
      <c r="F6" s="115"/>
      <c r="G6" s="114"/>
      <c r="H6" s="115"/>
      <c r="I6" s="114"/>
      <c r="J6" s="115"/>
      <c r="K6" s="114"/>
      <c r="L6" s="115"/>
      <c r="M6" s="114"/>
      <c r="N6" s="115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4"/>
      <c r="F7" s="115"/>
      <c r="G7" s="114"/>
      <c r="H7" s="115"/>
      <c r="I7" s="114"/>
      <c r="J7" s="115"/>
      <c r="K7" s="114"/>
      <c r="L7" s="115"/>
      <c r="M7" s="114"/>
      <c r="N7" s="115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4"/>
      <c r="F8" s="115"/>
      <c r="G8" s="114"/>
      <c r="H8" s="115"/>
      <c r="I8" s="114"/>
      <c r="J8" s="115"/>
      <c r="K8" s="114"/>
      <c r="L8" s="115"/>
      <c r="M8" s="114"/>
      <c r="N8" s="115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6"/>
      <c r="P9" s="117"/>
      <c r="Q9" s="118"/>
      <c r="R9" s="119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6"/>
      <c r="P12" s="117"/>
      <c r="Q12" s="118"/>
      <c r="R12" s="119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6"/>
      <c r="P13" s="117"/>
      <c r="Q13" s="118"/>
      <c r="R13" s="119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6"/>
      <c r="P14" s="117"/>
      <c r="Q14" s="118"/>
      <c r="R14" s="119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6"/>
      <c r="P15" s="117"/>
      <c r="Q15" s="118"/>
      <c r="R15" s="119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6"/>
      <c r="P16" s="117"/>
      <c r="Q16" s="118"/>
      <c r="R16" s="119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6"/>
      <c r="P17" s="117"/>
      <c r="Q17" s="118"/>
      <c r="R17" s="119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38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6"/>
      <c r="P18" s="117"/>
      <c r="Q18" s="118"/>
      <c r="R18" s="119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38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6"/>
      <c r="P19" s="117"/>
      <c r="Q19" s="118"/>
      <c r="R19" s="119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47"/>
      <c r="B20" s="47"/>
      <c r="C20" s="47"/>
      <c r="D20" s="27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/>
      <c r="B21" s="47"/>
      <c r="C21" s="47"/>
      <c r="D21" s="27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6"/>
      <c r="P21" s="117"/>
      <c r="Q21" s="118"/>
      <c r="R21" s="119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14">
        <v>8</v>
      </c>
      <c r="F22" s="115"/>
      <c r="G22" s="114">
        <v>8</v>
      </c>
      <c r="H22" s="115"/>
      <c r="I22" s="114">
        <v>8</v>
      </c>
      <c r="J22" s="115"/>
      <c r="K22" s="114">
        <v>8</v>
      </c>
      <c r="L22" s="115"/>
      <c r="M22" s="114"/>
      <c r="N22" s="115"/>
      <c r="O22" s="118"/>
      <c r="P22" s="119"/>
      <c r="Q22" s="118"/>
      <c r="R22" s="119"/>
      <c r="S22" s="25">
        <f t="shared" si="1"/>
        <v>32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16"/>
      <c r="F23" s="117"/>
      <c r="G23" s="118"/>
      <c r="H23" s="119"/>
      <c r="I23" s="116"/>
      <c r="J23" s="117"/>
      <c r="K23" s="118"/>
      <c r="L23" s="119"/>
      <c r="M23" s="114">
        <v>8</v>
      </c>
      <c r="N23" s="115"/>
      <c r="O23" s="118"/>
      <c r="P23" s="119"/>
      <c r="Q23" s="118"/>
      <c r="R23" s="119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32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4" sqref="B4"/>
    </sheetView>
  </sheetViews>
  <sheetFormatPr defaultColWidth="11.85546875" defaultRowHeight="15.75" x14ac:dyDescent="0.25"/>
  <cols>
    <col min="1" max="1" width="8.7109375" style="16" customWidth="1"/>
    <col min="2" max="2" width="14.2851562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95"/>
      <c r="F3" s="95"/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53"/>
      <c r="P3" s="53"/>
      <c r="Q3" s="68"/>
      <c r="R3" s="68"/>
      <c r="S3" s="25"/>
      <c r="T3" s="25"/>
      <c r="U3" s="26"/>
      <c r="V3" s="26"/>
    </row>
    <row r="4" spans="1:22" x14ac:dyDescent="0.25">
      <c r="A4" s="47" t="s">
        <v>75</v>
      </c>
      <c r="B4" s="49" t="s">
        <v>100</v>
      </c>
      <c r="C4" s="47">
        <v>97</v>
      </c>
      <c r="D4" s="38" t="s">
        <v>76</v>
      </c>
      <c r="E4" s="123"/>
      <c r="F4" s="123"/>
      <c r="G4" s="124">
        <v>8</v>
      </c>
      <c r="H4" s="124"/>
      <c r="I4" s="124">
        <v>8</v>
      </c>
      <c r="J4" s="124"/>
      <c r="K4" s="124">
        <v>5</v>
      </c>
      <c r="L4" s="124"/>
      <c r="M4" s="123"/>
      <c r="N4" s="123"/>
      <c r="O4" s="116"/>
      <c r="P4" s="117"/>
      <c r="Q4" s="118"/>
      <c r="R4" s="119"/>
      <c r="S4" s="25">
        <f>E4+G4+I4+K4+M4+O4+Q4</f>
        <v>21</v>
      </c>
      <c r="T4" s="25">
        <f t="shared" ref="T4:T17" si="0">SUM(S4-U4-V4)</f>
        <v>21</v>
      </c>
      <c r="U4" s="28"/>
      <c r="V4" s="28"/>
    </row>
    <row r="5" spans="1:22" x14ac:dyDescent="0.25">
      <c r="A5" s="47"/>
      <c r="B5" s="47"/>
      <c r="C5" s="47"/>
      <c r="D5" s="38"/>
      <c r="E5" s="123"/>
      <c r="F5" s="123"/>
      <c r="G5" s="124"/>
      <c r="H5" s="124"/>
      <c r="I5" s="124"/>
      <c r="J5" s="124"/>
      <c r="K5" s="124"/>
      <c r="L5" s="124"/>
      <c r="M5" s="123"/>
      <c r="N5" s="123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3"/>
      <c r="F6" s="123"/>
      <c r="G6" s="124"/>
      <c r="H6" s="124"/>
      <c r="I6" s="124"/>
      <c r="J6" s="124"/>
      <c r="K6" s="124"/>
      <c r="L6" s="124"/>
      <c r="M6" s="123"/>
      <c r="N6" s="123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3"/>
      <c r="F7" s="123"/>
      <c r="G7" s="124"/>
      <c r="H7" s="124"/>
      <c r="I7" s="125"/>
      <c r="J7" s="117"/>
      <c r="K7" s="116"/>
      <c r="L7" s="117"/>
      <c r="M7" s="114"/>
      <c r="N7" s="115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3"/>
      <c r="F8" s="123"/>
      <c r="G8" s="124"/>
      <c r="H8" s="124"/>
      <c r="I8" s="125"/>
      <c r="J8" s="117"/>
      <c r="K8" s="116"/>
      <c r="L8" s="117"/>
      <c r="M8" s="114"/>
      <c r="N8" s="115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4"/>
      <c r="F9" s="115"/>
      <c r="G9" s="116"/>
      <c r="H9" s="117"/>
      <c r="I9" s="116"/>
      <c r="J9" s="117"/>
      <c r="K9" s="116"/>
      <c r="L9" s="117"/>
      <c r="M9" s="114"/>
      <c r="N9" s="115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4"/>
      <c r="F10" s="115"/>
      <c r="G10" s="116"/>
      <c r="H10" s="117"/>
      <c r="I10" s="116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4"/>
      <c r="F11" s="115"/>
      <c r="G11" s="116"/>
      <c r="H11" s="117"/>
      <c r="I11" s="116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4"/>
      <c r="F12" s="115"/>
      <c r="G12" s="116"/>
      <c r="H12" s="117"/>
      <c r="I12" s="116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4"/>
      <c r="F13" s="115"/>
      <c r="G13" s="116"/>
      <c r="H13" s="117"/>
      <c r="I13" s="116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4"/>
      <c r="F14" s="115"/>
      <c r="G14" s="116"/>
      <c r="H14" s="117"/>
      <c r="I14" s="116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4"/>
      <c r="F15" s="115"/>
      <c r="G15" s="116"/>
      <c r="H15" s="117"/>
      <c r="I15" s="116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7"/>
      <c r="B16" s="47"/>
      <c r="C16" s="47"/>
      <c r="D16" s="27"/>
      <c r="E16" s="114"/>
      <c r="F16" s="115"/>
      <c r="G16" s="116"/>
      <c r="H16" s="117"/>
      <c r="I16" s="116"/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8">
        <v>3600</v>
      </c>
      <c r="B17" s="108" t="s">
        <v>99</v>
      </c>
      <c r="C17" s="108"/>
      <c r="D17" s="27" t="s">
        <v>93</v>
      </c>
      <c r="E17" s="114"/>
      <c r="F17" s="115"/>
      <c r="G17" s="116"/>
      <c r="H17" s="117"/>
      <c r="I17" s="116"/>
      <c r="J17" s="117"/>
      <c r="K17" s="116">
        <v>3</v>
      </c>
      <c r="L17" s="117"/>
      <c r="M17" s="114"/>
      <c r="N17" s="115"/>
      <c r="O17" s="116"/>
      <c r="P17" s="117"/>
      <c r="Q17" s="118"/>
      <c r="R17" s="119"/>
      <c r="S17" s="25">
        <f t="shared" si="1"/>
        <v>3</v>
      </c>
      <c r="T17" s="25">
        <f t="shared" si="0"/>
        <v>3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4">
        <v>8</v>
      </c>
      <c r="F18" s="115"/>
      <c r="G18" s="116"/>
      <c r="H18" s="117"/>
      <c r="I18" s="116"/>
      <c r="J18" s="117"/>
      <c r="K18" s="116"/>
      <c r="L18" s="117"/>
      <c r="M18" s="114"/>
      <c r="N18" s="115"/>
      <c r="O18" s="118"/>
      <c r="P18" s="119"/>
      <c r="Q18" s="118"/>
      <c r="R18" s="119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8"/>
      <c r="H19" s="119"/>
      <c r="I19" s="118"/>
      <c r="J19" s="119"/>
      <c r="K19" s="118"/>
      <c r="L19" s="119"/>
      <c r="M19" s="114">
        <v>8</v>
      </c>
      <c r="N19" s="115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24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3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8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6" sqref="B6"/>
    </sheetView>
  </sheetViews>
  <sheetFormatPr defaultRowHeight="15.75" x14ac:dyDescent="0.25"/>
  <cols>
    <col min="1" max="1" width="8.7109375" style="16" customWidth="1"/>
    <col min="2" max="2" width="15.4257812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95"/>
      <c r="F3" s="95"/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13" t="s">
        <v>101</v>
      </c>
      <c r="C4" s="47" t="s">
        <v>77</v>
      </c>
      <c r="D4" s="38" t="s">
        <v>71</v>
      </c>
      <c r="E4" s="123"/>
      <c r="F4" s="123"/>
      <c r="G4" s="124">
        <v>5.5</v>
      </c>
      <c r="H4" s="124"/>
      <c r="I4" s="124"/>
      <c r="J4" s="124"/>
      <c r="K4" s="124"/>
      <c r="L4" s="124"/>
      <c r="M4" s="123"/>
      <c r="N4" s="123"/>
      <c r="O4" s="116"/>
      <c r="P4" s="117"/>
      <c r="Q4" s="118"/>
      <c r="R4" s="119"/>
      <c r="S4" s="25">
        <f>E4+G4+I4+K4+M4+O4+Q4</f>
        <v>5.5</v>
      </c>
      <c r="T4" s="25">
        <f t="shared" ref="T4:T21" si="0">SUM(S4-U4-V4)</f>
        <v>5.5</v>
      </c>
      <c r="U4" s="28"/>
      <c r="V4" s="28"/>
    </row>
    <row r="5" spans="1:22" x14ac:dyDescent="0.25">
      <c r="A5" s="47" t="s">
        <v>75</v>
      </c>
      <c r="B5" s="49" t="s">
        <v>100</v>
      </c>
      <c r="C5" s="47">
        <v>97</v>
      </c>
      <c r="D5" s="38" t="s">
        <v>76</v>
      </c>
      <c r="E5" s="123"/>
      <c r="F5" s="123"/>
      <c r="G5" s="124">
        <v>1.5</v>
      </c>
      <c r="H5" s="124"/>
      <c r="I5" s="124"/>
      <c r="J5" s="124"/>
      <c r="K5" s="116"/>
      <c r="L5" s="117"/>
      <c r="M5" s="114"/>
      <c r="N5" s="115"/>
      <c r="O5" s="116"/>
      <c r="P5" s="117"/>
      <c r="Q5" s="118"/>
      <c r="R5" s="119"/>
      <c r="S5" s="25">
        <f t="shared" ref="S5:S24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7">
        <v>6436</v>
      </c>
      <c r="B6" s="113" t="s">
        <v>102</v>
      </c>
      <c r="C6" s="47">
        <v>118</v>
      </c>
      <c r="D6" s="38" t="s">
        <v>85</v>
      </c>
      <c r="E6" s="123"/>
      <c r="F6" s="123"/>
      <c r="G6" s="116">
        <v>1</v>
      </c>
      <c r="H6" s="117"/>
      <c r="I6" s="116">
        <v>8</v>
      </c>
      <c r="J6" s="117"/>
      <c r="K6" s="116">
        <v>5</v>
      </c>
      <c r="L6" s="117"/>
      <c r="M6" s="114"/>
      <c r="N6" s="115"/>
      <c r="O6" s="116"/>
      <c r="P6" s="117"/>
      <c r="Q6" s="118"/>
      <c r="R6" s="119"/>
      <c r="S6" s="25">
        <f t="shared" si="1"/>
        <v>14</v>
      </c>
      <c r="T6" s="25">
        <f t="shared" si="0"/>
        <v>14</v>
      </c>
      <c r="U6" s="28"/>
      <c r="V6" s="28"/>
    </row>
    <row r="7" spans="1:22" x14ac:dyDescent="0.25">
      <c r="A7" s="47"/>
      <c r="B7" s="47"/>
      <c r="C7" s="47"/>
      <c r="D7" s="27"/>
      <c r="E7" s="123"/>
      <c r="F7" s="123"/>
      <c r="G7" s="116"/>
      <c r="H7" s="117"/>
      <c r="I7" s="116"/>
      <c r="J7" s="117"/>
      <c r="K7" s="116"/>
      <c r="L7" s="117"/>
      <c r="M7" s="114"/>
      <c r="N7" s="115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3"/>
      <c r="F8" s="123"/>
      <c r="G8" s="116"/>
      <c r="H8" s="117"/>
      <c r="I8" s="116"/>
      <c r="J8" s="117"/>
      <c r="K8" s="116"/>
      <c r="L8" s="117"/>
      <c r="M8" s="114"/>
      <c r="N8" s="115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78"/>
      <c r="D9" s="38"/>
      <c r="E9" s="123"/>
      <c r="F9" s="123"/>
      <c r="G9" s="116"/>
      <c r="H9" s="117"/>
      <c r="I9" s="116"/>
      <c r="J9" s="117"/>
      <c r="K9" s="116"/>
      <c r="L9" s="117"/>
      <c r="M9" s="114"/>
      <c r="N9" s="115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3"/>
      <c r="F10" s="123"/>
      <c r="G10" s="116"/>
      <c r="H10" s="117"/>
      <c r="I10" s="116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4"/>
      <c r="F11" s="115"/>
      <c r="G11" s="124"/>
      <c r="H11" s="124"/>
      <c r="I11" s="116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4"/>
      <c r="F12" s="115"/>
      <c r="G12" s="124"/>
      <c r="H12" s="124"/>
      <c r="I12" s="116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4"/>
      <c r="F13" s="115"/>
      <c r="G13" s="124"/>
      <c r="H13" s="124"/>
      <c r="I13" s="116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14"/>
      <c r="F14" s="115"/>
      <c r="G14" s="116"/>
      <c r="H14" s="117"/>
      <c r="I14" s="116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5"/>
      <c r="G15" s="116"/>
      <c r="H15" s="117"/>
      <c r="I15" s="116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14"/>
      <c r="F16" s="115"/>
      <c r="G16" s="124"/>
      <c r="H16" s="124"/>
      <c r="I16" s="116"/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69"/>
      <c r="B17" s="47"/>
      <c r="C17" s="47"/>
      <c r="D17" s="27"/>
      <c r="E17" s="114"/>
      <c r="F17" s="115"/>
      <c r="G17" s="124"/>
      <c r="H17" s="124"/>
      <c r="I17" s="116"/>
      <c r="J17" s="117"/>
      <c r="K17" s="116"/>
      <c r="L17" s="117"/>
      <c r="M17" s="114"/>
      <c r="N17" s="115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4"/>
      <c r="F18" s="115"/>
      <c r="G18" s="124"/>
      <c r="H18" s="124"/>
      <c r="I18" s="116"/>
      <c r="J18" s="117"/>
      <c r="K18" s="116"/>
      <c r="L18" s="117"/>
      <c r="M18" s="114"/>
      <c r="N18" s="115"/>
      <c r="O18" s="116"/>
      <c r="P18" s="117"/>
      <c r="Q18" s="118"/>
      <c r="R18" s="119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4"/>
      <c r="F19" s="115"/>
      <c r="G19" s="124"/>
      <c r="H19" s="124"/>
      <c r="I19" s="116"/>
      <c r="J19" s="117"/>
      <c r="K19" s="116"/>
      <c r="L19" s="117"/>
      <c r="M19" s="114"/>
      <c r="N19" s="115"/>
      <c r="O19" s="116"/>
      <c r="P19" s="117"/>
      <c r="Q19" s="118"/>
      <c r="R19" s="11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4"/>
      <c r="F20" s="115"/>
      <c r="G20" s="124"/>
      <c r="H20" s="124"/>
      <c r="I20" s="116"/>
      <c r="J20" s="117"/>
      <c r="K20" s="116"/>
      <c r="L20" s="117"/>
      <c r="M20" s="114"/>
      <c r="N20" s="115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08">
        <v>3600</v>
      </c>
      <c r="B21" s="111" t="s">
        <v>99</v>
      </c>
      <c r="C21" s="108"/>
      <c r="D21" s="27" t="s">
        <v>93</v>
      </c>
      <c r="E21" s="114"/>
      <c r="F21" s="115"/>
      <c r="G21" s="116"/>
      <c r="H21" s="117"/>
      <c r="I21" s="116"/>
      <c r="J21" s="117"/>
      <c r="K21" s="116">
        <v>3</v>
      </c>
      <c r="L21" s="117"/>
      <c r="M21" s="114"/>
      <c r="N21" s="115"/>
      <c r="O21" s="116"/>
      <c r="P21" s="117"/>
      <c r="Q21" s="118"/>
      <c r="R21" s="119"/>
      <c r="S21" s="25">
        <f t="shared" si="1"/>
        <v>3</v>
      </c>
      <c r="T21" s="25">
        <f t="shared" si="0"/>
        <v>3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4">
        <v>8</v>
      </c>
      <c r="F22" s="115"/>
      <c r="G22" s="116"/>
      <c r="H22" s="117"/>
      <c r="I22" s="116"/>
      <c r="J22" s="117"/>
      <c r="K22" s="116"/>
      <c r="L22" s="117"/>
      <c r="M22" s="114"/>
      <c r="N22" s="115"/>
      <c r="O22" s="118"/>
      <c r="P22" s="119"/>
      <c r="Q22" s="118"/>
      <c r="R22" s="119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6"/>
      <c r="F23" s="117"/>
      <c r="G23" s="118"/>
      <c r="H23" s="119"/>
      <c r="I23" s="118"/>
      <c r="J23" s="119"/>
      <c r="K23" s="118"/>
      <c r="L23" s="119"/>
      <c r="M23" s="114">
        <v>8</v>
      </c>
      <c r="N23" s="115"/>
      <c r="O23" s="118"/>
      <c r="P23" s="119"/>
      <c r="Q23" s="118"/>
      <c r="R23" s="119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24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3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9</v>
      </c>
      <c r="J3" s="68">
        <v>16.3</v>
      </c>
      <c r="K3" s="68">
        <v>8.15</v>
      </c>
      <c r="L3" s="68">
        <v>16.3</v>
      </c>
      <c r="M3" s="95"/>
      <c r="N3" s="95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6435</v>
      </c>
      <c r="B4" s="113" t="s">
        <v>103</v>
      </c>
      <c r="C4" s="47">
        <v>96</v>
      </c>
      <c r="D4" s="38" t="s">
        <v>80</v>
      </c>
      <c r="E4" s="116">
        <v>4.5</v>
      </c>
      <c r="F4" s="117"/>
      <c r="G4" s="116"/>
      <c r="H4" s="117"/>
      <c r="I4" s="116"/>
      <c r="J4" s="117"/>
      <c r="K4" s="116"/>
      <c r="L4" s="117"/>
      <c r="M4" s="114"/>
      <c r="N4" s="115"/>
      <c r="O4" s="116"/>
      <c r="P4" s="117"/>
      <c r="Q4" s="118"/>
      <c r="R4" s="119"/>
      <c r="S4" s="25">
        <f t="shared" ref="S4" si="0">E4+G4+I4+K4+M4+O4+Q4</f>
        <v>4.5</v>
      </c>
      <c r="T4" s="25">
        <f t="shared" ref="T4" si="1">SUM(S4-U4-V4)</f>
        <v>4.5</v>
      </c>
      <c r="U4" s="28"/>
      <c r="V4" s="28"/>
    </row>
    <row r="5" spans="1:22" x14ac:dyDescent="0.25">
      <c r="A5" s="47">
        <v>6519</v>
      </c>
      <c r="B5" s="113" t="s">
        <v>104</v>
      </c>
      <c r="C5" s="47">
        <v>12</v>
      </c>
      <c r="D5" s="38" t="s">
        <v>74</v>
      </c>
      <c r="E5" s="124">
        <v>3.25</v>
      </c>
      <c r="F5" s="124"/>
      <c r="G5" s="124">
        <v>8</v>
      </c>
      <c r="H5" s="124"/>
      <c r="I5" s="124">
        <v>7</v>
      </c>
      <c r="J5" s="124"/>
      <c r="K5" s="124">
        <v>4.75</v>
      </c>
      <c r="L5" s="124"/>
      <c r="M5" s="123"/>
      <c r="N5" s="123"/>
      <c r="O5" s="116"/>
      <c r="P5" s="117"/>
      <c r="Q5" s="118"/>
      <c r="R5" s="119"/>
      <c r="S5" s="25">
        <f t="shared" ref="S5:S23" si="2">E5+G5+I5+K5+M5+O5+Q5</f>
        <v>23</v>
      </c>
      <c r="T5" s="25">
        <f t="shared" ref="T5:T20" si="3">SUM(S5-U5-V5)</f>
        <v>23</v>
      </c>
      <c r="U5" s="28"/>
      <c r="V5" s="28"/>
    </row>
    <row r="6" spans="1:22" x14ac:dyDescent="0.25">
      <c r="A6" s="47"/>
      <c r="B6" s="49"/>
      <c r="C6" s="47"/>
      <c r="D6" s="38"/>
      <c r="E6" s="124"/>
      <c r="F6" s="124"/>
      <c r="G6" s="124"/>
      <c r="H6" s="124"/>
      <c r="I6" s="125"/>
      <c r="J6" s="117"/>
      <c r="K6" s="124"/>
      <c r="L6" s="124"/>
      <c r="M6" s="114"/>
      <c r="N6" s="115"/>
      <c r="O6" s="116"/>
      <c r="P6" s="117"/>
      <c r="Q6" s="118"/>
      <c r="R6" s="119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9"/>
      <c r="C7" s="47"/>
      <c r="D7" s="38"/>
      <c r="E7" s="124"/>
      <c r="F7" s="124"/>
      <c r="G7" s="124"/>
      <c r="H7" s="124"/>
      <c r="I7" s="125"/>
      <c r="J7" s="117"/>
      <c r="K7" s="124"/>
      <c r="L7" s="124"/>
      <c r="M7" s="114"/>
      <c r="N7" s="115"/>
      <c r="O7" s="116"/>
      <c r="P7" s="117"/>
      <c r="Q7" s="118"/>
      <c r="R7" s="119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7"/>
      <c r="C8" s="47"/>
      <c r="D8" s="27"/>
      <c r="E8" s="124"/>
      <c r="F8" s="124"/>
      <c r="G8" s="124"/>
      <c r="H8" s="124"/>
      <c r="I8" s="125"/>
      <c r="J8" s="117"/>
      <c r="K8" s="124"/>
      <c r="L8" s="124"/>
      <c r="M8" s="114"/>
      <c r="N8" s="115"/>
      <c r="O8" s="116"/>
      <c r="P8" s="117"/>
      <c r="Q8" s="118"/>
      <c r="R8" s="119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38"/>
      <c r="E9" s="116"/>
      <c r="F9" s="117"/>
      <c r="G9" s="116"/>
      <c r="H9" s="117"/>
      <c r="I9" s="116"/>
      <c r="J9" s="117"/>
      <c r="K9" s="116"/>
      <c r="L9" s="117"/>
      <c r="M9" s="114"/>
      <c r="N9" s="115"/>
      <c r="O9" s="116"/>
      <c r="P9" s="117"/>
      <c r="Q9" s="118"/>
      <c r="R9" s="119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16"/>
      <c r="F10" s="117"/>
      <c r="G10" s="116"/>
      <c r="H10" s="117"/>
      <c r="I10" s="116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16"/>
      <c r="F11" s="117"/>
      <c r="G11" s="116"/>
      <c r="H11" s="117"/>
      <c r="I11" s="116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16"/>
      <c r="F12" s="117"/>
      <c r="G12" s="116"/>
      <c r="H12" s="117"/>
      <c r="I12" s="116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16"/>
      <c r="F13" s="117"/>
      <c r="G13" s="116"/>
      <c r="H13" s="117"/>
      <c r="I13" s="116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6"/>
      <c r="F14" s="117"/>
      <c r="G14" s="116"/>
      <c r="H14" s="117"/>
      <c r="I14" s="116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78"/>
      <c r="D15" s="27"/>
      <c r="E15" s="116"/>
      <c r="F15" s="117"/>
      <c r="G15" s="116"/>
      <c r="H15" s="117"/>
      <c r="I15" s="116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16"/>
      <c r="F16" s="117"/>
      <c r="G16" s="116"/>
      <c r="H16" s="117"/>
      <c r="I16" s="116"/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98"/>
      <c r="B17" s="98"/>
      <c r="C17" s="98"/>
      <c r="D17" s="23"/>
      <c r="E17" s="116"/>
      <c r="F17" s="117"/>
      <c r="G17" s="116"/>
      <c r="H17" s="117"/>
      <c r="I17" s="116"/>
      <c r="J17" s="117"/>
      <c r="K17" s="116"/>
      <c r="L17" s="117"/>
      <c r="M17" s="114"/>
      <c r="N17" s="115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6"/>
      <c r="F18" s="117"/>
      <c r="G18" s="116"/>
      <c r="H18" s="117"/>
      <c r="I18" s="116"/>
      <c r="J18" s="117"/>
      <c r="K18" s="116"/>
      <c r="L18" s="117"/>
      <c r="M18" s="114"/>
      <c r="N18" s="115"/>
      <c r="O18" s="116"/>
      <c r="P18" s="117"/>
      <c r="Q18" s="118"/>
      <c r="R18" s="11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8">
        <v>3600</v>
      </c>
      <c r="B19" s="111" t="s">
        <v>99</v>
      </c>
      <c r="C19" s="108"/>
      <c r="D19" s="27" t="s">
        <v>93</v>
      </c>
      <c r="E19" s="116"/>
      <c r="F19" s="117"/>
      <c r="G19" s="116"/>
      <c r="H19" s="117"/>
      <c r="I19" s="116"/>
      <c r="J19" s="117"/>
      <c r="K19" s="116">
        <v>3</v>
      </c>
      <c r="L19" s="117"/>
      <c r="M19" s="114"/>
      <c r="N19" s="115"/>
      <c r="O19" s="116"/>
      <c r="P19" s="117"/>
      <c r="Q19" s="118"/>
      <c r="R19" s="119"/>
      <c r="S19" s="25">
        <f t="shared" si="2"/>
        <v>3</v>
      </c>
      <c r="T19" s="25">
        <f t="shared" si="3"/>
        <v>3</v>
      </c>
      <c r="U19" s="28"/>
      <c r="V19" s="28"/>
    </row>
    <row r="20" spans="1:22" x14ac:dyDescent="0.25">
      <c r="A20" s="92">
        <v>3600</v>
      </c>
      <c r="B20" s="111" t="s">
        <v>99</v>
      </c>
      <c r="C20" s="92"/>
      <c r="D20" s="27" t="s">
        <v>84</v>
      </c>
      <c r="E20" s="116">
        <v>0.25</v>
      </c>
      <c r="F20" s="117"/>
      <c r="G20" s="116"/>
      <c r="H20" s="117"/>
      <c r="I20" s="116"/>
      <c r="J20" s="117"/>
      <c r="K20" s="116"/>
      <c r="L20" s="117"/>
      <c r="M20" s="114"/>
      <c r="N20" s="115"/>
      <c r="O20" s="116"/>
      <c r="P20" s="117"/>
      <c r="Q20" s="118"/>
      <c r="R20" s="119"/>
      <c r="S20" s="25">
        <f t="shared" si="2"/>
        <v>0.25</v>
      </c>
      <c r="T20" s="25">
        <f t="shared" si="3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6"/>
      <c r="F21" s="117"/>
      <c r="G21" s="116"/>
      <c r="H21" s="117"/>
      <c r="I21" s="116"/>
      <c r="J21" s="117"/>
      <c r="K21" s="116"/>
      <c r="L21" s="117"/>
      <c r="M21" s="114"/>
      <c r="N21" s="115"/>
      <c r="O21" s="118"/>
      <c r="P21" s="119"/>
      <c r="Q21" s="118"/>
      <c r="R21" s="119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4">
        <v>8</v>
      </c>
      <c r="N22" s="115"/>
      <c r="O22" s="118"/>
      <c r="P22" s="119"/>
      <c r="Q22" s="118"/>
      <c r="R22" s="119"/>
      <c r="S22" s="25">
        <f t="shared" si="2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8</v>
      </c>
      <c r="F23" s="121"/>
      <c r="G23" s="120">
        <f>SUM(G4:G22)</f>
        <v>8</v>
      </c>
      <c r="H23" s="121"/>
      <c r="I23" s="120">
        <f>SUM(I4:I22)</f>
        <v>7</v>
      </c>
      <c r="J23" s="121"/>
      <c r="K23" s="120">
        <f>SUM(K4:K22)</f>
        <v>7.75</v>
      </c>
      <c r="L23" s="121"/>
      <c r="M23" s="120">
        <f>SUM(M4:M22)</f>
        <v>8</v>
      </c>
      <c r="N23" s="121"/>
      <c r="O23" s="120">
        <f>SUM(O4:O22)</f>
        <v>0</v>
      </c>
      <c r="P23" s="121"/>
      <c r="Q23" s="120">
        <f>SUM(Q4:Q22)</f>
        <v>0</v>
      </c>
      <c r="R23" s="121"/>
      <c r="S23" s="25">
        <f t="shared" si="2"/>
        <v>38.75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80"/>
      <c r="L24" s="8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30.75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-1</v>
      </c>
      <c r="K25" s="32"/>
      <c r="L25" s="32">
        <f>SUM(K23)-L24</f>
        <v>-0.25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30.75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3.25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38.75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27.12.2015</v>
      </c>
      <c r="B2" s="60"/>
      <c r="C2" s="60"/>
      <c r="D2" s="60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61"/>
      <c r="P3" s="61"/>
      <c r="Q3" s="82"/>
      <c r="R3" s="82"/>
      <c r="S3" s="25"/>
      <c r="T3" s="25"/>
      <c r="U3" s="26"/>
      <c r="V3" s="26"/>
    </row>
    <row r="4" spans="1:22" x14ac:dyDescent="0.25">
      <c r="A4" s="47">
        <v>6429</v>
      </c>
      <c r="B4" s="113" t="s">
        <v>101</v>
      </c>
      <c r="C4" s="47" t="s">
        <v>77</v>
      </c>
      <c r="D4" s="27" t="s">
        <v>71</v>
      </c>
      <c r="E4" s="124">
        <v>8</v>
      </c>
      <c r="F4" s="124"/>
      <c r="G4" s="124">
        <v>8</v>
      </c>
      <c r="H4" s="124"/>
      <c r="I4" s="124">
        <v>7.5</v>
      </c>
      <c r="J4" s="124"/>
      <c r="K4" s="124">
        <v>5</v>
      </c>
      <c r="L4" s="124"/>
      <c r="M4" s="123"/>
      <c r="N4" s="123"/>
      <c r="O4" s="116"/>
      <c r="P4" s="117"/>
      <c r="Q4" s="118"/>
      <c r="R4" s="119"/>
      <c r="S4" s="25">
        <f>E4+G4+I4+K4+M4+O4+Q4</f>
        <v>28.5</v>
      </c>
      <c r="T4" s="25">
        <f t="shared" ref="T4:T17" si="0">SUM(S4-U4-V4)</f>
        <v>28.5</v>
      </c>
      <c r="U4" s="28"/>
      <c r="V4" s="28"/>
    </row>
    <row r="5" spans="1:22" x14ac:dyDescent="0.25">
      <c r="A5" s="47">
        <v>6519</v>
      </c>
      <c r="B5" s="113" t="s">
        <v>104</v>
      </c>
      <c r="C5" s="47">
        <v>13</v>
      </c>
      <c r="D5" s="27" t="s">
        <v>89</v>
      </c>
      <c r="E5" s="124"/>
      <c r="F5" s="124"/>
      <c r="G5" s="124"/>
      <c r="H5" s="124"/>
      <c r="I5" s="124">
        <v>0.5</v>
      </c>
      <c r="J5" s="124"/>
      <c r="K5" s="124"/>
      <c r="L5" s="124"/>
      <c r="M5" s="123"/>
      <c r="N5" s="123"/>
      <c r="O5" s="116"/>
      <c r="P5" s="117"/>
      <c r="Q5" s="118"/>
      <c r="R5" s="119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/>
      <c r="B6" s="49"/>
      <c r="C6" s="47"/>
      <c r="D6" s="38"/>
      <c r="E6" s="124"/>
      <c r="F6" s="124"/>
      <c r="G6" s="124"/>
      <c r="H6" s="124"/>
      <c r="I6" s="125"/>
      <c r="J6" s="117"/>
      <c r="K6" s="125"/>
      <c r="L6" s="117"/>
      <c r="M6" s="126"/>
      <c r="N6" s="115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24"/>
      <c r="F7" s="124"/>
      <c r="G7" s="124"/>
      <c r="H7" s="124"/>
      <c r="I7" s="125"/>
      <c r="J7" s="117"/>
      <c r="K7" s="116"/>
      <c r="L7" s="117"/>
      <c r="M7" s="126"/>
      <c r="N7" s="115"/>
      <c r="O7" s="116"/>
      <c r="P7" s="117"/>
      <c r="Q7" s="118"/>
      <c r="R7" s="119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4"/>
      <c r="F8" s="124"/>
      <c r="G8" s="124"/>
      <c r="H8" s="124"/>
      <c r="I8" s="125"/>
      <c r="J8" s="117"/>
      <c r="K8" s="125"/>
      <c r="L8" s="117"/>
      <c r="M8" s="126"/>
      <c r="N8" s="115"/>
      <c r="O8" s="116"/>
      <c r="P8" s="117"/>
      <c r="Q8" s="118"/>
      <c r="R8" s="119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16"/>
      <c r="F9" s="117"/>
      <c r="G9" s="116"/>
      <c r="H9" s="117"/>
      <c r="I9" s="116"/>
      <c r="J9" s="117"/>
      <c r="K9" s="116"/>
      <c r="L9" s="117"/>
      <c r="M9" s="114"/>
      <c r="N9" s="115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6"/>
      <c r="F10" s="117"/>
      <c r="G10" s="116"/>
      <c r="H10" s="117"/>
      <c r="I10" s="116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6"/>
      <c r="F11" s="117"/>
      <c r="G11" s="116"/>
      <c r="H11" s="117"/>
      <c r="I11" s="116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6"/>
      <c r="F12" s="117"/>
      <c r="G12" s="116"/>
      <c r="H12" s="117"/>
      <c r="I12" s="116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6"/>
      <c r="F13" s="117"/>
      <c r="G13" s="116"/>
      <c r="H13" s="117"/>
      <c r="I13" s="116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7"/>
      <c r="C14" s="47"/>
      <c r="D14" s="27"/>
      <c r="E14" s="116"/>
      <c r="F14" s="117"/>
      <c r="G14" s="116"/>
      <c r="H14" s="117"/>
      <c r="I14" s="116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6"/>
      <c r="F15" s="117"/>
      <c r="G15" s="116"/>
      <c r="H15" s="117"/>
      <c r="I15" s="116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/>
      <c r="B16" s="47"/>
      <c r="C16" s="47"/>
      <c r="D16" s="27"/>
      <c r="E16" s="116"/>
      <c r="F16" s="117"/>
      <c r="G16" s="116"/>
      <c r="H16" s="117"/>
      <c r="I16" s="116"/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8">
        <v>3600</v>
      </c>
      <c r="B17" s="111" t="s">
        <v>99</v>
      </c>
      <c r="C17" s="108"/>
      <c r="D17" s="27" t="s">
        <v>93</v>
      </c>
      <c r="E17" s="116"/>
      <c r="F17" s="117"/>
      <c r="G17" s="116"/>
      <c r="H17" s="117"/>
      <c r="I17" s="116"/>
      <c r="J17" s="117"/>
      <c r="K17" s="116">
        <v>3</v>
      </c>
      <c r="L17" s="117"/>
      <c r="M17" s="114"/>
      <c r="N17" s="115"/>
      <c r="O17" s="116"/>
      <c r="P17" s="117"/>
      <c r="Q17" s="118"/>
      <c r="R17" s="119"/>
      <c r="S17" s="25">
        <f t="shared" si="1"/>
        <v>3</v>
      </c>
      <c r="T17" s="25">
        <f t="shared" si="0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4"/>
      <c r="N18" s="115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8"/>
      <c r="H19" s="119"/>
      <c r="I19" s="118"/>
      <c r="J19" s="119"/>
      <c r="K19" s="118"/>
      <c r="L19" s="119"/>
      <c r="M19" s="114">
        <v>8</v>
      </c>
      <c r="N19" s="115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5.4257812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95"/>
      <c r="F3" s="95"/>
      <c r="G3" s="68">
        <v>8</v>
      </c>
      <c r="H3" s="68">
        <v>16.3</v>
      </c>
      <c r="I3" s="68">
        <v>8</v>
      </c>
      <c r="J3" s="68">
        <v>16.3</v>
      </c>
      <c r="K3" s="110" t="s">
        <v>95</v>
      </c>
      <c r="L3" s="109" t="s">
        <v>96</v>
      </c>
      <c r="M3" s="95"/>
      <c r="N3" s="95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 t="s">
        <v>75</v>
      </c>
      <c r="B4" s="49" t="s">
        <v>100</v>
      </c>
      <c r="C4" s="47">
        <v>97</v>
      </c>
      <c r="D4" s="38" t="s">
        <v>76</v>
      </c>
      <c r="E4" s="123"/>
      <c r="F4" s="123"/>
      <c r="G4" s="124">
        <v>8</v>
      </c>
      <c r="H4" s="124"/>
      <c r="I4" s="124">
        <v>8</v>
      </c>
      <c r="J4" s="124"/>
      <c r="K4" s="124">
        <v>4</v>
      </c>
      <c r="L4" s="124"/>
      <c r="M4" s="123"/>
      <c r="N4" s="123"/>
      <c r="O4" s="116"/>
      <c r="P4" s="117"/>
      <c r="Q4" s="118"/>
      <c r="R4" s="119"/>
      <c r="S4" s="25">
        <f t="shared" ref="S4:S7" si="0">E4+G4+I4+K4+M4+O4+Q4</f>
        <v>20</v>
      </c>
      <c r="T4" s="25">
        <f t="shared" ref="T4:T7" si="1">SUM(S4-U4-V4)</f>
        <v>20</v>
      </c>
      <c r="U4" s="28"/>
      <c r="V4" s="28"/>
    </row>
    <row r="5" spans="1:22" x14ac:dyDescent="0.25">
      <c r="A5" s="47"/>
      <c r="B5" s="47"/>
      <c r="C5" s="47"/>
      <c r="D5" s="38"/>
      <c r="E5" s="123"/>
      <c r="F5" s="123"/>
      <c r="G5" s="116"/>
      <c r="H5" s="117"/>
      <c r="I5" s="125"/>
      <c r="J5" s="117"/>
      <c r="K5" s="125"/>
      <c r="L5" s="117"/>
      <c r="M5" s="114"/>
      <c r="N5" s="115"/>
      <c r="O5" s="116"/>
      <c r="P5" s="117"/>
      <c r="Q5" s="118"/>
      <c r="R5" s="119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23"/>
      <c r="F6" s="123"/>
      <c r="G6" s="116"/>
      <c r="H6" s="117"/>
      <c r="I6" s="116"/>
      <c r="J6" s="117"/>
      <c r="K6" s="116"/>
      <c r="L6" s="117"/>
      <c r="M6" s="114"/>
      <c r="N6" s="115"/>
      <c r="O6" s="116"/>
      <c r="P6" s="117"/>
      <c r="Q6" s="118"/>
      <c r="R6" s="119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23"/>
      <c r="F7" s="123"/>
      <c r="G7" s="116"/>
      <c r="H7" s="117"/>
      <c r="I7" s="116"/>
      <c r="J7" s="117"/>
      <c r="K7" s="116"/>
      <c r="L7" s="117"/>
      <c r="M7" s="114"/>
      <c r="N7" s="115"/>
      <c r="O7" s="116"/>
      <c r="P7" s="117"/>
      <c r="Q7" s="118"/>
      <c r="R7" s="11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23"/>
      <c r="F8" s="123"/>
      <c r="G8" s="116"/>
      <c r="H8" s="117"/>
      <c r="I8" s="116"/>
      <c r="J8" s="117"/>
      <c r="K8" s="116"/>
      <c r="L8" s="117"/>
      <c r="M8" s="114"/>
      <c r="N8" s="115"/>
      <c r="O8" s="116"/>
      <c r="P8" s="117"/>
      <c r="Q8" s="118"/>
      <c r="R8" s="119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14"/>
      <c r="F9" s="115"/>
      <c r="G9" s="116"/>
      <c r="H9" s="117"/>
      <c r="I9" s="116"/>
      <c r="J9" s="117"/>
      <c r="K9" s="116"/>
      <c r="L9" s="117"/>
      <c r="M9" s="114"/>
      <c r="N9" s="115"/>
      <c r="O9" s="116"/>
      <c r="P9" s="117"/>
      <c r="Q9" s="118"/>
      <c r="R9" s="119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14"/>
      <c r="F10" s="115"/>
      <c r="G10" s="116"/>
      <c r="H10" s="117"/>
      <c r="I10" s="116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4"/>
      <c r="F11" s="115"/>
      <c r="G11" s="116"/>
      <c r="H11" s="117"/>
      <c r="I11" s="116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14"/>
      <c r="F12" s="115"/>
      <c r="G12" s="116"/>
      <c r="H12" s="117"/>
      <c r="I12" s="116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4"/>
      <c r="F13" s="115"/>
      <c r="G13" s="116"/>
      <c r="H13" s="117"/>
      <c r="I13" s="116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4"/>
      <c r="F14" s="115"/>
      <c r="G14" s="116"/>
      <c r="H14" s="117"/>
      <c r="I14" s="116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5"/>
      <c r="G15" s="116"/>
      <c r="H15" s="117"/>
      <c r="I15" s="116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4"/>
      <c r="F16" s="115"/>
      <c r="G16" s="116"/>
      <c r="H16" s="117"/>
      <c r="I16" s="116"/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8">
        <v>3600</v>
      </c>
      <c r="B17" s="111" t="s">
        <v>99</v>
      </c>
      <c r="C17" s="108"/>
      <c r="D17" s="27" t="s">
        <v>93</v>
      </c>
      <c r="E17" s="114"/>
      <c r="F17" s="115"/>
      <c r="G17" s="116"/>
      <c r="H17" s="117"/>
      <c r="I17" s="116"/>
      <c r="J17" s="117"/>
      <c r="K17" s="116">
        <v>3</v>
      </c>
      <c r="L17" s="117"/>
      <c r="M17" s="114"/>
      <c r="N17" s="115"/>
      <c r="O17" s="116"/>
      <c r="P17" s="117"/>
      <c r="Q17" s="118"/>
      <c r="R17" s="119"/>
      <c r="S17" s="25">
        <f t="shared" si="2"/>
        <v>3</v>
      </c>
      <c r="T17" s="25">
        <f t="shared" si="3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>
        <v>8</v>
      </c>
      <c r="F18" s="115"/>
      <c r="G18" s="116"/>
      <c r="H18" s="117"/>
      <c r="I18" s="116"/>
      <c r="J18" s="117"/>
      <c r="K18" s="116"/>
      <c r="L18" s="117"/>
      <c r="M18" s="114"/>
      <c r="N18" s="115"/>
      <c r="O18" s="118"/>
      <c r="P18" s="119"/>
      <c r="Q18" s="118"/>
      <c r="R18" s="119"/>
      <c r="S18" s="25">
        <f t="shared" si="2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4">
        <v>8</v>
      </c>
      <c r="N19" s="115"/>
      <c r="O19" s="118"/>
      <c r="P19" s="119"/>
      <c r="Q19" s="118"/>
      <c r="R19" s="119"/>
      <c r="S19" s="25">
        <f t="shared" si="2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7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2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90"/>
      <c r="J21" s="91">
        <v>8</v>
      </c>
      <c r="K21" s="30"/>
      <c r="L21" s="31">
        <v>8</v>
      </c>
      <c r="M21" s="30"/>
      <c r="N21" s="94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23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23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27.12.2015</v>
      </c>
      <c r="B2" s="74"/>
      <c r="C2" s="74"/>
      <c r="D2" s="74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111" t="s">
        <v>99</v>
      </c>
      <c r="C4" s="49"/>
      <c r="D4" s="38" t="s">
        <v>67</v>
      </c>
      <c r="E4" s="124">
        <v>8</v>
      </c>
      <c r="F4" s="124"/>
      <c r="G4" s="124">
        <v>8</v>
      </c>
      <c r="H4" s="124"/>
      <c r="I4" s="124">
        <v>8</v>
      </c>
      <c r="J4" s="124"/>
      <c r="K4" s="124">
        <v>5</v>
      </c>
      <c r="L4" s="124"/>
      <c r="M4" s="123"/>
      <c r="N4" s="123"/>
      <c r="O4" s="116"/>
      <c r="P4" s="117"/>
      <c r="Q4" s="118"/>
      <c r="R4" s="119"/>
      <c r="S4" s="25">
        <f>E4+G4+I4+K4+M4+O4+Q4</f>
        <v>29</v>
      </c>
      <c r="T4" s="25">
        <f t="shared" ref="T4:T17" si="0">SUM(S4-U4-V4)</f>
        <v>29</v>
      </c>
      <c r="U4" s="28"/>
      <c r="V4" s="28"/>
    </row>
    <row r="5" spans="1:22" x14ac:dyDescent="0.25">
      <c r="A5" s="47"/>
      <c r="B5" s="49"/>
      <c r="C5" s="47"/>
      <c r="D5" s="38"/>
      <c r="E5" s="124"/>
      <c r="F5" s="124"/>
      <c r="G5" s="124"/>
      <c r="H5" s="124"/>
      <c r="I5" s="125"/>
      <c r="J5" s="117"/>
      <c r="K5" s="116"/>
      <c r="L5" s="117"/>
      <c r="M5" s="114"/>
      <c r="N5" s="115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4"/>
      <c r="F6" s="124"/>
      <c r="G6" s="124"/>
      <c r="H6" s="124"/>
      <c r="I6" s="125"/>
      <c r="J6" s="117"/>
      <c r="K6" s="116"/>
      <c r="L6" s="117"/>
      <c r="M6" s="114"/>
      <c r="N6" s="115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4"/>
      <c r="F7" s="124"/>
      <c r="G7" s="124"/>
      <c r="H7" s="124"/>
      <c r="I7" s="125"/>
      <c r="J7" s="117"/>
      <c r="K7" s="116"/>
      <c r="L7" s="117"/>
      <c r="M7" s="114"/>
      <c r="N7" s="115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4"/>
      <c r="F8" s="124"/>
      <c r="G8" s="124"/>
      <c r="H8" s="124"/>
      <c r="I8" s="125"/>
      <c r="J8" s="117"/>
      <c r="K8" s="116"/>
      <c r="L8" s="117"/>
      <c r="M8" s="114"/>
      <c r="N8" s="115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6"/>
      <c r="F9" s="117"/>
      <c r="G9" s="116"/>
      <c r="H9" s="117"/>
      <c r="I9" s="116"/>
      <c r="J9" s="117"/>
      <c r="K9" s="116"/>
      <c r="L9" s="117"/>
      <c r="M9" s="114"/>
      <c r="N9" s="115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6"/>
      <c r="F10" s="117"/>
      <c r="G10" s="116"/>
      <c r="H10" s="117"/>
      <c r="I10" s="116"/>
      <c r="J10" s="117"/>
      <c r="K10" s="116"/>
      <c r="L10" s="117"/>
      <c r="M10" s="114"/>
      <c r="N10" s="115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5"/>
      <c r="B11" s="47"/>
      <c r="C11" s="47"/>
      <c r="D11" s="27"/>
      <c r="E11" s="116"/>
      <c r="F11" s="117"/>
      <c r="G11" s="116"/>
      <c r="H11" s="117"/>
      <c r="I11" s="116"/>
      <c r="J11" s="117"/>
      <c r="K11" s="116"/>
      <c r="L11" s="117"/>
      <c r="M11" s="114"/>
      <c r="N11" s="115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5"/>
      <c r="B12" s="47"/>
      <c r="C12" s="47"/>
      <c r="D12" s="27"/>
      <c r="E12" s="116"/>
      <c r="F12" s="117"/>
      <c r="G12" s="116"/>
      <c r="H12" s="117"/>
      <c r="I12" s="116"/>
      <c r="J12" s="117"/>
      <c r="K12" s="116"/>
      <c r="L12" s="117"/>
      <c r="M12" s="114"/>
      <c r="N12" s="115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5"/>
      <c r="B13" s="47"/>
      <c r="C13" s="47"/>
      <c r="D13" s="27"/>
      <c r="E13" s="116"/>
      <c r="F13" s="117"/>
      <c r="G13" s="116"/>
      <c r="H13" s="117"/>
      <c r="I13" s="116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47"/>
      <c r="C14" s="47"/>
      <c r="D14" s="27"/>
      <c r="E14" s="116"/>
      <c r="F14" s="117"/>
      <c r="G14" s="116"/>
      <c r="H14" s="117"/>
      <c r="I14" s="116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5"/>
      <c r="B15" s="47"/>
      <c r="C15" s="47"/>
      <c r="D15" s="27"/>
      <c r="E15" s="116"/>
      <c r="F15" s="117"/>
      <c r="G15" s="116"/>
      <c r="H15" s="117"/>
      <c r="I15" s="116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5"/>
      <c r="B16" s="47"/>
      <c r="C16" s="47"/>
      <c r="D16" s="27"/>
      <c r="E16" s="116"/>
      <c r="F16" s="117"/>
      <c r="G16" s="116"/>
      <c r="H16" s="117"/>
      <c r="I16" s="116"/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8">
        <v>3600</v>
      </c>
      <c r="B17" s="111" t="s">
        <v>99</v>
      </c>
      <c r="C17" s="108"/>
      <c r="D17" s="27" t="s">
        <v>93</v>
      </c>
      <c r="E17" s="116"/>
      <c r="F17" s="117"/>
      <c r="G17" s="116"/>
      <c r="H17" s="117"/>
      <c r="I17" s="116"/>
      <c r="J17" s="117"/>
      <c r="K17" s="116">
        <v>3</v>
      </c>
      <c r="L17" s="117"/>
      <c r="M17" s="114"/>
      <c r="N17" s="115"/>
      <c r="O17" s="116"/>
      <c r="P17" s="117"/>
      <c r="Q17" s="118"/>
      <c r="R17" s="119"/>
      <c r="S17" s="25">
        <f t="shared" si="1"/>
        <v>3</v>
      </c>
      <c r="T17" s="25">
        <f t="shared" si="0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4"/>
      <c r="N18" s="115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8"/>
      <c r="H19" s="119"/>
      <c r="I19" s="118"/>
      <c r="J19" s="119"/>
      <c r="K19" s="118"/>
      <c r="L19" s="119"/>
      <c r="M19" s="114">
        <v>8</v>
      </c>
      <c r="N19" s="115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2"/>
      <c r="F21" s="73">
        <v>8</v>
      </c>
      <c r="G21" s="72"/>
      <c r="H21" s="73">
        <v>8</v>
      </c>
      <c r="I21" s="72"/>
      <c r="J21" s="73">
        <v>8</v>
      </c>
      <c r="K21" s="72"/>
      <c r="L21" s="73">
        <v>8</v>
      </c>
      <c r="M21" s="76"/>
      <c r="N21" s="77">
        <v>8</v>
      </c>
      <c r="O21" s="72"/>
      <c r="P21" s="73"/>
      <c r="Q21" s="72"/>
      <c r="R21" s="73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29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="90" zoomScaleNormal="90" workbookViewId="0">
      <selection activeCell="I37" sqref="I3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27.12.2015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2"/>
      <c r="F3" s="102"/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95"/>
      <c r="N3" s="95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13" t="s">
        <v>105</v>
      </c>
      <c r="C4" s="47">
        <v>8</v>
      </c>
      <c r="D4" s="27" t="s">
        <v>71</v>
      </c>
      <c r="E4" s="127"/>
      <c r="F4" s="128"/>
      <c r="G4" s="124"/>
      <c r="H4" s="124"/>
      <c r="I4" s="116">
        <v>1.5</v>
      </c>
      <c r="J4" s="117"/>
      <c r="K4" s="116"/>
      <c r="L4" s="117"/>
      <c r="M4" s="123"/>
      <c r="N4" s="123"/>
      <c r="O4" s="116"/>
      <c r="P4" s="117"/>
      <c r="Q4" s="118"/>
      <c r="R4" s="119"/>
      <c r="S4" s="25">
        <f>E4+G4+I4+K4+M4+O4+Q4</f>
        <v>1.5</v>
      </c>
      <c r="T4" s="25">
        <f t="shared" ref="T4:T27" si="0">SUM(S4-U4-V4)</f>
        <v>1.5</v>
      </c>
      <c r="U4" s="28"/>
      <c r="V4" s="28"/>
    </row>
    <row r="5" spans="1:22" x14ac:dyDescent="0.25">
      <c r="A5" s="47">
        <v>6418</v>
      </c>
      <c r="B5" s="113" t="s">
        <v>105</v>
      </c>
      <c r="C5" s="47">
        <v>10</v>
      </c>
      <c r="D5" s="38" t="s">
        <v>90</v>
      </c>
      <c r="E5" s="127"/>
      <c r="F5" s="128"/>
      <c r="G5" s="124"/>
      <c r="H5" s="124"/>
      <c r="I5" s="116">
        <v>1.5</v>
      </c>
      <c r="J5" s="117"/>
      <c r="K5" s="124"/>
      <c r="L5" s="124"/>
      <c r="M5" s="114"/>
      <c r="N5" s="115"/>
      <c r="O5" s="116"/>
      <c r="P5" s="117"/>
      <c r="Q5" s="118"/>
      <c r="R5" s="119"/>
      <c r="S5" s="25">
        <f t="shared" ref="S5:S3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7">
        <v>6519</v>
      </c>
      <c r="B6" s="113" t="s">
        <v>104</v>
      </c>
      <c r="C6" s="47">
        <v>4</v>
      </c>
      <c r="D6" s="27" t="s">
        <v>81</v>
      </c>
      <c r="E6" s="127"/>
      <c r="F6" s="128"/>
      <c r="G6" s="124"/>
      <c r="H6" s="124"/>
      <c r="I6" s="116">
        <v>0.5</v>
      </c>
      <c r="J6" s="117"/>
      <c r="K6" s="124"/>
      <c r="L6" s="124"/>
      <c r="M6" s="114"/>
      <c r="N6" s="115"/>
      <c r="O6" s="116"/>
      <c r="P6" s="117"/>
      <c r="Q6" s="118"/>
      <c r="R6" s="119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>
        <v>6519</v>
      </c>
      <c r="B7" s="113" t="s">
        <v>104</v>
      </c>
      <c r="C7" s="47">
        <v>5</v>
      </c>
      <c r="D7" s="27" t="s">
        <v>81</v>
      </c>
      <c r="E7" s="127"/>
      <c r="F7" s="128"/>
      <c r="G7" s="124"/>
      <c r="H7" s="124"/>
      <c r="I7" s="116">
        <v>0.5</v>
      </c>
      <c r="J7" s="117"/>
      <c r="K7" s="124"/>
      <c r="L7" s="124"/>
      <c r="M7" s="114"/>
      <c r="N7" s="115"/>
      <c r="O7" s="116"/>
      <c r="P7" s="117"/>
      <c r="Q7" s="118"/>
      <c r="R7" s="119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6519</v>
      </c>
      <c r="B8" s="113" t="s">
        <v>104</v>
      </c>
      <c r="C8" s="47">
        <v>6</v>
      </c>
      <c r="D8" s="27" t="s">
        <v>81</v>
      </c>
      <c r="E8" s="127"/>
      <c r="F8" s="128"/>
      <c r="G8" s="124"/>
      <c r="H8" s="124"/>
      <c r="I8" s="116">
        <v>0.5</v>
      </c>
      <c r="J8" s="117"/>
      <c r="K8" s="116"/>
      <c r="L8" s="117"/>
      <c r="M8" s="114"/>
      <c r="N8" s="115"/>
      <c r="O8" s="116"/>
      <c r="P8" s="117"/>
      <c r="Q8" s="118"/>
      <c r="R8" s="119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6519</v>
      </c>
      <c r="B9" s="113" t="s">
        <v>104</v>
      </c>
      <c r="C9" s="47">
        <v>7</v>
      </c>
      <c r="D9" s="27" t="s">
        <v>81</v>
      </c>
      <c r="E9" s="127"/>
      <c r="F9" s="128"/>
      <c r="G9" s="124"/>
      <c r="H9" s="124"/>
      <c r="I9" s="116">
        <v>0.5</v>
      </c>
      <c r="J9" s="117"/>
      <c r="K9" s="116">
        <v>0.5</v>
      </c>
      <c r="L9" s="117"/>
      <c r="M9" s="114"/>
      <c r="N9" s="115"/>
      <c r="O9" s="116"/>
      <c r="P9" s="117"/>
      <c r="Q9" s="118"/>
      <c r="R9" s="119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6519</v>
      </c>
      <c r="B10" s="113" t="s">
        <v>104</v>
      </c>
      <c r="C10" s="47">
        <v>8</v>
      </c>
      <c r="D10" s="27" t="s">
        <v>81</v>
      </c>
      <c r="E10" s="127"/>
      <c r="F10" s="128"/>
      <c r="G10" s="124"/>
      <c r="H10" s="124"/>
      <c r="I10" s="116">
        <v>0.75</v>
      </c>
      <c r="J10" s="117"/>
      <c r="K10" s="124">
        <v>0.5</v>
      </c>
      <c r="L10" s="124"/>
      <c r="M10" s="114"/>
      <c r="N10" s="115"/>
      <c r="O10" s="116"/>
      <c r="P10" s="117"/>
      <c r="Q10" s="118"/>
      <c r="R10" s="119"/>
      <c r="S10" s="25">
        <f t="shared" si="1"/>
        <v>1.25</v>
      </c>
      <c r="T10" s="25">
        <f t="shared" si="0"/>
        <v>1.25</v>
      </c>
      <c r="U10" s="28"/>
      <c r="V10" s="28"/>
    </row>
    <row r="11" spans="1:22" x14ac:dyDescent="0.25">
      <c r="A11" s="47">
        <v>6519</v>
      </c>
      <c r="B11" s="113" t="s">
        <v>104</v>
      </c>
      <c r="C11" s="47">
        <v>9</v>
      </c>
      <c r="D11" s="27" t="s">
        <v>81</v>
      </c>
      <c r="E11" s="127"/>
      <c r="F11" s="128"/>
      <c r="G11" s="124"/>
      <c r="H11" s="124"/>
      <c r="I11" s="116">
        <v>0.75</v>
      </c>
      <c r="J11" s="117"/>
      <c r="K11" s="124">
        <v>0.5</v>
      </c>
      <c r="L11" s="124"/>
      <c r="M11" s="114"/>
      <c r="N11" s="115"/>
      <c r="O11" s="116"/>
      <c r="P11" s="117"/>
      <c r="Q11" s="118"/>
      <c r="R11" s="119"/>
      <c r="S11" s="25">
        <f t="shared" si="1"/>
        <v>1.25</v>
      </c>
      <c r="T11" s="25">
        <f t="shared" si="0"/>
        <v>1.25</v>
      </c>
      <c r="U11" s="28"/>
      <c r="V11" s="28"/>
    </row>
    <row r="12" spans="1:22" x14ac:dyDescent="0.25">
      <c r="A12" s="47">
        <v>6519</v>
      </c>
      <c r="B12" s="113" t="s">
        <v>104</v>
      </c>
      <c r="C12" s="47">
        <v>11</v>
      </c>
      <c r="D12" s="27" t="s">
        <v>81</v>
      </c>
      <c r="E12" s="127"/>
      <c r="F12" s="128"/>
      <c r="G12" s="124"/>
      <c r="H12" s="124"/>
      <c r="I12" s="116">
        <v>0.5</v>
      </c>
      <c r="J12" s="117"/>
      <c r="K12" s="116">
        <v>0.5</v>
      </c>
      <c r="L12" s="117"/>
      <c r="M12" s="114"/>
      <c r="N12" s="115"/>
      <c r="O12" s="116"/>
      <c r="P12" s="117"/>
      <c r="Q12" s="118"/>
      <c r="R12" s="119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7"/>
      <c r="B13" s="47"/>
      <c r="C13" s="47"/>
      <c r="D13" s="27"/>
      <c r="E13" s="127"/>
      <c r="F13" s="128"/>
      <c r="G13" s="124"/>
      <c r="H13" s="124"/>
      <c r="I13" s="116"/>
      <c r="J13" s="117"/>
      <c r="K13" s="116"/>
      <c r="L13" s="117"/>
      <c r="M13" s="114"/>
      <c r="N13" s="115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7"/>
      <c r="F14" s="128"/>
      <c r="G14" s="124"/>
      <c r="H14" s="124"/>
      <c r="I14" s="116"/>
      <c r="J14" s="117"/>
      <c r="K14" s="116"/>
      <c r="L14" s="117"/>
      <c r="M14" s="114"/>
      <c r="N14" s="115"/>
      <c r="O14" s="116"/>
      <c r="P14" s="117"/>
      <c r="Q14" s="118"/>
      <c r="R14" s="119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27"/>
      <c r="F15" s="128"/>
      <c r="G15" s="116"/>
      <c r="H15" s="117"/>
      <c r="I15" s="116"/>
      <c r="J15" s="117"/>
      <c r="K15" s="116"/>
      <c r="L15" s="117"/>
      <c r="M15" s="114"/>
      <c r="N15" s="115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7"/>
      <c r="F16" s="128"/>
      <c r="G16" s="116"/>
      <c r="H16" s="117"/>
      <c r="I16" s="116"/>
      <c r="J16" s="117"/>
      <c r="K16" s="116"/>
      <c r="L16" s="117"/>
      <c r="M16" s="114"/>
      <c r="N16" s="115"/>
      <c r="O16" s="116"/>
      <c r="P16" s="117"/>
      <c r="Q16" s="118"/>
      <c r="R16" s="119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93"/>
      <c r="B17" s="47"/>
      <c r="C17" s="47"/>
      <c r="D17" s="27"/>
      <c r="E17" s="127"/>
      <c r="F17" s="128"/>
      <c r="G17" s="116"/>
      <c r="H17" s="117"/>
      <c r="I17" s="116"/>
      <c r="J17" s="117"/>
      <c r="K17" s="116"/>
      <c r="L17" s="117"/>
      <c r="M17" s="114"/>
      <c r="N17" s="115"/>
      <c r="O17" s="116"/>
      <c r="P17" s="117"/>
      <c r="Q17" s="118"/>
      <c r="R17" s="119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27"/>
      <c r="F18" s="128"/>
      <c r="G18" s="116"/>
      <c r="H18" s="117"/>
      <c r="I18" s="116"/>
      <c r="J18" s="117"/>
      <c r="K18" s="116"/>
      <c r="L18" s="117"/>
      <c r="M18" s="114"/>
      <c r="N18" s="115"/>
      <c r="O18" s="116"/>
      <c r="P18" s="117"/>
      <c r="Q18" s="118"/>
      <c r="R18" s="119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27"/>
      <c r="F19" s="128"/>
      <c r="G19" s="116"/>
      <c r="H19" s="117"/>
      <c r="I19" s="116"/>
      <c r="J19" s="117"/>
      <c r="K19" s="116"/>
      <c r="L19" s="117"/>
      <c r="M19" s="114"/>
      <c r="N19" s="115"/>
      <c r="O19" s="116"/>
      <c r="P19" s="117"/>
      <c r="Q19" s="118"/>
      <c r="R19" s="119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27"/>
      <c r="F20" s="128"/>
      <c r="G20" s="116"/>
      <c r="H20" s="117"/>
      <c r="I20" s="116"/>
      <c r="J20" s="117"/>
      <c r="K20" s="116"/>
      <c r="L20" s="117"/>
      <c r="M20" s="114"/>
      <c r="N20" s="115"/>
      <c r="O20" s="116"/>
      <c r="P20" s="117"/>
      <c r="Q20" s="118"/>
      <c r="R20" s="119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27"/>
      <c r="F21" s="128"/>
      <c r="G21" s="116"/>
      <c r="H21" s="117"/>
      <c r="I21" s="116"/>
      <c r="J21" s="117"/>
      <c r="K21" s="116"/>
      <c r="L21" s="117"/>
      <c r="M21" s="114"/>
      <c r="N21" s="115"/>
      <c r="O21" s="116"/>
      <c r="P21" s="117"/>
      <c r="Q21" s="118"/>
      <c r="R21" s="11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27"/>
      <c r="F22" s="128"/>
      <c r="G22" s="116"/>
      <c r="H22" s="117"/>
      <c r="I22" s="116"/>
      <c r="J22" s="117"/>
      <c r="K22" s="116"/>
      <c r="L22" s="117"/>
      <c r="M22" s="114"/>
      <c r="N22" s="115"/>
      <c r="O22" s="116"/>
      <c r="P22" s="117"/>
      <c r="Q22" s="118"/>
      <c r="R22" s="119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>
        <v>3600</v>
      </c>
      <c r="B23" s="111" t="s">
        <v>99</v>
      </c>
      <c r="C23" s="47"/>
      <c r="D23" s="27" t="s">
        <v>94</v>
      </c>
      <c r="E23" s="127"/>
      <c r="F23" s="128"/>
      <c r="G23" s="116"/>
      <c r="H23" s="117"/>
      <c r="I23" s="116"/>
      <c r="J23" s="117"/>
      <c r="K23" s="116">
        <v>3</v>
      </c>
      <c r="L23" s="117"/>
      <c r="M23" s="114"/>
      <c r="N23" s="115"/>
      <c r="O23" s="116"/>
      <c r="P23" s="117"/>
      <c r="Q23" s="118"/>
      <c r="R23" s="119"/>
      <c r="S23" s="25">
        <f t="shared" si="2"/>
        <v>3</v>
      </c>
      <c r="T23" s="25">
        <f t="shared" si="3"/>
        <v>3</v>
      </c>
      <c r="U23" s="28"/>
      <c r="V23" s="28"/>
    </row>
    <row r="24" spans="1:22" x14ac:dyDescent="0.25">
      <c r="A24" s="108">
        <v>3600</v>
      </c>
      <c r="B24" s="111" t="s">
        <v>99</v>
      </c>
      <c r="C24" s="108"/>
      <c r="D24" s="27" t="s">
        <v>93</v>
      </c>
      <c r="E24" s="127"/>
      <c r="F24" s="128"/>
      <c r="G24" s="116"/>
      <c r="H24" s="117"/>
      <c r="I24" s="116"/>
      <c r="J24" s="117"/>
      <c r="K24" s="116">
        <v>3</v>
      </c>
      <c r="L24" s="117"/>
      <c r="M24" s="114"/>
      <c r="N24" s="115"/>
      <c r="O24" s="116"/>
      <c r="P24" s="117"/>
      <c r="Q24" s="118"/>
      <c r="R24" s="119"/>
      <c r="S24" s="25">
        <f t="shared" si="1"/>
        <v>3</v>
      </c>
      <c r="T24" s="25">
        <f t="shared" si="0"/>
        <v>3</v>
      </c>
      <c r="U24" s="28"/>
      <c r="V24" s="28"/>
    </row>
    <row r="25" spans="1:22" x14ac:dyDescent="0.25">
      <c r="A25" s="103">
        <v>3600</v>
      </c>
      <c r="B25" s="111" t="s">
        <v>99</v>
      </c>
      <c r="C25" s="103"/>
      <c r="D25" s="27" t="s">
        <v>86</v>
      </c>
      <c r="E25" s="127"/>
      <c r="F25" s="128"/>
      <c r="G25" s="116">
        <v>4</v>
      </c>
      <c r="H25" s="117"/>
      <c r="I25" s="116"/>
      <c r="J25" s="117"/>
      <c r="K25" s="116"/>
      <c r="L25" s="117"/>
      <c r="M25" s="114"/>
      <c r="N25" s="115"/>
      <c r="O25" s="116"/>
      <c r="P25" s="117"/>
      <c r="Q25" s="118"/>
      <c r="R25" s="119"/>
      <c r="S25" s="25">
        <f t="shared" ref="S25:S26" si="8">E25+G25+I25+K25+M25+O25+Q25</f>
        <v>4</v>
      </c>
      <c r="T25" s="25">
        <f t="shared" ref="T25:T26" si="9">SUM(S25-U25-V25)</f>
        <v>4</v>
      </c>
      <c r="U25" s="28"/>
      <c r="V25" s="28"/>
    </row>
    <row r="26" spans="1:22" x14ac:dyDescent="0.25">
      <c r="A26" s="47">
        <v>3600</v>
      </c>
      <c r="B26" s="111" t="s">
        <v>99</v>
      </c>
      <c r="C26" s="47"/>
      <c r="D26" s="27" t="s">
        <v>79</v>
      </c>
      <c r="E26" s="127"/>
      <c r="F26" s="128"/>
      <c r="G26" s="116">
        <v>2</v>
      </c>
      <c r="H26" s="117"/>
      <c r="I26" s="116">
        <v>1</v>
      </c>
      <c r="J26" s="117"/>
      <c r="K26" s="116"/>
      <c r="L26" s="117"/>
      <c r="M26" s="114"/>
      <c r="N26" s="115"/>
      <c r="O26" s="116"/>
      <c r="P26" s="117"/>
      <c r="Q26" s="118"/>
      <c r="R26" s="119"/>
      <c r="S26" s="25">
        <f t="shared" si="8"/>
        <v>3</v>
      </c>
      <c r="T26" s="25">
        <f t="shared" si="9"/>
        <v>3</v>
      </c>
      <c r="U26" s="28"/>
      <c r="V26" s="28"/>
    </row>
    <row r="27" spans="1:22" x14ac:dyDescent="0.25">
      <c r="A27" s="79">
        <v>3600</v>
      </c>
      <c r="B27" s="111" t="s">
        <v>99</v>
      </c>
      <c r="C27" s="47"/>
      <c r="D27" s="51" t="s">
        <v>69</v>
      </c>
      <c r="E27" s="127"/>
      <c r="F27" s="128"/>
      <c r="G27" s="116">
        <v>2</v>
      </c>
      <c r="H27" s="117"/>
      <c r="I27" s="116"/>
      <c r="J27" s="117"/>
      <c r="K27" s="116"/>
      <c r="L27" s="117"/>
      <c r="M27" s="114"/>
      <c r="N27" s="115"/>
      <c r="O27" s="116"/>
      <c r="P27" s="117"/>
      <c r="Q27" s="118"/>
      <c r="R27" s="119"/>
      <c r="S27" s="25">
        <f t="shared" si="1"/>
        <v>2</v>
      </c>
      <c r="T27" s="25">
        <f t="shared" si="0"/>
        <v>2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27"/>
      <c r="F28" s="128"/>
      <c r="G28" s="116"/>
      <c r="H28" s="117"/>
      <c r="I28" s="116"/>
      <c r="J28" s="117"/>
      <c r="K28" s="116"/>
      <c r="L28" s="117"/>
      <c r="M28" s="114"/>
      <c r="N28" s="115"/>
      <c r="O28" s="118"/>
      <c r="P28" s="119"/>
      <c r="Q28" s="118"/>
      <c r="R28" s="119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6"/>
      <c r="F29" s="117"/>
      <c r="G29" s="118"/>
      <c r="H29" s="119"/>
      <c r="I29" s="118"/>
      <c r="J29" s="119"/>
      <c r="K29" s="118"/>
      <c r="L29" s="119"/>
      <c r="M29" s="114">
        <v>8</v>
      </c>
      <c r="N29" s="115"/>
      <c r="O29" s="118"/>
      <c r="P29" s="119"/>
      <c r="Q29" s="118"/>
      <c r="R29" s="119"/>
      <c r="S29" s="25">
        <f t="shared" si="1"/>
        <v>8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20">
        <f>SUM(E4:E29)</f>
        <v>0</v>
      </c>
      <c r="F30" s="121"/>
      <c r="G30" s="120">
        <f>SUM(G4:G29)</f>
        <v>8</v>
      </c>
      <c r="H30" s="121"/>
      <c r="I30" s="120">
        <f>SUM(I4:I29)</f>
        <v>8</v>
      </c>
      <c r="J30" s="121"/>
      <c r="K30" s="120">
        <f>SUM(K4:K29)</f>
        <v>8</v>
      </c>
      <c r="L30" s="121"/>
      <c r="M30" s="120">
        <f>SUM(M4:M29)</f>
        <v>8</v>
      </c>
      <c r="N30" s="121"/>
      <c r="O30" s="120">
        <f>SUM(O4:O29)</f>
        <v>0</v>
      </c>
      <c r="P30" s="121"/>
      <c r="Q30" s="120">
        <f>SUM(Q4:Q29)</f>
        <v>0</v>
      </c>
      <c r="R30" s="121"/>
      <c r="S30" s="25">
        <f t="shared" si="1"/>
        <v>32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24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-8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-8</v>
      </c>
      <c r="T32" s="28"/>
      <c r="U32" s="28">
        <f>SUM(U4:U31)</f>
        <v>0</v>
      </c>
      <c r="V32" s="28">
        <f>SUM(V4:V31)</f>
        <v>0</v>
      </c>
    </row>
    <row r="33" spans="1:9" x14ac:dyDescent="0.25">
      <c r="E33" s="112" t="s">
        <v>97</v>
      </c>
      <c r="F33" s="112"/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24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12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8</v>
      </c>
    </row>
    <row r="40" spans="1:9" ht="16.5" thickBot="1" x14ac:dyDescent="0.3">
      <c r="A40" s="17" t="s">
        <v>6</v>
      </c>
      <c r="C40" s="39">
        <f>SUM(C35:C39)</f>
        <v>32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29:J29"/>
    <mergeCell ref="K29:L29"/>
    <mergeCell ref="M29:N29"/>
    <mergeCell ref="O29:P29"/>
    <mergeCell ref="G28:H28"/>
    <mergeCell ref="I28:J28"/>
    <mergeCell ref="K28:L28"/>
    <mergeCell ref="M28:N28"/>
    <mergeCell ref="Q29:R29"/>
    <mergeCell ref="E25:F25"/>
    <mergeCell ref="G26:H26"/>
    <mergeCell ref="I26:J26"/>
    <mergeCell ref="K26:L26"/>
    <mergeCell ref="M26:N26"/>
    <mergeCell ref="O26:P26"/>
    <mergeCell ref="Q26:R26"/>
    <mergeCell ref="E26:F26"/>
    <mergeCell ref="O28:P28"/>
    <mergeCell ref="Q28:R28"/>
    <mergeCell ref="E27:F27"/>
    <mergeCell ref="G27:H27"/>
    <mergeCell ref="I27:J27"/>
    <mergeCell ref="K27:L27"/>
    <mergeCell ref="M27:N27"/>
    <mergeCell ref="O27:P27"/>
    <mergeCell ref="Q27:R27"/>
    <mergeCell ref="E28:F28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2015-12-28T10:30:07Z</cp:lastPrinted>
  <dcterms:created xsi:type="dcterms:W3CDTF">2010-01-14T13:00:57Z</dcterms:created>
  <dcterms:modified xsi:type="dcterms:W3CDTF">2016-04-05T08:53:06Z</dcterms:modified>
</cp:coreProperties>
</file>