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C17" i="1" l="1"/>
  <c r="I26" i="38" l="1"/>
  <c r="I26" i="22"/>
  <c r="I29" i="39"/>
  <c r="S4" i="5" l="1"/>
  <c r="T4" i="5" s="1"/>
  <c r="S5" i="5"/>
  <c r="T5" i="5" s="1"/>
  <c r="S6" i="5"/>
  <c r="S7" i="5"/>
  <c r="T7" i="5" s="1"/>
  <c r="S8" i="5"/>
  <c r="T8" i="5" s="1"/>
  <c r="S9" i="5"/>
  <c r="T9" i="5" s="1"/>
  <c r="S10" i="5"/>
  <c r="T10" i="5" s="1"/>
  <c r="S11" i="5"/>
  <c r="T11" i="5" s="1"/>
  <c r="S12" i="5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T12" i="5"/>
  <c r="T6" i="5"/>
  <c r="V26" i="5"/>
  <c r="U26" i="5"/>
  <c r="S25" i="5"/>
  <c r="S24" i="5" l="1"/>
  <c r="T25" i="5"/>
  <c r="V25" i="17"/>
  <c r="U25" i="17"/>
  <c r="S24" i="17"/>
  <c r="K12" i="1" l="1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K10" i="1" l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T17" i="39" s="1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8" i="39" l="1"/>
  <c r="T24" i="39" s="1"/>
  <c r="C28" i="39" s="1"/>
  <c r="K6" i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T26" i="34" s="1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S26" i="5" l="1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T31" i="34" s="1"/>
  <c r="C35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K17" i="1"/>
  <c r="T17" i="30"/>
  <c r="K20" i="1"/>
  <c r="T21" i="16"/>
  <c r="C25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2" i="30"/>
  <c r="F20" i="1"/>
  <c r="S20" i="30"/>
  <c r="S22" i="24"/>
  <c r="S20" i="16"/>
  <c r="S22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1" i="30" l="1"/>
  <c r="C25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13" i="1"/>
  <c r="C40" i="34"/>
  <c r="G40" i="34" s="1"/>
  <c r="G9" i="1"/>
  <c r="C33" i="32"/>
  <c r="G33" i="32" s="1"/>
  <c r="G8" i="1"/>
  <c r="C34" i="14"/>
  <c r="H23" i="1" s="1"/>
  <c r="C30" i="30" l="1"/>
  <c r="G30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<sst xmlns="http://schemas.openxmlformats.org/spreadsheetml/2006/main" count="742" uniqueCount="131">
  <si>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</si>
  <si>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</si>
  <si>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</si>
  <si>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</si>
  <si>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</si>
  <si>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</si>
  <si>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</si>
  <si>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</si>
  <si>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</si>
  <si>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</si>
  <si>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</si>
  <si>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</si>
  <si>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</si>
  <si>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</si>
  <si>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</si>
  <si>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</si>
  <si>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</si>
  <si>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</si>
  <si>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</si>
  <si>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</si>
  <si>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</si>
  <si>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</si>
  <si>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</si>
  <si>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</si>
  <si>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</si>
  <si>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</si>
  <si>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</si>
  <si>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</si>
  <si>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</si>
  <si>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</si>
  <si>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</si>
  <si>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</si>
  <si>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</si>
  <si>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</si>
  <si>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</si>
  <si>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</si>
  <si>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</si>
  <si>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</si>
  <si>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</si>
  <si>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</si>
  <si>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</si>
  <si>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</si>
  <si>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</si>
  <si>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</si>
  <si>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</si>
  <si>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</si>
  <si>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</si>
  <si>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</si>
  <si>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</si>
  <si>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</si>
  <si>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</si>
  <si>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</si>
  <si>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</si>
  <si>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</si>
  <si>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</si>
  <si>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</si>
  <si>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</si>
  <si>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</si>
  <si>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</si>
  <si>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</si>
  <si>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</si>
  <si>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</si>
  <si>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</si>
  <si>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frames</t>
  </si>
  <si>
    <t>paintshop maintenance</t>
  </si>
  <si>
    <t>M Reading-Jones</t>
  </si>
  <si>
    <t>doors</t>
  </si>
  <si>
    <t>desk</t>
  </si>
  <si>
    <t>W/E 30.08.15</t>
  </si>
  <si>
    <t>SKIRTING</t>
  </si>
  <si>
    <t>DESK TOP</t>
  </si>
  <si>
    <t>57-58</t>
  </si>
  <si>
    <t>DOORS/FRAMES</t>
  </si>
  <si>
    <t>TV UNIT</t>
  </si>
  <si>
    <t>WALL PANELS</t>
  </si>
  <si>
    <t>63</t>
  </si>
  <si>
    <t>SKIRTING/ARCHITRAVES</t>
  </si>
  <si>
    <t>MOVE TIMBER</t>
  </si>
  <si>
    <t>ARH OFFICE UNIT</t>
  </si>
  <si>
    <t>TIDY UP</t>
  </si>
  <si>
    <t>WASTE REMOVAL</t>
  </si>
  <si>
    <t>HANDRAIL</t>
  </si>
  <si>
    <t>SAMPLE</t>
  </si>
  <si>
    <t>DOORS</t>
  </si>
  <si>
    <t>TIDY SHOP</t>
  </si>
  <si>
    <t>FRAME</t>
  </si>
  <si>
    <t>SKIRTING/ARCHITRAVE</t>
  </si>
  <si>
    <t>03</t>
  </si>
  <si>
    <t>DOORS/FRAME</t>
  </si>
  <si>
    <t>65</t>
  </si>
  <si>
    <t>SKIRTING/PELLETS</t>
  </si>
  <si>
    <t>56</t>
  </si>
  <si>
    <t>SLATS</t>
  </si>
  <si>
    <t>58</t>
  </si>
  <si>
    <t>POWER TOOL CHECK</t>
  </si>
  <si>
    <t>03-04</t>
  </si>
  <si>
    <t>PAINT BUILDING</t>
  </si>
  <si>
    <t>SICK</t>
  </si>
  <si>
    <t>PANELS</t>
  </si>
  <si>
    <t>56A</t>
  </si>
  <si>
    <t>DOOR/FRAME</t>
  </si>
  <si>
    <t>TOP/ENDS</t>
  </si>
  <si>
    <t>FORK LIFT</t>
  </si>
  <si>
    <t>GATE</t>
  </si>
  <si>
    <t>FLAPS</t>
  </si>
  <si>
    <t>SCREEN</t>
  </si>
  <si>
    <t>CLADDING</t>
  </si>
  <si>
    <t>DESK</t>
  </si>
  <si>
    <t>BOOKING UP DESK 6572</t>
  </si>
  <si>
    <t>DRIVING</t>
  </si>
  <si>
    <t>PANEL</t>
  </si>
  <si>
    <t>CLEAN FIRE</t>
  </si>
  <si>
    <t>CAPPING</t>
  </si>
  <si>
    <t>FRAME/DOOR</t>
  </si>
  <si>
    <t>PAINTING BUILDING</t>
  </si>
  <si>
    <t>03A</t>
  </si>
  <si>
    <t>LAM RIPS</t>
  </si>
  <si>
    <t>BUILDING MAINTENANCE</t>
  </si>
  <si>
    <t>OFFI01</t>
  </si>
  <si>
    <t>UCLH02</t>
  </si>
  <si>
    <t>LADY01</t>
  </si>
  <si>
    <t>EGER01</t>
  </si>
  <si>
    <t>SOUT15</t>
  </si>
  <si>
    <t>CENT01</t>
  </si>
  <si>
    <t>WEST08</t>
  </si>
  <si>
    <t>KENS08(EF)</t>
  </si>
  <si>
    <t>USEM01</t>
  </si>
  <si>
    <t>AMER02</t>
  </si>
  <si>
    <t>COLC01</t>
  </si>
  <si>
    <t>QUAD01</t>
  </si>
  <si>
    <t>ENDE02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</si>
</sst>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0" xfId="0" applyFont="1" applyFill="1"/>
    <xf numFmtId="2" fontId="5" fillId="0" borderId="3" xfId="0" applyNumberFormat="1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8" sqref="K18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68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40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40</v>
      </c>
      <c r="H6" s="68">
        <f>SUM(Buckingham!C34)</f>
        <v>0</v>
      </c>
      <c r="I6" s="68">
        <f>SUM(Buckingham!C35)</f>
        <v>0</v>
      </c>
      <c r="K6" s="43">
        <f>SUM(Buckingham!I29)</f>
        <v>19.75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4</v>
      </c>
    </row>
    <row r="8" spans="1:11" ht="17.25" customHeight="1" x14ac:dyDescent="0.25">
      <c r="A8" s="8" t="s">
        <v>7</v>
      </c>
      <c r="B8" s="9">
        <f>SUM(Doran!C29)</f>
        <v>24</v>
      </c>
      <c r="C8" s="9">
        <f>SUM(Doran!C30)</f>
        <v>0</v>
      </c>
      <c r="D8" s="9">
        <f>SUM(Doran!C31)</f>
        <v>0</v>
      </c>
      <c r="E8" s="9">
        <f>SUM(Doran!C32)</f>
        <v>16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39.5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39.5</v>
      </c>
      <c r="H9" s="11">
        <f>SUM(Drinkwater!C34)</f>
        <v>0</v>
      </c>
      <c r="I9" s="11">
        <f>SUM(Drinkwater!C35)</f>
        <v>0</v>
      </c>
      <c r="K9" s="43">
        <f>SUM(Drinkwater!I29)</f>
        <v>1.5</v>
      </c>
    </row>
    <row r="10" spans="1:11" x14ac:dyDescent="0.25">
      <c r="A10" s="8" t="s">
        <v>59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8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40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SUM('Harland '!I27)</f>
        <v>0</v>
      </c>
    </row>
    <row r="13" spans="1:11" x14ac:dyDescent="0.25">
      <c r="A13" s="8" t="s">
        <v>57</v>
      </c>
      <c r="B13" s="9">
        <f>SUM(Hodgson!C35)</f>
        <v>37.5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37.5</v>
      </c>
      <c r="H13" s="11">
        <f>SUM(Hodgson!C41)</f>
        <v>0</v>
      </c>
      <c r="I13" s="11">
        <f>SUM(Hodgson!C42)</f>
        <v>0</v>
      </c>
      <c r="K13" s="43">
        <f>SUM(Hodgson!I36)</f>
        <v>8</v>
      </c>
    </row>
    <row r="14" spans="1:11" x14ac:dyDescent="0.25">
      <c r="A14" s="8" t="s">
        <v>49</v>
      </c>
      <c r="B14" s="9">
        <f>SUM(Kendrick!C32)</f>
        <v>32</v>
      </c>
      <c r="C14" s="9">
        <f>SUM(Kendrick!C33)</f>
        <v>0</v>
      </c>
      <c r="D14" s="9">
        <f>SUM(Kendrick!C34)</f>
        <v>0</v>
      </c>
      <c r="E14" s="9">
        <f>SUM(Kendrick!C35)</f>
        <v>8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6</v>
      </c>
    </row>
    <row r="15" spans="1:11" ht="17.25" customHeight="1" x14ac:dyDescent="0.25">
      <c r="A15" s="8" t="s">
        <v>9</v>
      </c>
      <c r="B15" s="9">
        <f>SUM(McSharry!C25)</f>
        <v>36.5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36.5</v>
      </c>
      <c r="H15" s="11">
        <f>SUM(McSharry!C31)</f>
        <v>0</v>
      </c>
      <c r="I15" s="11">
        <f>SUM(McSharry!C32)</f>
        <v>0</v>
      </c>
      <c r="K15" s="43">
        <f>SUM(McSharry!I26)</f>
        <v>5.5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5.5</v>
      </c>
    </row>
    <row r="17" spans="1:11" x14ac:dyDescent="0.25">
      <c r="A17" s="8" t="s">
        <v>11</v>
      </c>
      <c r="B17" s="9">
        <f>SUM(Spann!C28)</f>
        <v>0</v>
      </c>
      <c r="C17" s="9">
        <f>SUM(Spann!C29)</f>
        <v>0</v>
      </c>
      <c r="D17" s="9">
        <f>SUM(Spann!C30)</f>
        <v>0</v>
      </c>
      <c r="E17" s="9">
        <f>SUM(Spann!C31)</f>
        <v>40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SUM(Taylor!C25)</f>
        <v>38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38</v>
      </c>
      <c r="H18" s="11">
        <f>SUM(Taylor!C31)</f>
        <v>0</v>
      </c>
      <c r="I18" s="11">
        <f>SUM(Taylor!C32)</f>
        <v>0</v>
      </c>
      <c r="K18" s="43">
        <f>SUM(Taylor!I26)</f>
        <v>10.25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12.75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0</v>
      </c>
      <c r="D20" s="9">
        <f>SUM(N.Winterburn!C27)</f>
        <v>0</v>
      </c>
      <c r="E20" s="9">
        <f>SUM(N.Winterburn!C28)</f>
        <v>8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3">
        <f>SUM(N.Winterburn!I26)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0</v>
      </c>
      <c r="C22" s="9">
        <f>SUM(Wright!C30)</f>
        <v>0</v>
      </c>
      <c r="D22" s="9">
        <f>SUM(Wright!C31)</f>
        <v>0</v>
      </c>
      <c r="E22" s="9">
        <f>SUM(Wright!C32)</f>
        <v>40</v>
      </c>
      <c r="F22" s="9">
        <f>SUM(Wright!C33)</f>
        <v>0</v>
      </c>
      <c r="G22" s="10">
        <f t="shared" si="0"/>
        <v>40</v>
      </c>
      <c r="H22" s="11">
        <f>SUM(Wright!C35)</f>
        <v>0</v>
      </c>
      <c r="I22" s="11">
        <f>SUM(Wright!C36)</f>
        <v>0</v>
      </c>
      <c r="K22" s="43">
        <f>SUM(Wright!I30)</f>
        <v>0</v>
      </c>
    </row>
    <row r="23" spans="1:11" ht="17.25" customHeight="1" x14ac:dyDescent="0.25">
      <c r="A23" s="12" t="s">
        <v>24</v>
      </c>
      <c r="B23" s="13">
        <f t="shared" ref="B23:I23" si="1">SUM(B7:B22)</f>
        <v>423.5</v>
      </c>
      <c r="C23" s="13">
        <f t="shared" si="1"/>
        <v>0</v>
      </c>
      <c r="D23" s="13">
        <f t="shared" si="1"/>
        <v>0</v>
      </c>
      <c r="E23" s="13">
        <f t="shared" si="1"/>
        <v>168</v>
      </c>
      <c r="F23" s="13">
        <f t="shared" si="1"/>
        <v>0</v>
      </c>
      <c r="G23" s="13">
        <f t="shared" si="1"/>
        <v>591.5</v>
      </c>
      <c r="H23" s="14">
        <f t="shared" si="1"/>
        <v>0</v>
      </c>
      <c r="I23" s="14">
        <f t="shared" si="1"/>
        <v>0</v>
      </c>
      <c r="J23" s="4"/>
      <c r="K23" s="13">
        <f>SUM(K6:K22)</f>
        <v>89.25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423.5</v>
      </c>
    </row>
    <row r="27" spans="1:11" x14ac:dyDescent="0.25">
      <c r="A27" s="1" t="s">
        <v>31</v>
      </c>
      <c r="C27" s="35">
        <f>K23</f>
        <v>89.25</v>
      </c>
    </row>
    <row r="28" spans="1:11" x14ac:dyDescent="0.25">
      <c r="A28" s="1" t="s">
        <v>35</v>
      </c>
      <c r="C28" s="41">
        <f>C27/C26</f>
        <v>0.21074380165289255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O44" sqref="O4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25" t="s">
        <v>19</v>
      </c>
      <c r="N2" s="125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71"/>
      <c r="N3" s="71"/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7" t="s">
        <v>121</v>
      </c>
      <c r="C4" s="47">
        <v>58</v>
      </c>
      <c r="D4" s="27" t="s">
        <v>66</v>
      </c>
      <c r="E4" s="115">
        <v>7</v>
      </c>
      <c r="F4" s="115"/>
      <c r="G4" s="115">
        <v>7</v>
      </c>
      <c r="H4" s="115"/>
      <c r="I4" s="115">
        <v>4</v>
      </c>
      <c r="J4" s="115"/>
      <c r="K4" s="115">
        <v>2</v>
      </c>
      <c r="L4" s="115"/>
      <c r="M4" s="115"/>
      <c r="N4" s="115"/>
      <c r="O4" s="110"/>
      <c r="P4" s="111"/>
      <c r="Q4" s="110"/>
      <c r="R4" s="111"/>
      <c r="S4" s="25">
        <f>E4+G4+I4+K4+M4+O4+Q4</f>
        <v>20</v>
      </c>
      <c r="T4" s="25">
        <f t="shared" ref="T4:T23" si="0">SUM(S4-U4-V4)</f>
        <v>20</v>
      </c>
      <c r="U4" s="28"/>
      <c r="V4" s="28"/>
    </row>
    <row r="5" spans="1:22" x14ac:dyDescent="0.25">
      <c r="A5" s="47">
        <v>6344</v>
      </c>
      <c r="B5" s="107" t="s">
        <v>121</v>
      </c>
      <c r="C5" s="47">
        <v>57</v>
      </c>
      <c r="D5" s="27" t="s">
        <v>63</v>
      </c>
      <c r="E5" s="115">
        <v>1</v>
      </c>
      <c r="F5" s="115"/>
      <c r="G5" s="121">
        <v>1</v>
      </c>
      <c r="H5" s="121"/>
      <c r="I5" s="116"/>
      <c r="J5" s="109"/>
      <c r="K5" s="108"/>
      <c r="L5" s="109"/>
      <c r="M5" s="108"/>
      <c r="N5" s="109"/>
      <c r="O5" s="110"/>
      <c r="P5" s="111"/>
      <c r="Q5" s="110"/>
      <c r="R5" s="111"/>
      <c r="S5" s="25">
        <f t="shared" ref="S5:S26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6405</v>
      </c>
      <c r="B6" s="107" t="s">
        <v>128</v>
      </c>
      <c r="C6" s="47">
        <v>1</v>
      </c>
      <c r="D6" s="54"/>
      <c r="E6" s="115"/>
      <c r="F6" s="115"/>
      <c r="G6" s="121"/>
      <c r="H6" s="121"/>
      <c r="I6" s="121">
        <v>4</v>
      </c>
      <c r="J6" s="121"/>
      <c r="K6" s="108"/>
      <c r="L6" s="109"/>
      <c r="M6" s="108"/>
      <c r="N6" s="109"/>
      <c r="O6" s="110"/>
      <c r="P6" s="111"/>
      <c r="Q6" s="110"/>
      <c r="R6" s="111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7"/>
      <c r="B7" s="49"/>
      <c r="C7" s="47"/>
      <c r="D7" s="54"/>
      <c r="E7" s="115"/>
      <c r="F7" s="115"/>
      <c r="G7" s="121"/>
      <c r="H7" s="121"/>
      <c r="I7" s="121"/>
      <c r="J7" s="121"/>
      <c r="K7" s="108"/>
      <c r="L7" s="109"/>
      <c r="M7" s="108"/>
      <c r="N7" s="109"/>
      <c r="O7" s="110"/>
      <c r="P7" s="111"/>
      <c r="Q7" s="110"/>
      <c r="R7" s="111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7"/>
      <c r="B8" s="49"/>
      <c r="C8" s="47"/>
      <c r="D8" s="54"/>
      <c r="E8" s="115"/>
      <c r="F8" s="115"/>
      <c r="G8" s="121"/>
      <c r="H8" s="121"/>
      <c r="I8" s="121"/>
      <c r="J8" s="121"/>
      <c r="K8" s="108"/>
      <c r="L8" s="109"/>
      <c r="M8" s="108"/>
      <c r="N8" s="109"/>
      <c r="O8" s="110"/>
      <c r="P8" s="111"/>
      <c r="Q8" s="110"/>
      <c r="R8" s="111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83"/>
      <c r="B9" s="47"/>
      <c r="C9" s="48"/>
      <c r="D9" s="54"/>
      <c r="E9" s="115"/>
      <c r="F9" s="115"/>
      <c r="G9" s="121"/>
      <c r="H9" s="121"/>
      <c r="I9" s="116"/>
      <c r="J9" s="109"/>
      <c r="K9" s="108"/>
      <c r="L9" s="109"/>
      <c r="M9" s="108"/>
      <c r="N9" s="109"/>
      <c r="O9" s="110"/>
      <c r="P9" s="111"/>
      <c r="Q9" s="110"/>
      <c r="R9" s="111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15"/>
      <c r="F10" s="115"/>
      <c r="G10" s="121"/>
      <c r="H10" s="121"/>
      <c r="I10" s="116"/>
      <c r="J10" s="109"/>
      <c r="K10" s="108"/>
      <c r="L10" s="109"/>
      <c r="M10" s="108"/>
      <c r="N10" s="109"/>
      <c r="O10" s="110"/>
      <c r="P10" s="111"/>
      <c r="Q10" s="110"/>
      <c r="R10" s="111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8"/>
      <c r="D11" s="54"/>
      <c r="E11" s="115"/>
      <c r="F11" s="115"/>
      <c r="G11" s="121"/>
      <c r="H11" s="121"/>
      <c r="I11" s="116"/>
      <c r="J11" s="109"/>
      <c r="K11" s="108"/>
      <c r="L11" s="109"/>
      <c r="M11" s="108"/>
      <c r="N11" s="109"/>
      <c r="O11" s="110"/>
      <c r="P11" s="111"/>
      <c r="Q11" s="110"/>
      <c r="R11" s="111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15"/>
      <c r="F12" s="115"/>
      <c r="G12" s="121"/>
      <c r="H12" s="121"/>
      <c r="I12" s="116"/>
      <c r="J12" s="109"/>
      <c r="K12" s="108"/>
      <c r="L12" s="109"/>
      <c r="M12" s="108"/>
      <c r="N12" s="109"/>
      <c r="O12" s="110"/>
      <c r="P12" s="111"/>
      <c r="Q12" s="110"/>
      <c r="R12" s="111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7"/>
      <c r="C13" s="48"/>
      <c r="D13" s="54"/>
      <c r="E13" s="115"/>
      <c r="F13" s="115"/>
      <c r="G13" s="121"/>
      <c r="H13" s="121"/>
      <c r="I13" s="116"/>
      <c r="J13" s="109"/>
      <c r="K13" s="108"/>
      <c r="L13" s="109"/>
      <c r="M13" s="108"/>
      <c r="N13" s="109"/>
      <c r="O13" s="110"/>
      <c r="P13" s="111"/>
      <c r="Q13" s="110"/>
      <c r="R13" s="111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8"/>
      <c r="D14" s="54"/>
      <c r="E14" s="115"/>
      <c r="F14" s="115"/>
      <c r="G14" s="121"/>
      <c r="H14" s="121"/>
      <c r="I14" s="116"/>
      <c r="J14" s="109"/>
      <c r="K14" s="108"/>
      <c r="L14" s="109"/>
      <c r="M14" s="108"/>
      <c r="N14" s="109"/>
      <c r="O14" s="110"/>
      <c r="P14" s="111"/>
      <c r="Q14" s="110"/>
      <c r="R14" s="111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15"/>
      <c r="F15" s="115"/>
      <c r="G15" s="121"/>
      <c r="H15" s="121"/>
      <c r="I15" s="116"/>
      <c r="J15" s="109"/>
      <c r="K15" s="108"/>
      <c r="L15" s="109"/>
      <c r="M15" s="108"/>
      <c r="N15" s="109"/>
      <c r="O15" s="110"/>
      <c r="P15" s="111"/>
      <c r="Q15" s="110"/>
      <c r="R15" s="111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15"/>
      <c r="F16" s="115"/>
      <c r="G16" s="121"/>
      <c r="H16" s="121"/>
      <c r="I16" s="116"/>
      <c r="J16" s="109"/>
      <c r="K16" s="108"/>
      <c r="L16" s="109"/>
      <c r="M16" s="108"/>
      <c r="N16" s="109"/>
      <c r="O16" s="110"/>
      <c r="P16" s="111"/>
      <c r="Q16" s="110"/>
      <c r="R16" s="111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4"/>
      <c r="F17" s="124"/>
      <c r="G17" s="121"/>
      <c r="H17" s="121"/>
      <c r="I17" s="116"/>
      <c r="J17" s="109"/>
      <c r="K17" s="108"/>
      <c r="L17" s="109"/>
      <c r="M17" s="108"/>
      <c r="N17" s="109"/>
      <c r="O17" s="110"/>
      <c r="P17" s="111"/>
      <c r="Q17" s="110"/>
      <c r="R17" s="11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0"/>
      <c r="F18" s="111"/>
      <c r="G18" s="122"/>
      <c r="H18" s="123"/>
      <c r="I18" s="108"/>
      <c r="J18" s="109"/>
      <c r="K18" s="108"/>
      <c r="L18" s="109"/>
      <c r="M18" s="108"/>
      <c r="N18" s="109"/>
      <c r="O18" s="110"/>
      <c r="P18" s="111"/>
      <c r="Q18" s="110"/>
      <c r="R18" s="111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0"/>
      <c r="F19" s="111"/>
      <c r="G19" s="122"/>
      <c r="H19" s="123"/>
      <c r="I19" s="108"/>
      <c r="J19" s="109"/>
      <c r="K19" s="108"/>
      <c r="L19" s="109"/>
      <c r="M19" s="108"/>
      <c r="N19" s="109"/>
      <c r="O19" s="110"/>
      <c r="P19" s="111"/>
      <c r="Q19" s="110"/>
      <c r="R19" s="111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0"/>
      <c r="F20" s="111"/>
      <c r="G20" s="122"/>
      <c r="H20" s="123"/>
      <c r="I20" s="108"/>
      <c r="J20" s="109"/>
      <c r="K20" s="108"/>
      <c r="L20" s="109"/>
      <c r="M20" s="108"/>
      <c r="N20" s="109"/>
      <c r="O20" s="110"/>
      <c r="P20" s="111"/>
      <c r="Q20" s="110"/>
      <c r="R20" s="111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4"/>
      <c r="B21" s="74"/>
      <c r="C21" s="74"/>
      <c r="D21" s="23"/>
      <c r="E21" s="108"/>
      <c r="F21" s="109"/>
      <c r="G21" s="75"/>
      <c r="H21" s="76"/>
      <c r="I21" s="108"/>
      <c r="J21" s="109"/>
      <c r="K21" s="108"/>
      <c r="L21" s="109"/>
      <c r="M21" s="108"/>
      <c r="N21" s="109"/>
      <c r="O21" s="110"/>
      <c r="P21" s="111"/>
      <c r="Q21" s="110"/>
      <c r="R21" s="111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08"/>
      <c r="F22" s="109"/>
      <c r="G22" s="121"/>
      <c r="H22" s="121"/>
      <c r="I22" s="108"/>
      <c r="J22" s="109"/>
      <c r="K22" s="108"/>
      <c r="L22" s="109"/>
      <c r="M22" s="108"/>
      <c r="N22" s="109"/>
      <c r="O22" s="110"/>
      <c r="P22" s="111"/>
      <c r="Q22" s="110"/>
      <c r="R22" s="111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08"/>
      <c r="F23" s="109"/>
      <c r="G23" s="121"/>
      <c r="H23" s="121"/>
      <c r="I23" s="108"/>
      <c r="J23" s="109"/>
      <c r="K23" s="108"/>
      <c r="L23" s="109"/>
      <c r="M23" s="108"/>
      <c r="N23" s="109"/>
      <c r="O23" s="110"/>
      <c r="P23" s="111"/>
      <c r="Q23" s="110"/>
      <c r="R23" s="111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>
        <v>3601</v>
      </c>
      <c r="B24" s="47" t="s">
        <v>118</v>
      </c>
      <c r="C24" s="47"/>
      <c r="D24" s="27" t="s">
        <v>84</v>
      </c>
      <c r="E24" s="108"/>
      <c r="F24" s="109"/>
      <c r="G24" s="121"/>
      <c r="H24" s="121"/>
      <c r="I24" s="108"/>
      <c r="J24" s="109"/>
      <c r="K24" s="108">
        <v>6</v>
      </c>
      <c r="L24" s="109"/>
      <c r="M24" s="108"/>
      <c r="N24" s="109"/>
      <c r="O24" s="110"/>
      <c r="P24" s="111"/>
      <c r="Q24" s="110"/>
      <c r="R24" s="111"/>
      <c r="S24" s="25">
        <f>E24+G24+I24+K24+M24+O24+Q24</f>
        <v>6</v>
      </c>
      <c r="T24" s="25">
        <f>SUM(S24-U24-V24)</f>
        <v>6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0"/>
      <c r="F25" s="111"/>
      <c r="G25" s="122"/>
      <c r="H25" s="123"/>
      <c r="I25" s="110"/>
      <c r="J25" s="111"/>
      <c r="K25" s="110"/>
      <c r="L25" s="111"/>
      <c r="M25" s="108">
        <v>8</v>
      </c>
      <c r="N25" s="109"/>
      <c r="O25" s="110"/>
      <c r="P25" s="111"/>
      <c r="Q25" s="110"/>
      <c r="R25" s="111"/>
      <c r="S25" s="25">
        <f>E25+G25+I25+K25+M25+O25+Q25</f>
        <v>8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08"/>
      <c r="F26" s="109"/>
      <c r="G26" s="110"/>
      <c r="H26" s="111"/>
      <c r="I26" s="110"/>
      <c r="J26" s="111"/>
      <c r="K26" s="110"/>
      <c r="L26" s="111"/>
      <c r="M26" s="122"/>
      <c r="N26" s="123"/>
      <c r="O26" s="110"/>
      <c r="P26" s="111"/>
      <c r="Q26" s="110"/>
      <c r="R26" s="111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2">
        <f>SUM(E4:E26)</f>
        <v>8</v>
      </c>
      <c r="F27" s="113"/>
      <c r="G27" s="112">
        <f>SUM(G4:G26)</f>
        <v>8</v>
      </c>
      <c r="H27" s="113"/>
      <c r="I27" s="112">
        <f>SUM(I4:I26)</f>
        <v>8</v>
      </c>
      <c r="J27" s="113"/>
      <c r="K27" s="112">
        <f>SUM(K4:K26)</f>
        <v>8</v>
      </c>
      <c r="L27" s="113"/>
      <c r="M27" s="112">
        <f>SUM(M4:M26)</f>
        <v>8</v>
      </c>
      <c r="N27" s="113"/>
      <c r="O27" s="112">
        <f>SUM(O4:O26)</f>
        <v>0</v>
      </c>
      <c r="P27" s="113"/>
      <c r="Q27" s="112">
        <f>SUM(Q4:Q26)</f>
        <v>0</v>
      </c>
      <c r="R27" s="113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32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6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8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15" sqref="G15:N1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8.3000000000000007</v>
      </c>
      <c r="F3" s="71">
        <v>16.3</v>
      </c>
      <c r="G3" s="71">
        <v>8</v>
      </c>
      <c r="H3" s="71">
        <v>13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7" t="s">
        <v>121</v>
      </c>
      <c r="C4" s="48">
        <v>58</v>
      </c>
      <c r="D4" s="27" t="s">
        <v>83</v>
      </c>
      <c r="E4" s="115">
        <v>6.5</v>
      </c>
      <c r="F4" s="115"/>
      <c r="G4" s="115">
        <v>2</v>
      </c>
      <c r="H4" s="115"/>
      <c r="I4" s="115">
        <v>5</v>
      </c>
      <c r="J4" s="115"/>
      <c r="K4" s="115"/>
      <c r="L4" s="115"/>
      <c r="M4" s="115">
        <v>2.5</v>
      </c>
      <c r="N4" s="115"/>
      <c r="O4" s="108"/>
      <c r="P4" s="109"/>
      <c r="Q4" s="110"/>
      <c r="R4" s="111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47">
        <v>6486</v>
      </c>
      <c r="B5" s="107" t="s">
        <v>122</v>
      </c>
      <c r="C5" s="47">
        <v>24</v>
      </c>
      <c r="D5" s="54" t="s">
        <v>104</v>
      </c>
      <c r="E5" s="115">
        <v>1</v>
      </c>
      <c r="F5" s="115"/>
      <c r="G5" s="115">
        <v>2</v>
      </c>
      <c r="H5" s="115"/>
      <c r="I5" s="115">
        <v>1</v>
      </c>
      <c r="J5" s="115"/>
      <c r="K5" s="108"/>
      <c r="L5" s="109"/>
      <c r="M5" s="108"/>
      <c r="N5" s="109"/>
      <c r="O5" s="108"/>
      <c r="P5" s="109"/>
      <c r="Q5" s="110"/>
      <c r="R5" s="111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47">
        <v>6344</v>
      </c>
      <c r="B6" s="107" t="s">
        <v>121</v>
      </c>
      <c r="C6" s="93" t="s">
        <v>91</v>
      </c>
      <c r="D6" s="38" t="s">
        <v>105</v>
      </c>
      <c r="E6" s="115"/>
      <c r="F6" s="115"/>
      <c r="G6" s="115"/>
      <c r="H6" s="115"/>
      <c r="I6" s="116">
        <v>2</v>
      </c>
      <c r="J6" s="109"/>
      <c r="K6" s="108">
        <v>3.5</v>
      </c>
      <c r="L6" s="109"/>
      <c r="M6" s="108"/>
      <c r="N6" s="109"/>
      <c r="O6" s="108"/>
      <c r="P6" s="109"/>
      <c r="Q6" s="110"/>
      <c r="R6" s="111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47">
        <v>6445</v>
      </c>
      <c r="B7" s="107" t="s">
        <v>124</v>
      </c>
      <c r="C7" s="47">
        <v>19</v>
      </c>
      <c r="D7" s="27" t="s">
        <v>106</v>
      </c>
      <c r="E7" s="115"/>
      <c r="F7" s="115"/>
      <c r="G7" s="115"/>
      <c r="H7" s="115"/>
      <c r="I7" s="116"/>
      <c r="J7" s="109"/>
      <c r="K7" s="108">
        <v>4.5</v>
      </c>
      <c r="L7" s="109"/>
      <c r="M7" s="108"/>
      <c r="N7" s="109"/>
      <c r="O7" s="108"/>
      <c r="P7" s="109"/>
      <c r="Q7" s="110"/>
      <c r="R7" s="111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47">
        <v>6572</v>
      </c>
      <c r="B8" s="47" t="s">
        <v>130</v>
      </c>
      <c r="C8" s="48">
        <v>1</v>
      </c>
      <c r="D8" s="27" t="s">
        <v>107</v>
      </c>
      <c r="E8" s="115"/>
      <c r="F8" s="115"/>
      <c r="G8" s="115"/>
      <c r="H8" s="115"/>
      <c r="I8" s="116"/>
      <c r="J8" s="109"/>
      <c r="K8" s="108"/>
      <c r="L8" s="109"/>
      <c r="M8" s="108">
        <v>1</v>
      </c>
      <c r="N8" s="109"/>
      <c r="O8" s="108"/>
      <c r="P8" s="109"/>
      <c r="Q8" s="110"/>
      <c r="R8" s="111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/>
      <c r="B9" s="47"/>
      <c r="C9" s="48"/>
      <c r="D9" s="54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>
        <v>3600</v>
      </c>
      <c r="B15" s="47" t="s">
        <v>118</v>
      </c>
      <c r="C15" s="47"/>
      <c r="D15" s="27" t="s">
        <v>84</v>
      </c>
      <c r="E15" s="108"/>
      <c r="F15" s="109"/>
      <c r="G15" s="108"/>
      <c r="H15" s="109"/>
      <c r="I15" s="108"/>
      <c r="J15" s="109"/>
      <c r="K15" s="108"/>
      <c r="L15" s="109"/>
      <c r="M15" s="108">
        <v>2</v>
      </c>
      <c r="N15" s="109"/>
      <c r="O15" s="108"/>
      <c r="P15" s="109"/>
      <c r="Q15" s="110"/>
      <c r="R15" s="111"/>
      <c r="S15" s="25">
        <f t="shared" si="1"/>
        <v>2</v>
      </c>
      <c r="T15" s="25">
        <f t="shared" si="0"/>
        <v>2</v>
      </c>
      <c r="U15" s="28"/>
      <c r="V15" s="28"/>
    </row>
    <row r="16" spans="1:22" x14ac:dyDescent="0.25">
      <c r="A16" s="70">
        <v>3600</v>
      </c>
      <c r="B16" s="47" t="s">
        <v>118</v>
      </c>
      <c r="C16" s="47"/>
      <c r="D16" s="55" t="s">
        <v>108</v>
      </c>
      <c r="E16" s="108"/>
      <c r="F16" s="109"/>
      <c r="G16" s="108"/>
      <c r="H16" s="109"/>
      <c r="I16" s="108"/>
      <c r="J16" s="109"/>
      <c r="K16" s="108"/>
      <c r="L16" s="109"/>
      <c r="M16" s="108">
        <v>2.5</v>
      </c>
      <c r="N16" s="109"/>
      <c r="O16" s="108"/>
      <c r="P16" s="109"/>
      <c r="Q16" s="110"/>
      <c r="R16" s="111"/>
      <c r="S16" s="25">
        <f t="shared" si="1"/>
        <v>2.5</v>
      </c>
      <c r="T16" s="25">
        <f t="shared" si="0"/>
        <v>2.5</v>
      </c>
      <c r="U16" s="28"/>
      <c r="V16" s="28"/>
    </row>
    <row r="17" spans="1:22" x14ac:dyDescent="0.25">
      <c r="A17" s="47">
        <v>3600</v>
      </c>
      <c r="B17" s="47" t="s">
        <v>118</v>
      </c>
      <c r="C17" s="47"/>
      <c r="D17" s="27" t="s">
        <v>102</v>
      </c>
      <c r="E17" s="108"/>
      <c r="F17" s="109"/>
      <c r="G17" s="108">
        <v>1</v>
      </c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10"/>
      <c r="P18" s="111"/>
      <c r="Q18" s="110"/>
      <c r="R18" s="1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8"/>
      <c r="F19" s="109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7.5</v>
      </c>
      <c r="F20" s="113"/>
      <c r="G20" s="112">
        <f>SUM(G4:G19)</f>
        <v>5</v>
      </c>
      <c r="H20" s="113"/>
      <c r="I20" s="112">
        <f>SUM(I4:I19)</f>
        <v>8</v>
      </c>
      <c r="J20" s="113"/>
      <c r="K20" s="112">
        <f>SUM(K4:K19)</f>
        <v>8</v>
      </c>
      <c r="L20" s="113"/>
      <c r="M20" s="112">
        <f>SUM(M4:M19)</f>
        <v>8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36.5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-0.5</v>
      </c>
      <c r="G22" s="32"/>
      <c r="H22" s="32">
        <f>SUM(G20)-H21</f>
        <v>-3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36.5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5.5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36.5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9" sqref="E19:L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85">
        <v>16.3</v>
      </c>
      <c r="G3" s="71">
        <v>8</v>
      </c>
      <c r="H3" s="85">
        <v>16.3</v>
      </c>
      <c r="I3" s="71">
        <v>8</v>
      </c>
      <c r="J3" s="85">
        <v>16.3</v>
      </c>
      <c r="K3" s="71">
        <v>8</v>
      </c>
      <c r="L3" s="85">
        <v>16.3</v>
      </c>
      <c r="M3" s="71">
        <v>8</v>
      </c>
      <c r="N3" s="85">
        <v>16.3</v>
      </c>
      <c r="O3" s="71"/>
      <c r="P3" s="71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7" t="s">
        <v>121</v>
      </c>
      <c r="C4" s="47">
        <v>58</v>
      </c>
      <c r="D4" s="27" t="s">
        <v>83</v>
      </c>
      <c r="E4" s="115">
        <v>8</v>
      </c>
      <c r="F4" s="115"/>
      <c r="G4" s="115">
        <v>5</v>
      </c>
      <c r="H4" s="115"/>
      <c r="I4" s="115"/>
      <c r="J4" s="115"/>
      <c r="K4" s="115">
        <v>0.5</v>
      </c>
      <c r="L4" s="115"/>
      <c r="M4" s="115">
        <v>1.25</v>
      </c>
      <c r="N4" s="115"/>
      <c r="O4" s="108"/>
      <c r="P4" s="109"/>
      <c r="Q4" s="110"/>
      <c r="R4" s="111"/>
      <c r="S4" s="25">
        <f>E4+G4+I4+K4+M4+O4+Q4</f>
        <v>14.75</v>
      </c>
      <c r="T4" s="25">
        <f t="shared" ref="T4:T21" si="0">SUM(S4-U4-V4)</f>
        <v>14.75</v>
      </c>
      <c r="U4" s="28"/>
      <c r="V4" s="28"/>
    </row>
    <row r="5" spans="1:22" x14ac:dyDescent="0.25">
      <c r="A5" s="47">
        <v>6344</v>
      </c>
      <c r="B5" s="107" t="s">
        <v>121</v>
      </c>
      <c r="C5" s="47">
        <v>63</v>
      </c>
      <c r="D5" s="27" t="s">
        <v>86</v>
      </c>
      <c r="E5" s="115"/>
      <c r="F5" s="115"/>
      <c r="G5" s="115">
        <v>3</v>
      </c>
      <c r="H5" s="115"/>
      <c r="I5" s="116">
        <v>3.5</v>
      </c>
      <c r="J5" s="109"/>
      <c r="K5" s="108"/>
      <c r="L5" s="109"/>
      <c r="M5" s="108">
        <v>6.75</v>
      </c>
      <c r="N5" s="109"/>
      <c r="O5" s="108"/>
      <c r="P5" s="109"/>
      <c r="Q5" s="110"/>
      <c r="R5" s="111"/>
      <c r="S5" s="25">
        <f>E5+G5+I5+K5+M5+O5+Q5</f>
        <v>13.25</v>
      </c>
      <c r="T5" s="25">
        <f t="shared" si="0"/>
        <v>13.25</v>
      </c>
      <c r="U5" s="28"/>
      <c r="V5" s="28"/>
    </row>
    <row r="6" spans="1:22" x14ac:dyDescent="0.25">
      <c r="A6" s="47">
        <v>6344</v>
      </c>
      <c r="B6" s="107" t="s">
        <v>121</v>
      </c>
      <c r="C6" s="47">
        <v>60</v>
      </c>
      <c r="D6" s="38" t="s">
        <v>110</v>
      </c>
      <c r="E6" s="115"/>
      <c r="F6" s="115"/>
      <c r="G6" s="115"/>
      <c r="H6" s="115"/>
      <c r="I6" s="116">
        <v>0.25</v>
      </c>
      <c r="J6" s="109"/>
      <c r="K6" s="108">
        <v>0.75</v>
      </c>
      <c r="L6" s="109"/>
      <c r="M6" s="108"/>
      <c r="N6" s="109"/>
      <c r="O6" s="108"/>
      <c r="P6" s="109"/>
      <c r="Q6" s="110"/>
      <c r="R6" s="111"/>
      <c r="S6" s="25">
        <f t="shared" ref="S6:S24" si="1">E6+G6+I6+K6+M6+O6+Q6</f>
        <v>1</v>
      </c>
      <c r="T6" s="25">
        <f t="shared" si="0"/>
        <v>1</v>
      </c>
      <c r="U6" s="28"/>
      <c r="V6" s="28"/>
    </row>
    <row r="7" spans="1:22" x14ac:dyDescent="0.25">
      <c r="A7" s="47">
        <v>6445</v>
      </c>
      <c r="B7" s="107" t="s">
        <v>124</v>
      </c>
      <c r="C7" s="47">
        <v>19</v>
      </c>
      <c r="D7" s="27" t="s">
        <v>112</v>
      </c>
      <c r="E7" s="115"/>
      <c r="F7" s="115"/>
      <c r="G7" s="115"/>
      <c r="H7" s="115"/>
      <c r="I7" s="116"/>
      <c r="J7" s="109"/>
      <c r="K7" s="108">
        <v>5.5</v>
      </c>
      <c r="L7" s="109"/>
      <c r="M7" s="108"/>
      <c r="N7" s="109"/>
      <c r="O7" s="108"/>
      <c r="P7" s="109"/>
      <c r="Q7" s="110"/>
      <c r="R7" s="111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7"/>
      <c r="B8" s="47"/>
      <c r="C8" s="48"/>
      <c r="D8" s="27"/>
      <c r="E8" s="115"/>
      <c r="F8" s="115"/>
      <c r="G8" s="115"/>
      <c r="H8" s="115"/>
      <c r="I8" s="116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38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6"/>
      <c r="F11" s="127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7"/>
      <c r="C12" s="48"/>
      <c r="D12" s="38"/>
      <c r="E12" s="126"/>
      <c r="F12" s="127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8"/>
      <c r="D13" s="38"/>
      <c r="E13" s="126"/>
      <c r="F13" s="127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26"/>
      <c r="F14" s="127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26"/>
      <c r="F15" s="127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26"/>
      <c r="F16" s="127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26"/>
      <c r="F17" s="127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6"/>
      <c r="F18" s="127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3">
        <v>3600</v>
      </c>
      <c r="B19" s="47" t="s">
        <v>118</v>
      </c>
      <c r="C19" s="47"/>
      <c r="D19" s="27" t="s">
        <v>111</v>
      </c>
      <c r="E19" s="126"/>
      <c r="F19" s="127"/>
      <c r="G19" s="108"/>
      <c r="H19" s="109"/>
      <c r="I19" s="108"/>
      <c r="J19" s="109"/>
      <c r="K19" s="108">
        <v>1</v>
      </c>
      <c r="L19" s="109"/>
      <c r="M19" s="108"/>
      <c r="N19" s="109"/>
      <c r="O19" s="108"/>
      <c r="P19" s="109"/>
      <c r="Q19" s="110"/>
      <c r="R19" s="111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83">
        <v>3600</v>
      </c>
      <c r="B20" s="47" t="s">
        <v>118</v>
      </c>
      <c r="C20" s="80"/>
      <c r="D20" s="23" t="s">
        <v>84</v>
      </c>
      <c r="E20" s="126"/>
      <c r="F20" s="127"/>
      <c r="G20" s="108"/>
      <c r="H20" s="109"/>
      <c r="I20" s="108">
        <v>0.25</v>
      </c>
      <c r="J20" s="109"/>
      <c r="K20" s="108">
        <v>0.25</v>
      </c>
      <c r="L20" s="109"/>
      <c r="M20" s="108"/>
      <c r="N20" s="109"/>
      <c r="O20" s="108"/>
      <c r="P20" s="109"/>
      <c r="Q20" s="110"/>
      <c r="R20" s="111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47">
        <v>3600</v>
      </c>
      <c r="B21" s="47" t="s">
        <v>118</v>
      </c>
      <c r="C21" s="47"/>
      <c r="D21" s="27" t="s">
        <v>109</v>
      </c>
      <c r="E21" s="108"/>
      <c r="F21" s="109"/>
      <c r="G21" s="108"/>
      <c r="H21" s="109"/>
      <c r="I21" s="108">
        <v>4</v>
      </c>
      <c r="J21" s="109"/>
      <c r="K21" s="108"/>
      <c r="L21" s="109"/>
      <c r="M21" s="108"/>
      <c r="N21" s="109"/>
      <c r="O21" s="108"/>
      <c r="P21" s="109"/>
      <c r="Q21" s="110"/>
      <c r="R21" s="111"/>
      <c r="S21" s="25">
        <f t="shared" si="1"/>
        <v>4</v>
      </c>
      <c r="T21" s="25">
        <f t="shared" si="0"/>
        <v>4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08"/>
      <c r="F22" s="109"/>
      <c r="G22" s="108"/>
      <c r="H22" s="109"/>
      <c r="I22" s="108"/>
      <c r="J22" s="109"/>
      <c r="K22" s="108"/>
      <c r="L22" s="109"/>
      <c r="M22" s="108"/>
      <c r="N22" s="109"/>
      <c r="O22" s="110"/>
      <c r="P22" s="111"/>
      <c r="Q22" s="110"/>
      <c r="R22" s="11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08"/>
      <c r="F23" s="109"/>
      <c r="G23" s="110"/>
      <c r="H23" s="111"/>
      <c r="I23" s="110"/>
      <c r="J23" s="111"/>
      <c r="K23" s="110"/>
      <c r="L23" s="111"/>
      <c r="M23" s="110"/>
      <c r="N23" s="111"/>
      <c r="O23" s="110"/>
      <c r="P23" s="111"/>
      <c r="Q23" s="110"/>
      <c r="R23" s="11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2">
        <f>SUM(E4:E23)</f>
        <v>8</v>
      </c>
      <c r="F24" s="113"/>
      <c r="G24" s="112">
        <f>SUM(G4:G23)</f>
        <v>8</v>
      </c>
      <c r="H24" s="113"/>
      <c r="I24" s="112">
        <f>SUM(I4:I23)</f>
        <v>8</v>
      </c>
      <c r="J24" s="113"/>
      <c r="K24" s="112">
        <f>SUM(K4:K23)</f>
        <v>8</v>
      </c>
      <c r="L24" s="113"/>
      <c r="M24" s="112">
        <f>SUM(M4:M23)</f>
        <v>8</v>
      </c>
      <c r="N24" s="113"/>
      <c r="O24" s="112">
        <f>SUM(O4:O23)</f>
        <v>0</v>
      </c>
      <c r="P24" s="113"/>
      <c r="Q24" s="112">
        <f>SUM(Q4:Q23)</f>
        <v>0</v>
      </c>
      <c r="R24" s="11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5.5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87" zoomScaleNormal="87" workbookViewId="0">
      <selection activeCell="K12" sqref="K12:L1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/>
      <c r="B4" s="47"/>
      <c r="C4" s="48"/>
      <c r="D4" s="38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08"/>
      <c r="P4" s="109"/>
      <c r="Q4" s="110"/>
      <c r="R4" s="111"/>
      <c r="S4" s="25">
        <f>E4+G4+I4+K4+M4+O4+Q4</f>
        <v>0</v>
      </c>
      <c r="T4" s="25">
        <f t="shared" ref="T4:T20" si="0">SUM(S4-U4-V4)</f>
        <v>0</v>
      </c>
      <c r="U4" s="28"/>
      <c r="V4" s="28"/>
    </row>
    <row r="5" spans="1:22" x14ac:dyDescent="0.25">
      <c r="A5" s="47"/>
      <c r="B5" s="47"/>
      <c r="C5" s="93"/>
      <c r="D5" s="38"/>
      <c r="E5" s="115"/>
      <c r="F5" s="115"/>
      <c r="G5" s="115"/>
      <c r="H5" s="115"/>
      <c r="I5" s="115"/>
      <c r="J5" s="115"/>
      <c r="K5" s="115"/>
      <c r="L5" s="115"/>
      <c r="M5" s="108"/>
      <c r="N5" s="109"/>
      <c r="O5" s="108"/>
      <c r="P5" s="109"/>
      <c r="Q5" s="110"/>
      <c r="R5" s="111"/>
      <c r="S5" s="25">
        <f t="shared" ref="S5:S22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15"/>
      <c r="F6" s="115"/>
      <c r="G6" s="115"/>
      <c r="H6" s="115"/>
      <c r="I6" s="115"/>
      <c r="J6" s="115"/>
      <c r="K6" s="115"/>
      <c r="L6" s="115"/>
      <c r="M6" s="108"/>
      <c r="N6" s="109"/>
      <c r="O6" s="108"/>
      <c r="P6" s="109"/>
      <c r="Q6" s="110"/>
      <c r="R6" s="1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5"/>
      <c r="F7" s="115"/>
      <c r="G7" s="115"/>
      <c r="H7" s="115"/>
      <c r="I7" s="115"/>
      <c r="J7" s="115"/>
      <c r="K7" s="115"/>
      <c r="L7" s="115"/>
      <c r="M7" s="108"/>
      <c r="N7" s="10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5"/>
      <c r="F8" s="115"/>
      <c r="G8" s="115"/>
      <c r="H8" s="115"/>
      <c r="I8" s="115"/>
      <c r="J8" s="115"/>
      <c r="K8" s="115"/>
      <c r="L8" s="115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8"/>
      <c r="D9" s="38"/>
      <c r="E9" s="115"/>
      <c r="F9" s="115"/>
      <c r="G9" s="115"/>
      <c r="H9" s="115"/>
      <c r="I9" s="115"/>
      <c r="J9" s="115"/>
      <c r="K9" s="115"/>
      <c r="L9" s="115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5"/>
      <c r="F10" s="115"/>
      <c r="G10" s="115"/>
      <c r="H10" s="115"/>
      <c r="I10" s="115"/>
      <c r="J10" s="115"/>
      <c r="K10" s="115"/>
      <c r="L10" s="115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5"/>
      <c r="F11" s="115"/>
      <c r="G11" s="115"/>
      <c r="H11" s="115"/>
      <c r="I11" s="115"/>
      <c r="J11" s="115"/>
      <c r="K11" s="115"/>
      <c r="L11" s="115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5"/>
      <c r="F12" s="115"/>
      <c r="G12" s="115"/>
      <c r="H12" s="115"/>
      <c r="I12" s="115"/>
      <c r="J12" s="115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5"/>
      <c r="F13" s="115"/>
      <c r="G13" s="115"/>
      <c r="H13" s="115"/>
      <c r="I13" s="115"/>
      <c r="J13" s="115"/>
      <c r="K13" s="108"/>
      <c r="L13" s="109"/>
      <c r="M13" s="108"/>
      <c r="N13" s="109"/>
      <c r="O13" s="108"/>
      <c r="P13" s="109"/>
      <c r="Q13" s="110"/>
      <c r="R13" s="111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08"/>
      <c r="F14" s="109"/>
      <c r="G14" s="115"/>
      <c r="H14" s="115"/>
      <c r="I14" s="115"/>
      <c r="J14" s="115"/>
      <c r="K14" s="108"/>
      <c r="L14" s="109"/>
      <c r="M14" s="108"/>
      <c r="N14" s="109"/>
      <c r="O14" s="108"/>
      <c r="P14" s="109"/>
      <c r="Q14" s="110"/>
      <c r="R14" s="11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08"/>
      <c r="F15" s="109"/>
      <c r="G15" s="115"/>
      <c r="H15" s="115"/>
      <c r="I15" s="115"/>
      <c r="J15" s="115"/>
      <c r="K15" s="108"/>
      <c r="L15" s="109"/>
      <c r="M15" s="108"/>
      <c r="N15" s="109"/>
      <c r="O15" s="108"/>
      <c r="P15" s="109"/>
      <c r="Q15" s="110"/>
      <c r="R15" s="11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08"/>
      <c r="F16" s="109"/>
      <c r="G16" s="115"/>
      <c r="H16" s="115"/>
      <c r="I16" s="115"/>
      <c r="J16" s="115"/>
      <c r="K16" s="108"/>
      <c r="L16" s="109"/>
      <c r="M16" s="108"/>
      <c r="N16" s="109"/>
      <c r="O16" s="108"/>
      <c r="P16" s="109"/>
      <c r="Q16" s="110"/>
      <c r="R16" s="11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08"/>
      <c r="F19" s="109"/>
      <c r="G19" s="108"/>
      <c r="H19" s="109"/>
      <c r="I19" s="108"/>
      <c r="J19" s="109"/>
      <c r="K19" s="108"/>
      <c r="L19" s="109"/>
      <c r="M19" s="108"/>
      <c r="N19" s="109"/>
      <c r="O19" s="108"/>
      <c r="P19" s="109"/>
      <c r="Q19" s="110"/>
      <c r="R19" s="11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08"/>
      <c r="F20" s="109"/>
      <c r="G20" s="108"/>
      <c r="H20" s="109"/>
      <c r="I20" s="108"/>
      <c r="J20" s="109"/>
      <c r="K20" s="108"/>
      <c r="L20" s="109"/>
      <c r="M20" s="108"/>
      <c r="N20" s="109"/>
      <c r="O20" s="108"/>
      <c r="P20" s="109"/>
      <c r="Q20" s="110"/>
      <c r="R20" s="11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08">
        <v>8</v>
      </c>
      <c r="F21" s="109"/>
      <c r="G21" s="108">
        <v>8</v>
      </c>
      <c r="H21" s="109"/>
      <c r="I21" s="108">
        <v>8</v>
      </c>
      <c r="J21" s="109"/>
      <c r="K21" s="108">
        <v>8</v>
      </c>
      <c r="L21" s="109"/>
      <c r="M21" s="108">
        <v>8</v>
      </c>
      <c r="N21" s="109"/>
      <c r="O21" s="110"/>
      <c r="P21" s="111"/>
      <c r="Q21" s="110"/>
      <c r="R21" s="111"/>
      <c r="S21" s="25">
        <f t="shared" si="1"/>
        <v>40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08"/>
      <c r="F22" s="109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0"/>
      <c r="R22" s="11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2">
        <f>SUM(E4:E22)</f>
        <v>8</v>
      </c>
      <c r="F23" s="113"/>
      <c r="G23" s="112">
        <f>SUM(G4:G22)</f>
        <v>8</v>
      </c>
      <c r="H23" s="113"/>
      <c r="I23" s="112">
        <f>SUM(I4:I22)</f>
        <v>8</v>
      </c>
      <c r="J23" s="113"/>
      <c r="K23" s="112">
        <f>SUM(K4:K22)</f>
        <v>8</v>
      </c>
      <c r="L23" s="113"/>
      <c r="M23" s="112">
        <f>SUM(M4:M22)</f>
        <v>8</v>
      </c>
      <c r="N23" s="113"/>
      <c r="O23" s="112">
        <f>SUM(O4:O22)</f>
        <v>0</v>
      </c>
      <c r="P23" s="113"/>
      <c r="Q23" s="112">
        <f>SUM(Q4:Q22)</f>
        <v>0</v>
      </c>
      <c r="R23" s="113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0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40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zoomScalePageLayoutView="89" workbookViewId="0">
      <selection activeCell="I17" sqref="I17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14.3</v>
      </c>
      <c r="M3" s="52">
        <v>8</v>
      </c>
      <c r="N3" s="52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6344</v>
      </c>
      <c r="B4" s="107" t="s">
        <v>121</v>
      </c>
      <c r="C4" s="93" t="s">
        <v>93</v>
      </c>
      <c r="D4" s="38" t="s">
        <v>83</v>
      </c>
      <c r="E4" s="115">
        <v>8</v>
      </c>
      <c r="F4" s="115"/>
      <c r="G4" s="115">
        <v>8</v>
      </c>
      <c r="H4" s="115"/>
      <c r="I4" s="115">
        <v>5</v>
      </c>
      <c r="J4" s="115"/>
      <c r="K4" s="115"/>
      <c r="L4" s="115"/>
      <c r="M4" s="115">
        <v>1.75</v>
      </c>
      <c r="N4" s="115"/>
      <c r="O4" s="115"/>
      <c r="P4" s="115"/>
      <c r="Q4" s="110"/>
      <c r="R4" s="111"/>
      <c r="S4" s="25">
        <f>E4+G4+I4+K4+M4+O4+Q4</f>
        <v>22.75</v>
      </c>
      <c r="T4" s="25">
        <f t="shared" ref="T4:T17" si="0">SUM(S4-U4-V4)</f>
        <v>22.75</v>
      </c>
      <c r="U4" s="28"/>
      <c r="V4" s="28"/>
    </row>
    <row r="5" spans="1:22" x14ac:dyDescent="0.25">
      <c r="A5" s="47">
        <v>6344</v>
      </c>
      <c r="B5" s="107" t="s">
        <v>121</v>
      </c>
      <c r="C5" s="93" t="s">
        <v>99</v>
      </c>
      <c r="D5" s="38" t="s">
        <v>113</v>
      </c>
      <c r="E5" s="115"/>
      <c r="F5" s="115"/>
      <c r="G5" s="115"/>
      <c r="H5" s="115"/>
      <c r="I5" s="116"/>
      <c r="J5" s="109"/>
      <c r="K5" s="108"/>
      <c r="L5" s="109"/>
      <c r="M5" s="108">
        <v>2</v>
      </c>
      <c r="N5" s="109"/>
      <c r="O5" s="108"/>
      <c r="P5" s="109"/>
      <c r="Q5" s="110"/>
      <c r="R5" s="111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6344</v>
      </c>
      <c r="B6" s="107" t="s">
        <v>121</v>
      </c>
      <c r="C6" s="48">
        <v>63</v>
      </c>
      <c r="D6" s="38" t="s">
        <v>76</v>
      </c>
      <c r="E6" s="115"/>
      <c r="F6" s="115"/>
      <c r="G6" s="115"/>
      <c r="H6" s="115"/>
      <c r="I6" s="116"/>
      <c r="J6" s="109"/>
      <c r="K6" s="108"/>
      <c r="L6" s="109"/>
      <c r="M6" s="108">
        <v>3</v>
      </c>
      <c r="N6" s="109"/>
      <c r="O6" s="108"/>
      <c r="P6" s="109"/>
      <c r="Q6" s="110"/>
      <c r="R6" s="111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7"/>
      <c r="B7" s="47"/>
      <c r="C7" s="48"/>
      <c r="D7" s="38"/>
      <c r="E7" s="115"/>
      <c r="F7" s="115"/>
      <c r="G7" s="115"/>
      <c r="H7" s="115"/>
      <c r="I7" s="116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93"/>
      <c r="D8" s="54"/>
      <c r="E8" s="115"/>
      <c r="F8" s="115"/>
      <c r="G8" s="115"/>
      <c r="H8" s="115"/>
      <c r="I8" s="116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08"/>
      <c r="F9" s="109"/>
      <c r="G9" s="115"/>
      <c r="H9" s="115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08"/>
      <c r="F10" s="109"/>
      <c r="G10" s="115"/>
      <c r="H10" s="115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08"/>
      <c r="F11" s="109"/>
      <c r="G11" s="115"/>
      <c r="H11" s="115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8"/>
      <c r="D12" s="54"/>
      <c r="E12" s="108"/>
      <c r="F12" s="109"/>
      <c r="G12" s="115"/>
      <c r="H12" s="115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54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118</v>
      </c>
      <c r="C17" s="47"/>
      <c r="D17" s="27" t="s">
        <v>114</v>
      </c>
      <c r="E17" s="108"/>
      <c r="F17" s="109"/>
      <c r="G17" s="108"/>
      <c r="H17" s="109"/>
      <c r="I17" s="108">
        <v>3</v>
      </c>
      <c r="J17" s="109"/>
      <c r="K17" s="108">
        <v>6</v>
      </c>
      <c r="L17" s="109"/>
      <c r="M17" s="108">
        <v>1.25</v>
      </c>
      <c r="N17" s="109"/>
      <c r="O17" s="108"/>
      <c r="P17" s="109"/>
      <c r="Q17" s="110"/>
      <c r="R17" s="111"/>
      <c r="S17" s="25">
        <f t="shared" si="1"/>
        <v>10.25</v>
      </c>
      <c r="T17" s="25">
        <f t="shared" si="0"/>
        <v>10.25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28"/>
      <c r="P18" s="129"/>
      <c r="Q18" s="128"/>
      <c r="R18" s="1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8"/>
      <c r="F19" s="109"/>
      <c r="G19" s="128"/>
      <c r="H19" s="129"/>
      <c r="I19" s="128"/>
      <c r="J19" s="129"/>
      <c r="K19" s="128"/>
      <c r="L19" s="129"/>
      <c r="M19" s="110"/>
      <c r="N19" s="111"/>
      <c r="O19" s="128"/>
      <c r="P19" s="129"/>
      <c r="Q19" s="128"/>
      <c r="R19" s="1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8</v>
      </c>
      <c r="F20" s="113"/>
      <c r="G20" s="112">
        <f>SUM(G4:G19)</f>
        <v>8</v>
      </c>
      <c r="H20" s="113"/>
      <c r="I20" s="112">
        <f>SUM(I4:I19)</f>
        <v>8</v>
      </c>
      <c r="J20" s="113"/>
      <c r="K20" s="112">
        <f>SUM(K4:K19)</f>
        <v>6</v>
      </c>
      <c r="L20" s="113"/>
      <c r="M20" s="112">
        <f>SUM(M4:M19)</f>
        <v>8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38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-2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10.25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16" sqref="K16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07" t="s">
        <v>127</v>
      </c>
      <c r="C4" s="47" t="s">
        <v>115</v>
      </c>
      <c r="D4" s="38" t="s">
        <v>116</v>
      </c>
      <c r="E4" s="115">
        <v>4</v>
      </c>
      <c r="F4" s="115"/>
      <c r="G4" s="115"/>
      <c r="H4" s="115"/>
      <c r="I4" s="115"/>
      <c r="J4" s="115"/>
      <c r="K4" s="115"/>
      <c r="L4" s="115"/>
      <c r="M4" s="115"/>
      <c r="N4" s="115"/>
      <c r="O4" s="108"/>
      <c r="P4" s="109"/>
      <c r="Q4" s="110"/>
      <c r="R4" s="111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7">
        <v>6344</v>
      </c>
      <c r="B5" s="107" t="s">
        <v>121</v>
      </c>
      <c r="C5" s="47">
        <v>58</v>
      </c>
      <c r="D5" s="54" t="s">
        <v>83</v>
      </c>
      <c r="E5" s="115">
        <v>4</v>
      </c>
      <c r="F5" s="115"/>
      <c r="G5" s="115">
        <v>8</v>
      </c>
      <c r="H5" s="115"/>
      <c r="I5" s="116">
        <v>5.5</v>
      </c>
      <c r="J5" s="109"/>
      <c r="K5" s="116"/>
      <c r="L5" s="109"/>
      <c r="M5" s="116">
        <v>1</v>
      </c>
      <c r="N5" s="109"/>
      <c r="O5" s="108"/>
      <c r="P5" s="109"/>
      <c r="Q5" s="110"/>
      <c r="R5" s="111"/>
      <c r="S5" s="25">
        <f t="shared" ref="S5" si="1">E5+G5+I5+K5+M5+O5+Q5</f>
        <v>18.5</v>
      </c>
      <c r="T5" s="25">
        <f t="shared" si="0"/>
        <v>18.5</v>
      </c>
      <c r="U5" s="28"/>
      <c r="V5" s="28"/>
    </row>
    <row r="6" spans="1:22" x14ac:dyDescent="0.25">
      <c r="A6" s="47">
        <v>6344</v>
      </c>
      <c r="B6" s="107" t="s">
        <v>121</v>
      </c>
      <c r="C6" s="48">
        <v>65</v>
      </c>
      <c r="D6" s="54" t="s">
        <v>69</v>
      </c>
      <c r="E6" s="115"/>
      <c r="F6" s="115"/>
      <c r="G6" s="115"/>
      <c r="H6" s="115"/>
      <c r="I6" s="116">
        <v>2.5</v>
      </c>
      <c r="J6" s="109"/>
      <c r="K6" s="108">
        <v>2</v>
      </c>
      <c r="L6" s="109"/>
      <c r="M6" s="108"/>
      <c r="N6" s="109"/>
      <c r="O6" s="108"/>
      <c r="P6" s="109"/>
      <c r="Q6" s="110"/>
      <c r="R6" s="111"/>
      <c r="S6" s="25">
        <f t="shared" ref="S6" si="2">E6+G6+I6+K6+M6+O6+Q6</f>
        <v>4.5</v>
      </c>
      <c r="T6" s="25">
        <f t="shared" ref="T6" si="3">SUM(S6-U6-V6)</f>
        <v>4.5</v>
      </c>
      <c r="U6" s="28"/>
      <c r="V6" s="28"/>
    </row>
    <row r="7" spans="1:22" x14ac:dyDescent="0.25">
      <c r="A7" s="47">
        <v>6344</v>
      </c>
      <c r="B7" s="107" t="s">
        <v>121</v>
      </c>
      <c r="C7" s="47">
        <v>65</v>
      </c>
      <c r="D7" s="38" t="s">
        <v>69</v>
      </c>
      <c r="E7" s="115"/>
      <c r="F7" s="115"/>
      <c r="G7" s="115"/>
      <c r="H7" s="115"/>
      <c r="I7" s="116"/>
      <c r="J7" s="109"/>
      <c r="K7" s="108">
        <v>0.25</v>
      </c>
      <c r="L7" s="109"/>
      <c r="M7" s="108"/>
      <c r="N7" s="109"/>
      <c r="O7" s="108"/>
      <c r="P7" s="109"/>
      <c r="Q7" s="110"/>
      <c r="R7" s="111"/>
      <c r="S7" s="25">
        <f t="shared" ref="S7:S20" si="4">E7+G7+I7+K7+M7+O7+Q7</f>
        <v>0.25</v>
      </c>
      <c r="T7" s="25">
        <f t="shared" si="0"/>
        <v>0.25</v>
      </c>
      <c r="U7" s="28"/>
      <c r="V7" s="28"/>
    </row>
    <row r="8" spans="1:22" x14ac:dyDescent="0.25">
      <c r="A8" s="47"/>
      <c r="B8" s="49"/>
      <c r="C8" s="47"/>
      <c r="D8" s="38"/>
      <c r="E8" s="115"/>
      <c r="F8" s="115"/>
      <c r="G8" s="115"/>
      <c r="H8" s="115"/>
      <c r="I8" s="116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5"/>
      <c r="F11" s="115"/>
      <c r="G11" s="115"/>
      <c r="H11" s="115"/>
      <c r="I11" s="116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5"/>
      <c r="F12" s="115"/>
      <c r="G12" s="115"/>
      <c r="H12" s="115"/>
      <c r="I12" s="116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77"/>
      <c r="B13" s="77"/>
      <c r="C13" s="77"/>
      <c r="D13" s="23"/>
      <c r="E13" s="108"/>
      <c r="F13" s="109"/>
      <c r="G13" s="108"/>
      <c r="H13" s="109"/>
      <c r="I13" s="116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5"/>
      <c r="F14" s="115"/>
      <c r="G14" s="115"/>
      <c r="H14" s="115"/>
      <c r="I14" s="116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5"/>
      <c r="F15" s="115"/>
      <c r="G15" s="115"/>
      <c r="H15" s="115"/>
      <c r="I15" s="116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86">
        <v>3600</v>
      </c>
      <c r="B16" s="47" t="s">
        <v>118</v>
      </c>
      <c r="C16" s="86"/>
      <c r="D16" s="23" t="s">
        <v>117</v>
      </c>
      <c r="E16" s="108"/>
      <c r="F16" s="109"/>
      <c r="G16" s="108"/>
      <c r="H16" s="109"/>
      <c r="I16" s="108"/>
      <c r="J16" s="109"/>
      <c r="K16" s="108"/>
      <c r="L16" s="109"/>
      <c r="M16" s="108">
        <v>7</v>
      </c>
      <c r="N16" s="109"/>
      <c r="O16" s="108"/>
      <c r="P16" s="109"/>
      <c r="Q16" s="110"/>
      <c r="R16" s="111"/>
      <c r="S16" s="25">
        <f t="shared" si="4"/>
        <v>7</v>
      </c>
      <c r="T16" s="25">
        <f t="shared" si="0"/>
        <v>7</v>
      </c>
      <c r="U16" s="28"/>
      <c r="V16" s="28"/>
    </row>
    <row r="17" spans="1:22" x14ac:dyDescent="0.25">
      <c r="A17" s="47">
        <v>3600</v>
      </c>
      <c r="B17" s="47" t="s">
        <v>118</v>
      </c>
      <c r="C17" s="47"/>
      <c r="D17" s="27" t="s">
        <v>78</v>
      </c>
      <c r="E17" s="108"/>
      <c r="F17" s="109"/>
      <c r="G17" s="108"/>
      <c r="H17" s="109"/>
      <c r="I17" s="108"/>
      <c r="J17" s="109"/>
      <c r="K17" s="108">
        <v>5.75</v>
      </c>
      <c r="L17" s="109"/>
      <c r="M17" s="108"/>
      <c r="N17" s="109"/>
      <c r="O17" s="108"/>
      <c r="P17" s="109"/>
      <c r="Q17" s="110"/>
      <c r="R17" s="111"/>
      <c r="S17" s="25">
        <f t="shared" si="4"/>
        <v>5.75</v>
      </c>
      <c r="T17" s="25">
        <f t="shared" si="0"/>
        <v>5.75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10"/>
      <c r="P18" s="111"/>
      <c r="Q18" s="110"/>
      <c r="R18" s="111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8"/>
      <c r="F19" s="109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8</v>
      </c>
      <c r="F20" s="113"/>
      <c r="G20" s="112">
        <f>SUM(G4:G19)</f>
        <v>8</v>
      </c>
      <c r="H20" s="113"/>
      <c r="I20" s="112">
        <f>SUM(I4:I19)</f>
        <v>8</v>
      </c>
      <c r="J20" s="113"/>
      <c r="K20" s="112">
        <f>SUM(K4:K19)</f>
        <v>8</v>
      </c>
      <c r="L20" s="113"/>
      <c r="M20" s="112">
        <f>SUM(M4:M19)</f>
        <v>8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12.75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8" activeCellId="1" sqref="E5:L5 K8:L8"/>
    </sheetView>
  </sheetViews>
  <sheetFormatPr defaultRowHeight="15.75" x14ac:dyDescent="0.25"/>
  <cols>
    <col min="1" max="1" width="8.7109375" style="16" customWidth="1"/>
    <col min="2" max="2" width="12.4257812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/>
      <c r="N3" s="71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6505</v>
      </c>
      <c r="B4" s="107" t="s">
        <v>120</v>
      </c>
      <c r="C4" s="93" t="s">
        <v>87</v>
      </c>
      <c r="D4" s="38" t="s">
        <v>107</v>
      </c>
      <c r="E4" s="108">
        <v>4</v>
      </c>
      <c r="F4" s="109"/>
      <c r="G4" s="108">
        <v>2</v>
      </c>
      <c r="H4" s="109"/>
      <c r="I4" s="108"/>
      <c r="J4" s="109"/>
      <c r="K4" s="108"/>
      <c r="L4" s="109"/>
      <c r="M4" s="115"/>
      <c r="N4" s="115"/>
      <c r="O4" s="108"/>
      <c r="P4" s="109"/>
      <c r="Q4" s="110"/>
      <c r="R4" s="111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7">
        <v>6344</v>
      </c>
      <c r="B5" s="107" t="s">
        <v>121</v>
      </c>
      <c r="C5" s="93" t="s">
        <v>71</v>
      </c>
      <c r="D5" s="38" t="s">
        <v>88</v>
      </c>
      <c r="E5" s="115">
        <v>3</v>
      </c>
      <c r="F5" s="115"/>
      <c r="G5" s="115">
        <v>5</v>
      </c>
      <c r="H5" s="115"/>
      <c r="I5" s="115">
        <v>6.5</v>
      </c>
      <c r="J5" s="115"/>
      <c r="K5" s="115">
        <v>6</v>
      </c>
      <c r="L5" s="115"/>
      <c r="M5" s="108"/>
      <c r="N5" s="109"/>
      <c r="O5" s="108"/>
      <c r="P5" s="109"/>
      <c r="Q5" s="110"/>
      <c r="R5" s="111"/>
      <c r="S5" s="25">
        <f>E5+G5+I5+K5+M5+O5+Q5</f>
        <v>20.5</v>
      </c>
      <c r="T5" s="25">
        <f t="shared" si="0"/>
        <v>20.5</v>
      </c>
      <c r="U5" s="28"/>
      <c r="V5" s="28"/>
    </row>
    <row r="6" spans="1:22" x14ac:dyDescent="0.25">
      <c r="A6" s="47">
        <v>6429</v>
      </c>
      <c r="B6" s="107" t="s">
        <v>129</v>
      </c>
      <c r="C6" s="48">
        <v>1</v>
      </c>
      <c r="D6" s="38" t="s">
        <v>82</v>
      </c>
      <c r="E6" s="115"/>
      <c r="F6" s="115"/>
      <c r="G6" s="115"/>
      <c r="H6" s="115"/>
      <c r="I6" s="116">
        <v>0.5</v>
      </c>
      <c r="J6" s="109"/>
      <c r="K6" s="115"/>
      <c r="L6" s="115"/>
      <c r="M6" s="108"/>
      <c r="N6" s="109"/>
      <c r="O6" s="108"/>
      <c r="P6" s="109"/>
      <c r="Q6" s="110"/>
      <c r="R6" s="111"/>
      <c r="S6" s="25">
        <f t="shared" ref="S6:S20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47">
        <v>6478</v>
      </c>
      <c r="B7" s="107" t="s">
        <v>125</v>
      </c>
      <c r="C7" s="47">
        <v>8</v>
      </c>
      <c r="D7" s="27" t="s">
        <v>69</v>
      </c>
      <c r="E7" s="115"/>
      <c r="F7" s="115"/>
      <c r="G7" s="115"/>
      <c r="H7" s="115"/>
      <c r="I7" s="116"/>
      <c r="J7" s="109"/>
      <c r="K7" s="115">
        <v>0.5</v>
      </c>
      <c r="L7" s="115"/>
      <c r="M7" s="108"/>
      <c r="N7" s="109"/>
      <c r="O7" s="108"/>
      <c r="P7" s="109"/>
      <c r="Q7" s="110"/>
      <c r="R7" s="111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6344</v>
      </c>
      <c r="B8" s="107" t="s">
        <v>121</v>
      </c>
      <c r="C8" s="47">
        <v>65</v>
      </c>
      <c r="D8" s="38" t="s">
        <v>69</v>
      </c>
      <c r="E8" s="115"/>
      <c r="F8" s="115"/>
      <c r="G8" s="115"/>
      <c r="H8" s="115"/>
      <c r="I8" s="116"/>
      <c r="J8" s="109"/>
      <c r="K8" s="115">
        <v>0.5</v>
      </c>
      <c r="L8" s="115"/>
      <c r="M8" s="108"/>
      <c r="N8" s="109"/>
      <c r="O8" s="108"/>
      <c r="P8" s="109"/>
      <c r="Q8" s="110"/>
      <c r="R8" s="111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/>
      <c r="B9" s="47"/>
      <c r="C9" s="47"/>
      <c r="D9" s="38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55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6"/>
      <c r="B14" s="47"/>
      <c r="C14" s="47"/>
      <c r="D14" s="55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6"/>
      <c r="B15" s="47"/>
      <c r="C15" s="47"/>
      <c r="D15" s="55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9"/>
      <c r="C16" s="47"/>
      <c r="D16" s="38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7">
        <v>3600</v>
      </c>
      <c r="B17" s="47" t="s">
        <v>118</v>
      </c>
      <c r="C17" s="47"/>
      <c r="D17" s="38" t="s">
        <v>64</v>
      </c>
      <c r="E17" s="108">
        <v>1</v>
      </c>
      <c r="F17" s="109"/>
      <c r="G17" s="108">
        <v>1</v>
      </c>
      <c r="H17" s="109"/>
      <c r="I17" s="108">
        <v>1</v>
      </c>
      <c r="J17" s="109"/>
      <c r="K17" s="108">
        <v>1</v>
      </c>
      <c r="L17" s="109"/>
      <c r="M17" s="108"/>
      <c r="N17" s="109"/>
      <c r="O17" s="108"/>
      <c r="P17" s="109"/>
      <c r="Q17" s="110"/>
      <c r="R17" s="111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23" t="s">
        <v>37</v>
      </c>
      <c r="B18" s="51"/>
      <c r="C18" s="19"/>
      <c r="D18" s="19"/>
      <c r="E18" s="108"/>
      <c r="F18" s="109"/>
      <c r="G18" s="108"/>
      <c r="H18" s="109"/>
      <c r="I18" s="108"/>
      <c r="J18" s="109"/>
      <c r="K18" s="108"/>
      <c r="L18" s="109"/>
      <c r="M18" s="108">
        <v>8</v>
      </c>
      <c r="N18" s="109"/>
      <c r="O18" s="110"/>
      <c r="P18" s="111"/>
      <c r="Q18" s="110"/>
      <c r="R18" s="111"/>
      <c r="S18" s="25">
        <f t="shared" si="1"/>
        <v>8</v>
      </c>
      <c r="T18" s="25"/>
      <c r="U18" s="29"/>
      <c r="V18" s="28"/>
    </row>
    <row r="19" spans="1:22" x14ac:dyDescent="0.25">
      <c r="A19" s="51" t="s">
        <v>38</v>
      </c>
      <c r="B19" s="51"/>
      <c r="C19" s="19"/>
      <c r="D19" s="19"/>
      <c r="E19" s="108"/>
      <c r="F19" s="109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8</v>
      </c>
      <c r="F20" s="113"/>
      <c r="G20" s="112">
        <f>SUM(G4:G19)</f>
        <v>8</v>
      </c>
      <c r="H20" s="113"/>
      <c r="I20" s="112">
        <f>SUM(I4:I19)</f>
        <v>8</v>
      </c>
      <c r="J20" s="113"/>
      <c r="K20" s="112">
        <f>SUM(K4:K19)</f>
        <v>8</v>
      </c>
      <c r="L20" s="113"/>
      <c r="M20" s="112">
        <f>SUM(M4:M19)</f>
        <v>8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5"/>
      <c r="N23" s="45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4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8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/>
      <c r="N3" s="71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6505</v>
      </c>
      <c r="B4" s="107" t="s">
        <v>120</v>
      </c>
      <c r="C4" s="48">
        <v>3</v>
      </c>
      <c r="D4" s="27" t="s">
        <v>107</v>
      </c>
      <c r="E4" s="108">
        <v>4</v>
      </c>
      <c r="F4" s="109"/>
      <c r="G4" s="108">
        <v>2</v>
      </c>
      <c r="H4" s="109"/>
      <c r="I4" s="115"/>
      <c r="J4" s="115"/>
      <c r="K4" s="115"/>
      <c r="L4" s="115"/>
      <c r="M4" s="115"/>
      <c r="N4" s="115"/>
      <c r="O4" s="115"/>
      <c r="P4" s="115"/>
      <c r="Q4" s="124"/>
      <c r="R4" s="124"/>
      <c r="S4" s="25">
        <f t="shared" ref="S4:S15" si="0">E4+G4+I4+K4+M4+O4+Q4</f>
        <v>6</v>
      </c>
      <c r="T4" s="25">
        <f t="shared" ref="T4:T22" si="1">SUM(S4-U4-V4)</f>
        <v>6</v>
      </c>
      <c r="U4" s="28"/>
      <c r="V4" s="28"/>
    </row>
    <row r="5" spans="1:22" x14ac:dyDescent="0.25">
      <c r="A5" s="47">
        <v>6344</v>
      </c>
      <c r="B5" s="107" t="s">
        <v>121</v>
      </c>
      <c r="C5" s="47" t="s">
        <v>71</v>
      </c>
      <c r="D5" s="38" t="s">
        <v>88</v>
      </c>
      <c r="E5" s="108">
        <v>3</v>
      </c>
      <c r="F5" s="109"/>
      <c r="G5" s="115">
        <v>5</v>
      </c>
      <c r="H5" s="115"/>
      <c r="I5" s="115">
        <v>7</v>
      </c>
      <c r="J5" s="115"/>
      <c r="K5" s="115">
        <v>7</v>
      </c>
      <c r="L5" s="115"/>
      <c r="M5" s="115"/>
      <c r="N5" s="115"/>
      <c r="O5" s="115"/>
      <c r="P5" s="115"/>
      <c r="Q5" s="124"/>
      <c r="R5" s="124"/>
      <c r="S5" s="25">
        <f t="shared" si="0"/>
        <v>22</v>
      </c>
      <c r="T5" s="25">
        <f>SUM(S5-U5-V5)</f>
        <v>22</v>
      </c>
      <c r="U5" s="28"/>
      <c r="V5" s="28"/>
    </row>
    <row r="6" spans="1:22" x14ac:dyDescent="0.25">
      <c r="A6" s="47"/>
      <c r="B6" s="49"/>
      <c r="C6" s="47"/>
      <c r="D6" s="38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24"/>
      <c r="R6" s="124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24"/>
      <c r="R7" s="124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7"/>
      <c r="B8" s="47"/>
      <c r="C8" s="47"/>
      <c r="D8" s="38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24"/>
      <c r="R8" s="124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7"/>
      <c r="C9" s="47"/>
      <c r="D9" s="38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24"/>
      <c r="R9" s="124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7"/>
      <c r="C10" s="48"/>
      <c r="D10" s="38"/>
      <c r="E10" s="115"/>
      <c r="F10" s="115"/>
      <c r="G10" s="115"/>
      <c r="H10" s="115"/>
      <c r="I10" s="116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15"/>
      <c r="F11" s="115"/>
      <c r="G11" s="115"/>
      <c r="H11" s="115"/>
      <c r="I11" s="116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15"/>
      <c r="F12" s="115"/>
      <c r="G12" s="115"/>
      <c r="H12" s="115"/>
      <c r="I12" s="116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47"/>
      <c r="D13" s="55"/>
      <c r="E13" s="115"/>
      <c r="F13" s="115"/>
      <c r="G13" s="115"/>
      <c r="H13" s="115"/>
      <c r="I13" s="116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54"/>
      <c r="E14" s="115"/>
      <c r="F14" s="115"/>
      <c r="G14" s="115"/>
      <c r="H14" s="115"/>
      <c r="I14" s="116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48"/>
      <c r="D15" s="38"/>
      <c r="E15" s="115"/>
      <c r="F15" s="115"/>
      <c r="G15" s="115"/>
      <c r="H15" s="115"/>
      <c r="I15" s="116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82"/>
      <c r="B16" s="47"/>
      <c r="C16" s="47"/>
      <c r="D16" s="38"/>
      <c r="E16" s="115"/>
      <c r="F16" s="115"/>
      <c r="G16" s="115"/>
      <c r="H16" s="115"/>
      <c r="I16" s="116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55"/>
      <c r="E17" s="115"/>
      <c r="F17" s="115"/>
      <c r="G17" s="115"/>
      <c r="H17" s="115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08"/>
      <c r="F19" s="109"/>
      <c r="G19" s="108"/>
      <c r="H19" s="109"/>
      <c r="I19" s="108"/>
      <c r="J19" s="109"/>
      <c r="K19" s="108"/>
      <c r="L19" s="109"/>
      <c r="M19" s="108"/>
      <c r="N19" s="109"/>
      <c r="O19" s="108"/>
      <c r="P19" s="109"/>
      <c r="Q19" s="110"/>
      <c r="R19" s="111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04"/>
      <c r="B20" s="47"/>
      <c r="C20" s="47"/>
      <c r="D20" s="55"/>
      <c r="E20" s="108"/>
      <c r="F20" s="109"/>
      <c r="G20" s="108"/>
      <c r="H20" s="109"/>
      <c r="I20" s="116"/>
      <c r="J20" s="109"/>
      <c r="K20" s="108"/>
      <c r="L20" s="109"/>
      <c r="M20" s="108"/>
      <c r="N20" s="109"/>
      <c r="O20" s="108"/>
      <c r="P20" s="109"/>
      <c r="Q20" s="110"/>
      <c r="R20" s="111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7"/>
      <c r="B21" s="49"/>
      <c r="C21" s="47"/>
      <c r="D21" s="38"/>
      <c r="E21" s="108"/>
      <c r="F21" s="109"/>
      <c r="G21" s="108"/>
      <c r="H21" s="109"/>
      <c r="I21" s="108"/>
      <c r="J21" s="109"/>
      <c r="K21" s="108"/>
      <c r="L21" s="109"/>
      <c r="M21" s="108"/>
      <c r="N21" s="109"/>
      <c r="O21" s="108"/>
      <c r="P21" s="109"/>
      <c r="Q21" s="110"/>
      <c r="R21" s="111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7" t="s">
        <v>118</v>
      </c>
      <c r="C22" s="47"/>
      <c r="D22" s="38" t="s">
        <v>64</v>
      </c>
      <c r="E22" s="108">
        <v>1</v>
      </c>
      <c r="F22" s="109"/>
      <c r="G22" s="108">
        <v>1</v>
      </c>
      <c r="H22" s="109"/>
      <c r="I22" s="108">
        <v>1</v>
      </c>
      <c r="J22" s="109"/>
      <c r="K22" s="108">
        <v>1</v>
      </c>
      <c r="L22" s="109"/>
      <c r="M22" s="108"/>
      <c r="N22" s="109"/>
      <c r="O22" s="108"/>
      <c r="P22" s="109"/>
      <c r="Q22" s="110"/>
      <c r="R22" s="111"/>
      <c r="S22" s="25">
        <f t="shared" si="3"/>
        <v>4</v>
      </c>
      <c r="T22" s="25">
        <f t="shared" si="1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08"/>
      <c r="F23" s="109"/>
      <c r="G23" s="108"/>
      <c r="H23" s="109"/>
      <c r="I23" s="108"/>
      <c r="J23" s="109"/>
      <c r="K23" s="108"/>
      <c r="L23" s="109"/>
      <c r="M23" s="108">
        <v>8</v>
      </c>
      <c r="N23" s="109"/>
      <c r="O23" s="110"/>
      <c r="P23" s="111"/>
      <c r="Q23" s="110"/>
      <c r="R23" s="111"/>
      <c r="S23" s="25">
        <f t="shared" si="3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08"/>
      <c r="F24" s="109"/>
      <c r="G24" s="110"/>
      <c r="H24" s="111"/>
      <c r="I24" s="110"/>
      <c r="J24" s="111"/>
      <c r="K24" s="110"/>
      <c r="L24" s="111"/>
      <c r="M24" s="108"/>
      <c r="N24" s="109"/>
      <c r="O24" s="110"/>
      <c r="P24" s="111"/>
      <c r="Q24" s="110"/>
      <c r="R24" s="111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2">
        <f>SUM(E4:E24)</f>
        <v>8</v>
      </c>
      <c r="F25" s="113"/>
      <c r="G25" s="112">
        <f>SUM(G4:G24)</f>
        <v>8</v>
      </c>
      <c r="H25" s="113"/>
      <c r="I25" s="112">
        <f>SUM(I4:I24)</f>
        <v>8</v>
      </c>
      <c r="J25" s="113"/>
      <c r="K25" s="112">
        <f>SUM(K4:K24)</f>
        <v>8</v>
      </c>
      <c r="L25" s="113"/>
      <c r="M25" s="112">
        <f>SUM(M4:M24)</f>
        <v>8</v>
      </c>
      <c r="N25" s="113"/>
      <c r="O25" s="112">
        <f>SUM(O4:O24)</f>
        <v>0</v>
      </c>
      <c r="P25" s="113"/>
      <c r="Q25" s="112">
        <f>SUM(Q4:Q24)</f>
        <v>0</v>
      </c>
      <c r="R25" s="113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8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106"/>
      <c r="H3" s="106"/>
      <c r="I3" s="71"/>
      <c r="J3" s="71"/>
      <c r="K3" s="71"/>
      <c r="L3" s="71"/>
      <c r="M3" s="71"/>
      <c r="N3" s="71"/>
      <c r="O3" s="52"/>
      <c r="P3" s="52"/>
      <c r="Q3" s="69"/>
      <c r="R3" s="69"/>
      <c r="S3" s="25"/>
      <c r="T3" s="25"/>
      <c r="U3" s="26"/>
      <c r="V3" s="26"/>
    </row>
    <row r="4" spans="1:22" x14ac:dyDescent="0.25">
      <c r="A4" s="47"/>
      <c r="B4" s="49"/>
      <c r="C4" s="98"/>
      <c r="D4" s="38"/>
      <c r="E4" s="108"/>
      <c r="F4" s="109"/>
      <c r="G4" s="108"/>
      <c r="H4" s="109"/>
      <c r="I4" s="116"/>
      <c r="J4" s="109"/>
      <c r="K4" s="108"/>
      <c r="L4" s="109"/>
      <c r="M4" s="108"/>
      <c r="N4" s="109"/>
      <c r="O4" s="108"/>
      <c r="P4" s="109"/>
      <c r="Q4" s="110"/>
      <c r="R4" s="111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47"/>
      <c r="B5" s="49"/>
      <c r="C5" s="47"/>
      <c r="D5" s="38"/>
      <c r="E5" s="108"/>
      <c r="F5" s="109"/>
      <c r="G5" s="108"/>
      <c r="H5" s="109"/>
      <c r="I5" s="116"/>
      <c r="J5" s="109"/>
      <c r="K5" s="108"/>
      <c r="L5" s="109"/>
      <c r="M5" s="108"/>
      <c r="N5" s="109"/>
      <c r="O5" s="108"/>
      <c r="P5" s="109"/>
      <c r="Q5" s="110"/>
      <c r="R5" s="111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93"/>
      <c r="D6" s="38"/>
      <c r="E6" s="108"/>
      <c r="F6" s="109"/>
      <c r="G6" s="108"/>
      <c r="H6" s="109"/>
      <c r="I6" s="108"/>
      <c r="J6" s="109"/>
      <c r="K6" s="108"/>
      <c r="L6" s="109"/>
      <c r="M6" s="108"/>
      <c r="N6" s="109"/>
      <c r="O6" s="108"/>
      <c r="P6" s="109"/>
      <c r="Q6" s="110"/>
      <c r="R6" s="11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93"/>
      <c r="D7" s="38"/>
      <c r="E7" s="108"/>
      <c r="F7" s="109"/>
      <c r="G7" s="108"/>
      <c r="H7" s="109"/>
      <c r="I7" s="108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93"/>
      <c r="D8" s="38"/>
      <c r="E8" s="108"/>
      <c r="F8" s="109"/>
      <c r="G8" s="108"/>
      <c r="H8" s="109"/>
      <c r="I8" s="108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9"/>
      <c r="C9" s="98"/>
      <c r="D9" s="38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8"/>
      <c r="D10" s="38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99"/>
      <c r="C11" s="99"/>
      <c r="D11" s="23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3"/>
      <c r="B12" s="103"/>
      <c r="C12" s="103"/>
      <c r="D12" s="23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72"/>
      <c r="B13" s="72"/>
      <c r="C13" s="72"/>
      <c r="D13" s="23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0"/>
      <c r="B14" s="100"/>
      <c r="C14" s="100"/>
      <c r="D14" s="23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02"/>
      <c r="B15" s="102"/>
      <c r="C15" s="102"/>
      <c r="D15" s="23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7"/>
      <c r="B16" s="47"/>
      <c r="C16" s="48"/>
      <c r="D16" s="38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27"/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2"/>
      <c r="B18" s="102"/>
      <c r="C18" s="102"/>
      <c r="D18" s="23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47"/>
      <c r="B19" s="47"/>
      <c r="C19" s="47"/>
      <c r="D19" s="27"/>
      <c r="E19" s="108"/>
      <c r="F19" s="109"/>
      <c r="G19" s="108"/>
      <c r="H19" s="109"/>
      <c r="I19" s="108"/>
      <c r="J19" s="109"/>
      <c r="K19" s="108"/>
      <c r="L19" s="109"/>
      <c r="M19" s="108"/>
      <c r="N19" s="109"/>
      <c r="O19" s="108"/>
      <c r="P19" s="109"/>
      <c r="Q19" s="110"/>
      <c r="R19" s="11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47"/>
      <c r="B20" s="47"/>
      <c r="C20" s="47"/>
      <c r="D20" s="27"/>
      <c r="E20" s="108"/>
      <c r="F20" s="109"/>
      <c r="G20" s="108"/>
      <c r="H20" s="109"/>
      <c r="I20" s="108"/>
      <c r="J20" s="109"/>
      <c r="K20" s="108"/>
      <c r="L20" s="109"/>
      <c r="M20" s="108"/>
      <c r="N20" s="109"/>
      <c r="O20" s="108"/>
      <c r="P20" s="109"/>
      <c r="Q20" s="110"/>
      <c r="R20" s="111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47"/>
      <c r="B21" s="47"/>
      <c r="C21" s="47"/>
      <c r="D21" s="27"/>
      <c r="E21" s="108"/>
      <c r="F21" s="109"/>
      <c r="G21" s="108"/>
      <c r="H21" s="109"/>
      <c r="I21" s="108"/>
      <c r="J21" s="109"/>
      <c r="K21" s="108"/>
      <c r="L21" s="109"/>
      <c r="M21" s="108"/>
      <c r="N21" s="109"/>
      <c r="O21" s="108"/>
      <c r="P21" s="109"/>
      <c r="Q21" s="110"/>
      <c r="R21" s="111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08">
        <v>8</v>
      </c>
      <c r="F22" s="109"/>
      <c r="G22" s="108">
        <v>8</v>
      </c>
      <c r="H22" s="109"/>
      <c r="I22" s="108">
        <v>8</v>
      </c>
      <c r="J22" s="109"/>
      <c r="K22" s="108">
        <v>8</v>
      </c>
      <c r="L22" s="109"/>
      <c r="M22" s="108">
        <v>8</v>
      </c>
      <c r="N22" s="109"/>
      <c r="O22" s="110"/>
      <c r="P22" s="111"/>
      <c r="Q22" s="110"/>
      <c r="R22" s="111"/>
      <c r="S22" s="25">
        <f t="shared" ref="S22:S23" si="2">E22+G22+I22+K22+M22+O22+Q22</f>
        <v>40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08"/>
      <c r="F23" s="109"/>
      <c r="G23" s="108"/>
      <c r="H23" s="109"/>
      <c r="I23" s="108"/>
      <c r="J23" s="109"/>
      <c r="K23" s="108"/>
      <c r="L23" s="109"/>
      <c r="M23" s="108"/>
      <c r="N23" s="109"/>
      <c r="O23" s="110"/>
      <c r="P23" s="111"/>
      <c r="Q23" s="110"/>
      <c r="R23" s="111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2">
        <f>SUM(E4:E23)</f>
        <v>8</v>
      </c>
      <c r="F24" s="113"/>
      <c r="G24" s="112">
        <f>SUM(G4:G23)</f>
        <v>8</v>
      </c>
      <c r="H24" s="113"/>
      <c r="I24" s="112">
        <f>SUM(I4:I23)</f>
        <v>8</v>
      </c>
      <c r="J24" s="113"/>
      <c r="K24" s="112">
        <f>SUM(K4:K23)</f>
        <v>8</v>
      </c>
      <c r="L24" s="113"/>
      <c r="M24" s="112">
        <f>SUM(M4:M23)</f>
        <v>8</v>
      </c>
      <c r="N24" s="113"/>
      <c r="O24" s="112">
        <f>SUM(O4:O23)</f>
        <v>0</v>
      </c>
      <c r="P24" s="113"/>
      <c r="Q24" s="112">
        <f>SUM(Q4:Q23)</f>
        <v>0</v>
      </c>
      <c r="R24" s="113"/>
      <c r="S24" s="25">
        <f>SUM(S4:S23)</f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40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Normal="100" workbookViewId="0">
      <selection activeCell="B40" sqref="B4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30.08.15</v>
      </c>
      <c r="B2" s="64"/>
      <c r="C2" s="64"/>
      <c r="D2" s="64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6242</v>
      </c>
      <c r="B4" s="107" t="s">
        <v>119</v>
      </c>
      <c r="C4" s="47">
        <v>56</v>
      </c>
      <c r="D4" s="38" t="s">
        <v>69</v>
      </c>
      <c r="E4" s="115">
        <v>2</v>
      </c>
      <c r="F4" s="115"/>
      <c r="G4" s="115">
        <v>1</v>
      </c>
      <c r="H4" s="115"/>
      <c r="I4" s="115"/>
      <c r="J4" s="115"/>
      <c r="K4" s="115"/>
      <c r="L4" s="115"/>
      <c r="M4" s="115"/>
      <c r="N4" s="115"/>
      <c r="O4" s="108"/>
      <c r="P4" s="109"/>
      <c r="Q4" s="110"/>
      <c r="R4" s="111"/>
      <c r="S4" s="25">
        <f>E4+G4+I4+K4+M4+O4+Q4</f>
        <v>3</v>
      </c>
      <c r="T4" s="25">
        <f t="shared" ref="T4:T20" si="0">SUM(S4-U4-V4)</f>
        <v>3</v>
      </c>
      <c r="U4" s="28"/>
      <c r="V4" s="28"/>
    </row>
    <row r="5" spans="1:22" x14ac:dyDescent="0.25">
      <c r="A5" s="47">
        <v>6505</v>
      </c>
      <c r="B5" s="107" t="s">
        <v>120</v>
      </c>
      <c r="C5" s="47">
        <v>3</v>
      </c>
      <c r="D5" s="27" t="s">
        <v>70</v>
      </c>
      <c r="E5" s="108">
        <v>3</v>
      </c>
      <c r="F5" s="109"/>
      <c r="G5" s="108">
        <v>3.5</v>
      </c>
      <c r="H5" s="109"/>
      <c r="I5" s="108"/>
      <c r="J5" s="109"/>
      <c r="K5" s="108"/>
      <c r="L5" s="109"/>
      <c r="M5" s="108"/>
      <c r="N5" s="109"/>
      <c r="O5" s="108"/>
      <c r="P5" s="109"/>
      <c r="Q5" s="110"/>
      <c r="R5" s="111"/>
      <c r="S5" s="25">
        <f t="shared" ref="S5:S23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47">
        <v>6344</v>
      </c>
      <c r="B6" s="107" t="s">
        <v>121</v>
      </c>
      <c r="C6" s="47" t="s">
        <v>71</v>
      </c>
      <c r="D6" s="27" t="s">
        <v>72</v>
      </c>
      <c r="E6" s="108">
        <v>1</v>
      </c>
      <c r="F6" s="109"/>
      <c r="G6" s="108"/>
      <c r="H6" s="109"/>
      <c r="I6" s="108"/>
      <c r="J6" s="109"/>
      <c r="K6" s="108"/>
      <c r="L6" s="109"/>
      <c r="M6" s="108">
        <v>0.75</v>
      </c>
      <c r="N6" s="109"/>
      <c r="O6" s="108"/>
      <c r="P6" s="109"/>
      <c r="Q6" s="110"/>
      <c r="R6" s="111"/>
      <c r="S6" s="25">
        <f t="shared" si="1"/>
        <v>1.75</v>
      </c>
      <c r="T6" s="25">
        <f t="shared" si="0"/>
        <v>1.75</v>
      </c>
      <c r="U6" s="28"/>
      <c r="V6" s="28"/>
    </row>
    <row r="7" spans="1:22" x14ac:dyDescent="0.25">
      <c r="A7" s="47">
        <v>6486</v>
      </c>
      <c r="B7" s="107" t="s">
        <v>122</v>
      </c>
      <c r="C7" s="47">
        <v>26</v>
      </c>
      <c r="D7" s="38" t="s">
        <v>73</v>
      </c>
      <c r="E7" s="108">
        <v>0.5</v>
      </c>
      <c r="F7" s="109"/>
      <c r="G7" s="108"/>
      <c r="H7" s="109"/>
      <c r="I7" s="108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6344</v>
      </c>
      <c r="B8" s="107" t="s">
        <v>121</v>
      </c>
      <c r="C8" s="47">
        <v>63</v>
      </c>
      <c r="D8" s="38" t="s">
        <v>69</v>
      </c>
      <c r="E8" s="108"/>
      <c r="F8" s="109"/>
      <c r="G8" s="108">
        <v>1</v>
      </c>
      <c r="H8" s="109"/>
      <c r="I8" s="108">
        <v>1.5</v>
      </c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47">
        <v>6445</v>
      </c>
      <c r="B9" s="107" t="s">
        <v>124</v>
      </c>
      <c r="C9" s="47">
        <v>19</v>
      </c>
      <c r="D9" s="38" t="s">
        <v>74</v>
      </c>
      <c r="E9" s="108"/>
      <c r="F9" s="109"/>
      <c r="G9" s="108"/>
      <c r="H9" s="109"/>
      <c r="I9" s="108"/>
      <c r="J9" s="109"/>
      <c r="K9" s="108"/>
      <c r="L9" s="109"/>
      <c r="M9" s="108">
        <v>1</v>
      </c>
      <c r="N9" s="109"/>
      <c r="O9" s="108"/>
      <c r="P9" s="109"/>
      <c r="Q9" s="110"/>
      <c r="R9" s="111"/>
      <c r="S9" s="25">
        <f t="shared" ref="S9" si="2">E9+G9+I9+K9+M9+O9+Q9</f>
        <v>1</v>
      </c>
      <c r="T9" s="25">
        <f t="shared" ref="T9" si="3">SUM(S9-U9-V9)</f>
        <v>1</v>
      </c>
      <c r="U9" s="28"/>
      <c r="V9" s="28"/>
    </row>
    <row r="10" spans="1:22" x14ac:dyDescent="0.25">
      <c r="A10" s="47">
        <v>6344</v>
      </c>
      <c r="B10" s="107" t="s">
        <v>121</v>
      </c>
      <c r="C10" s="93" t="s">
        <v>75</v>
      </c>
      <c r="D10" s="38" t="s">
        <v>76</v>
      </c>
      <c r="E10" s="108"/>
      <c r="F10" s="109"/>
      <c r="G10" s="108"/>
      <c r="H10" s="109"/>
      <c r="I10" s="108"/>
      <c r="J10" s="109"/>
      <c r="K10" s="108"/>
      <c r="L10" s="109"/>
      <c r="M10" s="108">
        <v>5</v>
      </c>
      <c r="N10" s="109"/>
      <c r="O10" s="108"/>
      <c r="P10" s="109"/>
      <c r="Q10" s="110"/>
      <c r="R10" s="111"/>
      <c r="S10" s="25">
        <f t="shared" si="1"/>
        <v>5</v>
      </c>
      <c r="T10" s="25">
        <f t="shared" si="0"/>
        <v>5</v>
      </c>
      <c r="U10" s="28"/>
      <c r="V10" s="28"/>
    </row>
    <row r="11" spans="1:22" x14ac:dyDescent="0.25">
      <c r="A11" s="47"/>
      <c r="B11" s="49"/>
      <c r="C11" s="48"/>
      <c r="D11" s="38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7"/>
      <c r="B14" s="47"/>
      <c r="C14" s="48"/>
      <c r="D14" s="38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ref="S14:S15" si="6">E14+G14+I14+K14+M14+O14+Q14</f>
        <v>0</v>
      </c>
      <c r="T14" s="25">
        <f t="shared" ref="T14:T15" si="7">SUM(S14-U14-V14)</f>
        <v>0</v>
      </c>
      <c r="U14" s="28"/>
      <c r="V14" s="28"/>
    </row>
    <row r="15" spans="1:22" x14ac:dyDescent="0.25">
      <c r="A15" s="47"/>
      <c r="B15" s="47"/>
      <c r="C15" s="48"/>
      <c r="D15" s="38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8"/>
      <c r="D16" s="38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>
        <v>3600</v>
      </c>
      <c r="B17" s="47" t="s">
        <v>118</v>
      </c>
      <c r="C17" s="47"/>
      <c r="D17" s="27" t="s">
        <v>79</v>
      </c>
      <c r="E17" s="108"/>
      <c r="F17" s="109"/>
      <c r="G17" s="108"/>
      <c r="H17" s="109"/>
      <c r="I17" s="108"/>
      <c r="J17" s="109"/>
      <c r="K17" s="108">
        <v>1</v>
      </c>
      <c r="L17" s="109"/>
      <c r="M17" s="108">
        <v>0.5</v>
      </c>
      <c r="N17" s="109"/>
      <c r="O17" s="108"/>
      <c r="P17" s="109"/>
      <c r="Q17" s="110"/>
      <c r="R17" s="111"/>
      <c r="S17" s="25">
        <f t="shared" si="1"/>
        <v>1.5</v>
      </c>
      <c r="T17" s="25">
        <f t="shared" si="0"/>
        <v>1.5</v>
      </c>
      <c r="U17" s="28"/>
      <c r="V17" s="28"/>
    </row>
    <row r="18" spans="1:22" s="17" customFormat="1" x14ac:dyDescent="0.25">
      <c r="A18" s="67">
        <v>3600</v>
      </c>
      <c r="B18" s="47" t="s">
        <v>118</v>
      </c>
      <c r="C18" s="47"/>
      <c r="D18" s="27" t="s">
        <v>80</v>
      </c>
      <c r="E18" s="108"/>
      <c r="F18" s="109"/>
      <c r="G18" s="108">
        <v>2</v>
      </c>
      <c r="H18" s="109"/>
      <c r="I18" s="108"/>
      <c r="J18" s="109"/>
      <c r="K18" s="108">
        <v>0.5</v>
      </c>
      <c r="L18" s="109"/>
      <c r="M18" s="108">
        <v>0.75</v>
      </c>
      <c r="N18" s="109"/>
      <c r="O18" s="108"/>
      <c r="P18" s="109"/>
      <c r="Q18" s="110"/>
      <c r="R18" s="111"/>
      <c r="S18" s="25">
        <f t="shared" si="1"/>
        <v>3.25</v>
      </c>
      <c r="T18" s="25">
        <f t="shared" si="0"/>
        <v>3.25</v>
      </c>
      <c r="U18" s="28"/>
      <c r="V18" s="28"/>
    </row>
    <row r="19" spans="1:22" s="17" customFormat="1" x14ac:dyDescent="0.25">
      <c r="A19" s="47">
        <v>3600</v>
      </c>
      <c r="B19" s="47" t="s">
        <v>118</v>
      </c>
      <c r="C19" s="47"/>
      <c r="D19" s="27" t="s">
        <v>78</v>
      </c>
      <c r="E19" s="108"/>
      <c r="F19" s="109"/>
      <c r="G19" s="108">
        <v>0.5</v>
      </c>
      <c r="H19" s="109"/>
      <c r="I19" s="108">
        <v>6.5</v>
      </c>
      <c r="J19" s="109"/>
      <c r="K19" s="108">
        <v>6.5</v>
      </c>
      <c r="L19" s="109"/>
      <c r="M19" s="108"/>
      <c r="N19" s="109"/>
      <c r="O19" s="108"/>
      <c r="P19" s="109"/>
      <c r="Q19" s="110"/>
      <c r="R19" s="111"/>
      <c r="S19" s="25">
        <f t="shared" si="1"/>
        <v>13.5</v>
      </c>
      <c r="T19" s="25">
        <f t="shared" si="0"/>
        <v>13.5</v>
      </c>
      <c r="U19" s="28"/>
      <c r="V19" s="28"/>
    </row>
    <row r="20" spans="1:22" s="17" customFormat="1" x14ac:dyDescent="0.25">
      <c r="A20" s="47">
        <v>3600</v>
      </c>
      <c r="B20" s="47" t="s">
        <v>118</v>
      </c>
      <c r="C20" s="47"/>
      <c r="D20" s="27" t="s">
        <v>77</v>
      </c>
      <c r="E20" s="108">
        <v>1.5</v>
      </c>
      <c r="F20" s="109"/>
      <c r="G20" s="108"/>
      <c r="H20" s="109"/>
      <c r="I20" s="108"/>
      <c r="J20" s="109"/>
      <c r="K20" s="108"/>
      <c r="L20" s="109"/>
      <c r="M20" s="108"/>
      <c r="N20" s="109"/>
      <c r="O20" s="108"/>
      <c r="P20" s="109"/>
      <c r="Q20" s="110"/>
      <c r="R20" s="111"/>
      <c r="S20" s="25">
        <f t="shared" si="1"/>
        <v>1.5</v>
      </c>
      <c r="T20" s="25">
        <f t="shared" si="0"/>
        <v>1.5</v>
      </c>
      <c r="U20" s="28"/>
      <c r="V20" s="28"/>
    </row>
    <row r="21" spans="1:22" s="17" customFormat="1" x14ac:dyDescent="0.25">
      <c r="A21" s="51" t="s">
        <v>37</v>
      </c>
      <c r="B21" s="51"/>
      <c r="C21" s="64"/>
      <c r="D21" s="51"/>
      <c r="E21" s="108"/>
      <c r="F21" s="109"/>
      <c r="G21" s="108"/>
      <c r="H21" s="109"/>
      <c r="I21" s="108"/>
      <c r="J21" s="109"/>
      <c r="K21" s="108"/>
      <c r="L21" s="109"/>
      <c r="M21" s="108"/>
      <c r="N21" s="109"/>
      <c r="O21" s="110"/>
      <c r="P21" s="111"/>
      <c r="Q21" s="110"/>
      <c r="R21" s="111"/>
      <c r="S21" s="25">
        <f t="shared" si="1"/>
        <v>0</v>
      </c>
      <c r="T21" s="25"/>
      <c r="U21" s="29"/>
      <c r="V21" s="28"/>
    </row>
    <row r="22" spans="1:22" x14ac:dyDescent="0.25">
      <c r="A22" s="51" t="s">
        <v>38</v>
      </c>
      <c r="B22" s="51"/>
      <c r="C22" s="64"/>
      <c r="D22" s="64"/>
      <c r="E22" s="108"/>
      <c r="F22" s="109"/>
      <c r="G22" s="110"/>
      <c r="H22" s="111"/>
      <c r="I22" s="108"/>
      <c r="J22" s="109"/>
      <c r="K22" s="110"/>
      <c r="L22" s="111"/>
      <c r="M22" s="110"/>
      <c r="N22" s="111"/>
      <c r="O22" s="110"/>
      <c r="P22" s="111"/>
      <c r="Q22" s="110"/>
      <c r="R22" s="11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2">
        <f>SUM(E4:E22)</f>
        <v>8</v>
      </c>
      <c r="F23" s="113"/>
      <c r="G23" s="112">
        <f>SUM(G4:G22)</f>
        <v>8</v>
      </c>
      <c r="H23" s="113"/>
      <c r="I23" s="112">
        <f>SUM(I4:I22)</f>
        <v>8</v>
      </c>
      <c r="J23" s="113"/>
      <c r="K23" s="112">
        <f>SUM(K4:K22)</f>
        <v>8</v>
      </c>
      <c r="L23" s="113"/>
      <c r="M23" s="112">
        <f>SUM(M4:M22)</f>
        <v>8</v>
      </c>
      <c r="N23" s="113"/>
      <c r="O23" s="112">
        <f>SUM(O4:O22)</f>
        <v>0</v>
      </c>
      <c r="P23" s="113"/>
      <c r="Q23" s="112">
        <f>SUM(Q4:Q22)</f>
        <v>0</v>
      </c>
      <c r="R23" s="113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5"/>
      <c r="F24" s="66">
        <v>8</v>
      </c>
      <c r="G24" s="65"/>
      <c r="H24" s="66">
        <v>8</v>
      </c>
      <c r="I24" s="65"/>
      <c r="J24" s="66">
        <v>8</v>
      </c>
      <c r="K24" s="65"/>
      <c r="L24" s="66">
        <v>8</v>
      </c>
      <c r="M24" s="65"/>
      <c r="N24" s="66">
        <v>8</v>
      </c>
      <c r="O24" s="65"/>
      <c r="P24" s="66"/>
      <c r="Q24" s="65"/>
      <c r="R24" s="66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40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19.75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M6" activeCellId="1" sqref="E4:L4 M6:N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71"/>
      <c r="R3" s="71"/>
      <c r="S3" s="25"/>
      <c r="T3" s="25"/>
      <c r="U3" s="26"/>
      <c r="V3" s="26"/>
    </row>
    <row r="4" spans="1:22" x14ac:dyDescent="0.25">
      <c r="A4" s="47">
        <v>6344</v>
      </c>
      <c r="B4" s="107" t="s">
        <v>121</v>
      </c>
      <c r="C4" s="47"/>
      <c r="D4" s="54" t="s">
        <v>81</v>
      </c>
      <c r="E4" s="115">
        <v>8</v>
      </c>
      <c r="F4" s="115"/>
      <c r="G4" s="115">
        <v>2</v>
      </c>
      <c r="H4" s="115"/>
      <c r="I4" s="115"/>
      <c r="J4" s="115"/>
      <c r="K4" s="115">
        <v>3</v>
      </c>
      <c r="L4" s="115"/>
      <c r="M4" s="115"/>
      <c r="N4" s="115"/>
      <c r="O4" s="108"/>
      <c r="P4" s="109"/>
      <c r="Q4" s="110"/>
      <c r="R4" s="111"/>
      <c r="S4" s="25">
        <f>E4+G4+I4+K4+M4+O4+Q4</f>
        <v>13</v>
      </c>
      <c r="T4" s="25">
        <f t="shared" ref="T4:T17" si="0">SUM(S4-U4-V4)</f>
        <v>13</v>
      </c>
      <c r="U4" s="28"/>
      <c r="V4" s="28"/>
    </row>
    <row r="5" spans="1:22" x14ac:dyDescent="0.25">
      <c r="A5" s="47">
        <v>6538</v>
      </c>
      <c r="B5" s="107" t="s">
        <v>123</v>
      </c>
      <c r="C5" s="48">
        <v>2</v>
      </c>
      <c r="D5" s="38" t="s">
        <v>82</v>
      </c>
      <c r="E5" s="115"/>
      <c r="F5" s="115"/>
      <c r="G5" s="115">
        <v>6</v>
      </c>
      <c r="H5" s="115"/>
      <c r="I5" s="115">
        <v>8</v>
      </c>
      <c r="J5" s="115"/>
      <c r="K5" s="115">
        <v>3</v>
      </c>
      <c r="L5" s="115"/>
      <c r="M5" s="115"/>
      <c r="N5" s="115"/>
      <c r="O5" s="108"/>
      <c r="P5" s="109"/>
      <c r="Q5" s="110"/>
      <c r="R5" s="111"/>
      <c r="S5" s="25">
        <f t="shared" ref="S5:S20" si="1">E5+G5+I5+K5+M5+O5+Q5</f>
        <v>17</v>
      </c>
      <c r="T5" s="25">
        <f t="shared" si="0"/>
        <v>17</v>
      </c>
      <c r="U5" s="28"/>
      <c r="V5" s="28"/>
    </row>
    <row r="6" spans="1:22" x14ac:dyDescent="0.25">
      <c r="A6" s="47">
        <v>6344</v>
      </c>
      <c r="B6" s="107" t="s">
        <v>121</v>
      </c>
      <c r="C6" s="47">
        <v>58</v>
      </c>
      <c r="D6" s="54" t="s">
        <v>83</v>
      </c>
      <c r="E6" s="108"/>
      <c r="F6" s="109"/>
      <c r="G6" s="115"/>
      <c r="H6" s="115"/>
      <c r="I6" s="115"/>
      <c r="J6" s="115"/>
      <c r="K6" s="115"/>
      <c r="L6" s="115"/>
      <c r="M6" s="108">
        <v>1</v>
      </c>
      <c r="N6" s="109"/>
      <c r="O6" s="108"/>
      <c r="P6" s="109"/>
      <c r="Q6" s="110"/>
      <c r="R6" s="111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6344</v>
      </c>
      <c r="B7" s="107" t="s">
        <v>121</v>
      </c>
      <c r="C7" s="48">
        <v>63</v>
      </c>
      <c r="D7" s="38" t="s">
        <v>69</v>
      </c>
      <c r="E7" s="115"/>
      <c r="F7" s="115"/>
      <c r="G7" s="115"/>
      <c r="H7" s="115"/>
      <c r="I7" s="116"/>
      <c r="J7" s="109"/>
      <c r="K7" s="108"/>
      <c r="L7" s="109"/>
      <c r="M7" s="108">
        <v>5</v>
      </c>
      <c r="N7" s="109"/>
      <c r="O7" s="108"/>
      <c r="P7" s="109"/>
      <c r="Q7" s="110"/>
      <c r="R7" s="111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47"/>
      <c r="B8" s="47"/>
      <c r="C8" s="47"/>
      <c r="D8" s="27"/>
      <c r="E8" s="115"/>
      <c r="F8" s="115"/>
      <c r="G8" s="115"/>
      <c r="H8" s="115"/>
      <c r="I8" s="116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54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0">
        <v>3600</v>
      </c>
      <c r="B17" s="47" t="s">
        <v>118</v>
      </c>
      <c r="C17" s="47"/>
      <c r="D17" s="55" t="s">
        <v>84</v>
      </c>
      <c r="E17" s="108"/>
      <c r="F17" s="109"/>
      <c r="G17" s="108"/>
      <c r="H17" s="109"/>
      <c r="I17" s="108"/>
      <c r="J17" s="109"/>
      <c r="K17" s="108">
        <v>2</v>
      </c>
      <c r="L17" s="109"/>
      <c r="M17" s="108">
        <v>2</v>
      </c>
      <c r="N17" s="109"/>
      <c r="O17" s="108"/>
      <c r="P17" s="109"/>
      <c r="Q17" s="110"/>
      <c r="R17" s="111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10"/>
      <c r="P18" s="111"/>
      <c r="Q18" s="110"/>
      <c r="R18" s="1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8"/>
      <c r="F19" s="109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8</v>
      </c>
      <c r="F20" s="113"/>
      <c r="G20" s="112">
        <f>SUM(G4:G19)</f>
        <v>8</v>
      </c>
      <c r="H20" s="113"/>
      <c r="I20" s="112">
        <f>SUM(I4:I19)</f>
        <v>8</v>
      </c>
      <c r="J20" s="113"/>
      <c r="K20" s="112">
        <f>SUM(K4:K19)</f>
        <v>8</v>
      </c>
      <c r="L20" s="113"/>
      <c r="M20" s="112">
        <f>SUM(M4:M19)</f>
        <v>8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f>SUM(S17)</f>
        <v>4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4" sqref="E4:J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/>
      <c r="L3" s="71"/>
      <c r="M3" s="71"/>
      <c r="N3" s="71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7" t="s">
        <v>121</v>
      </c>
      <c r="C4" s="47">
        <v>54</v>
      </c>
      <c r="D4" s="27" t="s">
        <v>85</v>
      </c>
      <c r="E4" s="115">
        <v>4</v>
      </c>
      <c r="F4" s="115"/>
      <c r="G4" s="115"/>
      <c r="H4" s="115"/>
      <c r="I4" s="115"/>
      <c r="J4" s="115"/>
      <c r="K4" s="115"/>
      <c r="L4" s="115"/>
      <c r="M4" s="115"/>
      <c r="N4" s="115"/>
      <c r="O4" s="108"/>
      <c r="P4" s="109"/>
      <c r="Q4" s="110"/>
      <c r="R4" s="111"/>
      <c r="S4" s="25">
        <f>E4+G4+I4+K4+M4+O4+Q4</f>
        <v>4</v>
      </c>
      <c r="T4" s="25">
        <f t="shared" ref="T4:T21" si="0">SUM(S4-U4-V4)</f>
        <v>4</v>
      </c>
      <c r="U4" s="28"/>
      <c r="V4" s="28"/>
    </row>
    <row r="5" spans="1:22" x14ac:dyDescent="0.25">
      <c r="A5" s="47">
        <v>6344</v>
      </c>
      <c r="B5" s="107" t="s">
        <v>121</v>
      </c>
      <c r="C5" s="47">
        <v>58</v>
      </c>
      <c r="D5" s="27" t="s">
        <v>83</v>
      </c>
      <c r="E5" s="115">
        <v>4</v>
      </c>
      <c r="F5" s="115"/>
      <c r="G5" s="115">
        <v>1</v>
      </c>
      <c r="H5" s="115"/>
      <c r="I5" s="115">
        <v>2</v>
      </c>
      <c r="J5" s="115"/>
      <c r="K5" s="108"/>
      <c r="L5" s="109"/>
      <c r="M5" s="108"/>
      <c r="N5" s="109"/>
      <c r="O5" s="108"/>
      <c r="P5" s="109"/>
      <c r="Q5" s="110"/>
      <c r="R5" s="111"/>
      <c r="S5" s="25">
        <f t="shared" ref="S5:S24" si="1">E5+G5+I5+K5+M5+O5+Q5</f>
        <v>7</v>
      </c>
      <c r="T5" s="25">
        <f t="shared" si="0"/>
        <v>7</v>
      </c>
      <c r="U5" s="28"/>
      <c r="V5" s="28"/>
    </row>
    <row r="6" spans="1:22" x14ac:dyDescent="0.25">
      <c r="A6" s="47">
        <v>6344</v>
      </c>
      <c r="B6" s="107" t="s">
        <v>121</v>
      </c>
      <c r="C6" s="47">
        <v>63</v>
      </c>
      <c r="D6" s="27" t="s">
        <v>86</v>
      </c>
      <c r="E6" s="115"/>
      <c r="F6" s="115"/>
      <c r="G6" s="115">
        <v>7</v>
      </c>
      <c r="H6" s="115"/>
      <c r="I6" s="115">
        <v>6</v>
      </c>
      <c r="J6" s="115"/>
      <c r="K6" s="108"/>
      <c r="L6" s="109"/>
      <c r="M6" s="108"/>
      <c r="N6" s="109"/>
      <c r="O6" s="108"/>
      <c r="P6" s="109"/>
      <c r="Q6" s="110"/>
      <c r="R6" s="111"/>
      <c r="S6" s="25">
        <f t="shared" si="1"/>
        <v>13</v>
      </c>
      <c r="T6" s="25">
        <f t="shared" si="0"/>
        <v>13</v>
      </c>
      <c r="U6" s="28"/>
      <c r="V6" s="28"/>
    </row>
    <row r="7" spans="1:22" x14ac:dyDescent="0.25">
      <c r="A7" s="47"/>
      <c r="B7" s="47"/>
      <c r="C7" s="47"/>
      <c r="D7" s="27"/>
      <c r="E7" s="115"/>
      <c r="F7" s="115"/>
      <c r="G7" s="115"/>
      <c r="H7" s="115"/>
      <c r="I7" s="108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5"/>
      <c r="F8" s="115"/>
      <c r="G8" s="115"/>
      <c r="H8" s="115"/>
      <c r="I8" s="108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38"/>
      <c r="E9" s="115"/>
      <c r="F9" s="115"/>
      <c r="G9" s="115"/>
      <c r="H9" s="115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5"/>
      <c r="F10" s="115"/>
      <c r="G10" s="115"/>
      <c r="H10" s="115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08"/>
      <c r="F11" s="109"/>
      <c r="G11" s="115"/>
      <c r="H11" s="115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08"/>
      <c r="F12" s="109"/>
      <c r="G12" s="115"/>
      <c r="H12" s="115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08"/>
      <c r="F13" s="109"/>
      <c r="G13" s="115"/>
      <c r="H13" s="115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8"/>
      <c r="D14" s="54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8"/>
      <c r="B15" s="47"/>
      <c r="C15" s="47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7"/>
      <c r="C16" s="47"/>
      <c r="D16" s="55"/>
      <c r="E16" s="108"/>
      <c r="F16" s="109"/>
      <c r="G16" s="115"/>
      <c r="H16" s="115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9"/>
      <c r="B17" s="47"/>
      <c r="C17" s="47"/>
      <c r="D17" s="27"/>
      <c r="E17" s="108"/>
      <c r="F17" s="109"/>
      <c r="G17" s="115"/>
      <c r="H17" s="115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08"/>
      <c r="F18" s="109"/>
      <c r="G18" s="115"/>
      <c r="H18" s="115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08"/>
      <c r="F19" s="109"/>
      <c r="G19" s="115"/>
      <c r="H19" s="115"/>
      <c r="I19" s="108"/>
      <c r="J19" s="109"/>
      <c r="K19" s="108"/>
      <c r="L19" s="109"/>
      <c r="M19" s="108"/>
      <c r="N19" s="109"/>
      <c r="O19" s="108"/>
      <c r="P19" s="109"/>
      <c r="Q19" s="110"/>
      <c r="R19" s="11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08"/>
      <c r="F20" s="109"/>
      <c r="G20" s="115"/>
      <c r="H20" s="115"/>
      <c r="I20" s="108"/>
      <c r="J20" s="109"/>
      <c r="K20" s="108"/>
      <c r="L20" s="109"/>
      <c r="M20" s="108"/>
      <c r="N20" s="109"/>
      <c r="O20" s="108"/>
      <c r="P20" s="109"/>
      <c r="Q20" s="110"/>
      <c r="R20" s="11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08"/>
      <c r="F21" s="109"/>
      <c r="G21" s="108"/>
      <c r="H21" s="109"/>
      <c r="I21" s="108"/>
      <c r="J21" s="109"/>
      <c r="K21" s="108"/>
      <c r="L21" s="109"/>
      <c r="M21" s="108"/>
      <c r="N21" s="109"/>
      <c r="O21" s="108"/>
      <c r="P21" s="109"/>
      <c r="Q21" s="110"/>
      <c r="R21" s="111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08"/>
      <c r="F22" s="109"/>
      <c r="G22" s="108"/>
      <c r="H22" s="109"/>
      <c r="I22" s="108"/>
      <c r="J22" s="109"/>
      <c r="K22" s="108">
        <v>8</v>
      </c>
      <c r="L22" s="109"/>
      <c r="M22" s="108">
        <v>8</v>
      </c>
      <c r="N22" s="109"/>
      <c r="O22" s="110"/>
      <c r="P22" s="111"/>
      <c r="Q22" s="110"/>
      <c r="R22" s="111"/>
      <c r="S22" s="25">
        <f t="shared" si="1"/>
        <v>16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08"/>
      <c r="F23" s="109"/>
      <c r="G23" s="110"/>
      <c r="H23" s="111"/>
      <c r="I23" s="110"/>
      <c r="J23" s="111"/>
      <c r="K23" s="110"/>
      <c r="L23" s="111"/>
      <c r="M23" s="110"/>
      <c r="N23" s="111"/>
      <c r="O23" s="110"/>
      <c r="P23" s="111"/>
      <c r="Q23" s="110"/>
      <c r="R23" s="11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2">
        <f>SUM(E4:E23)</f>
        <v>8</v>
      </c>
      <c r="F24" s="113"/>
      <c r="G24" s="112">
        <f>SUM(G4:G23)</f>
        <v>8</v>
      </c>
      <c r="H24" s="113"/>
      <c r="I24" s="112">
        <f>SUM(I4:I23)</f>
        <v>8</v>
      </c>
      <c r="J24" s="113"/>
      <c r="K24" s="112">
        <f>SUM(K4:K23)</f>
        <v>8</v>
      </c>
      <c r="L24" s="113"/>
      <c r="M24" s="112">
        <f>SUM(M4:M23)</f>
        <v>8</v>
      </c>
      <c r="N24" s="113"/>
      <c r="O24" s="112">
        <f>SUM(O4:O23)</f>
        <v>0</v>
      </c>
      <c r="P24" s="113"/>
      <c r="Q24" s="112">
        <f>SUM(Q4:Q23)</f>
        <v>0</v>
      </c>
      <c r="R24" s="11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24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16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I6" sqref="I6:N6"/>
    </sheetView>
  </sheetViews>
  <sheetFormatPr defaultRowHeight="15.75" x14ac:dyDescent="0.25"/>
  <cols>
    <col min="1" max="1" width="8.7109375" style="16" customWidth="1"/>
    <col min="2" max="2" width="12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8.3000000000000007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7" t="s">
        <v>121</v>
      </c>
      <c r="C4" s="93" t="s">
        <v>89</v>
      </c>
      <c r="D4" s="38" t="s">
        <v>90</v>
      </c>
      <c r="E4" s="108">
        <v>8</v>
      </c>
      <c r="F4" s="109"/>
      <c r="G4" s="108">
        <v>2</v>
      </c>
      <c r="H4" s="109"/>
      <c r="I4" s="108"/>
      <c r="J4" s="109"/>
      <c r="K4" s="108"/>
      <c r="L4" s="109"/>
      <c r="M4" s="108"/>
      <c r="N4" s="109"/>
      <c r="O4" s="108"/>
      <c r="P4" s="109"/>
      <c r="Q4" s="110"/>
      <c r="R4" s="111"/>
      <c r="S4" s="25">
        <f t="shared" ref="S4" si="0">E4+G4+I4+K4+M4+O4+Q4</f>
        <v>10</v>
      </c>
      <c r="T4" s="25">
        <f t="shared" ref="T4" si="1">SUM(S4-U4-V4)</f>
        <v>10</v>
      </c>
      <c r="U4" s="28"/>
      <c r="V4" s="28"/>
    </row>
    <row r="5" spans="1:22" x14ac:dyDescent="0.25">
      <c r="A5" s="47">
        <v>6344</v>
      </c>
      <c r="B5" s="107" t="s">
        <v>121</v>
      </c>
      <c r="C5" s="93" t="s">
        <v>91</v>
      </c>
      <c r="D5" s="38" t="s">
        <v>85</v>
      </c>
      <c r="E5" s="115"/>
      <c r="F5" s="115"/>
      <c r="G5" s="115">
        <v>6</v>
      </c>
      <c r="H5" s="115"/>
      <c r="I5" s="115">
        <v>1.5</v>
      </c>
      <c r="J5" s="115"/>
      <c r="K5" s="115"/>
      <c r="L5" s="115"/>
      <c r="M5" s="115"/>
      <c r="N5" s="115"/>
      <c r="O5" s="108"/>
      <c r="P5" s="109"/>
      <c r="Q5" s="110"/>
      <c r="R5" s="111"/>
      <c r="S5" s="25">
        <f t="shared" ref="S5:S23" si="2">E5+G5+I5+K5+M5+O5+Q5</f>
        <v>7.5</v>
      </c>
      <c r="T5" s="25">
        <f t="shared" ref="T5:T20" si="3">SUM(S5-U5-V5)</f>
        <v>7.5</v>
      </c>
      <c r="U5" s="28"/>
      <c r="V5" s="28"/>
    </row>
    <row r="6" spans="1:22" x14ac:dyDescent="0.25">
      <c r="A6" s="47">
        <v>6445</v>
      </c>
      <c r="B6" s="107" t="s">
        <v>124</v>
      </c>
      <c r="C6" s="48">
        <v>19</v>
      </c>
      <c r="D6" s="38" t="s">
        <v>92</v>
      </c>
      <c r="E6" s="115"/>
      <c r="F6" s="115"/>
      <c r="G6" s="115"/>
      <c r="H6" s="115"/>
      <c r="I6" s="116">
        <v>4</v>
      </c>
      <c r="J6" s="109"/>
      <c r="K6" s="115">
        <v>6</v>
      </c>
      <c r="L6" s="115"/>
      <c r="M6" s="108">
        <v>2</v>
      </c>
      <c r="N6" s="109"/>
      <c r="O6" s="108"/>
      <c r="P6" s="109"/>
      <c r="Q6" s="110"/>
      <c r="R6" s="111"/>
      <c r="S6" s="25">
        <f t="shared" si="2"/>
        <v>12</v>
      </c>
      <c r="T6" s="25">
        <f t="shared" si="3"/>
        <v>12</v>
      </c>
      <c r="U6" s="28"/>
      <c r="V6" s="28"/>
    </row>
    <row r="7" spans="1:22" x14ac:dyDescent="0.25">
      <c r="A7" s="47">
        <v>6344</v>
      </c>
      <c r="B7" s="107" t="s">
        <v>121</v>
      </c>
      <c r="C7" s="47">
        <v>63</v>
      </c>
      <c r="D7" s="27" t="s">
        <v>69</v>
      </c>
      <c r="E7" s="115"/>
      <c r="F7" s="115"/>
      <c r="G7" s="115"/>
      <c r="H7" s="115"/>
      <c r="I7" s="116"/>
      <c r="J7" s="109"/>
      <c r="K7" s="115">
        <v>2</v>
      </c>
      <c r="L7" s="115"/>
      <c r="M7" s="108">
        <v>3.5</v>
      </c>
      <c r="N7" s="109"/>
      <c r="O7" s="108"/>
      <c r="P7" s="109"/>
      <c r="Q7" s="110"/>
      <c r="R7" s="111"/>
      <c r="S7" s="25">
        <f t="shared" si="2"/>
        <v>5.5</v>
      </c>
      <c r="T7" s="25">
        <f t="shared" si="3"/>
        <v>5.5</v>
      </c>
      <c r="U7" s="28"/>
      <c r="V7" s="28"/>
    </row>
    <row r="8" spans="1:22" x14ac:dyDescent="0.25">
      <c r="A8" s="47">
        <v>6478</v>
      </c>
      <c r="B8" s="107" t="s">
        <v>125</v>
      </c>
      <c r="C8" s="47">
        <v>8</v>
      </c>
      <c r="D8" s="38" t="s">
        <v>69</v>
      </c>
      <c r="E8" s="115"/>
      <c r="F8" s="115"/>
      <c r="G8" s="115"/>
      <c r="H8" s="115"/>
      <c r="I8" s="116">
        <v>2</v>
      </c>
      <c r="J8" s="109"/>
      <c r="K8" s="115"/>
      <c r="L8" s="115"/>
      <c r="M8" s="108"/>
      <c r="N8" s="109"/>
      <c r="O8" s="108"/>
      <c r="P8" s="109"/>
      <c r="Q8" s="110"/>
      <c r="R8" s="111"/>
      <c r="S8" s="25">
        <f t="shared" si="2"/>
        <v>2</v>
      </c>
      <c r="T8" s="25">
        <f t="shared" si="3"/>
        <v>2</v>
      </c>
      <c r="U8" s="28"/>
      <c r="V8" s="28"/>
    </row>
    <row r="9" spans="1:22" x14ac:dyDescent="0.25">
      <c r="A9" s="47">
        <v>6344</v>
      </c>
      <c r="B9" s="107" t="s">
        <v>121</v>
      </c>
      <c r="C9" s="93" t="s">
        <v>93</v>
      </c>
      <c r="D9" s="38" t="s">
        <v>83</v>
      </c>
      <c r="E9" s="108"/>
      <c r="F9" s="109"/>
      <c r="G9" s="108"/>
      <c r="H9" s="109"/>
      <c r="I9" s="108"/>
      <c r="J9" s="109"/>
      <c r="K9" s="108"/>
      <c r="L9" s="109"/>
      <c r="M9" s="108">
        <v>1</v>
      </c>
      <c r="N9" s="109"/>
      <c r="O9" s="108"/>
      <c r="P9" s="109"/>
      <c r="Q9" s="110"/>
      <c r="R9" s="111"/>
      <c r="S9" s="25">
        <f t="shared" si="2"/>
        <v>1</v>
      </c>
      <c r="T9" s="25">
        <f t="shared" si="3"/>
        <v>1</v>
      </c>
      <c r="U9" s="28"/>
      <c r="V9" s="28"/>
    </row>
    <row r="10" spans="1:22" x14ac:dyDescent="0.25">
      <c r="A10" s="47"/>
      <c r="B10" s="47"/>
      <c r="C10" s="48"/>
      <c r="D10" s="38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54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55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54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0"/>
      <c r="B16" s="47"/>
      <c r="C16" s="47"/>
      <c r="D16" s="55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73"/>
      <c r="B19" s="73"/>
      <c r="C19" s="73"/>
      <c r="D19" s="23"/>
      <c r="E19" s="108"/>
      <c r="F19" s="109"/>
      <c r="G19" s="108"/>
      <c r="H19" s="109"/>
      <c r="I19" s="108"/>
      <c r="J19" s="109"/>
      <c r="K19" s="108"/>
      <c r="L19" s="109"/>
      <c r="M19" s="108"/>
      <c r="N19" s="109"/>
      <c r="O19" s="108"/>
      <c r="P19" s="109"/>
      <c r="Q19" s="110"/>
      <c r="R19" s="11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>
        <v>3600</v>
      </c>
      <c r="B20" s="47" t="s">
        <v>118</v>
      </c>
      <c r="C20" s="47"/>
      <c r="D20" s="27" t="s">
        <v>94</v>
      </c>
      <c r="E20" s="108"/>
      <c r="F20" s="109"/>
      <c r="G20" s="108"/>
      <c r="H20" s="109"/>
      <c r="I20" s="108"/>
      <c r="J20" s="109"/>
      <c r="K20" s="108"/>
      <c r="L20" s="109"/>
      <c r="M20" s="108">
        <v>1.5</v>
      </c>
      <c r="N20" s="109"/>
      <c r="O20" s="108"/>
      <c r="P20" s="109"/>
      <c r="Q20" s="110"/>
      <c r="R20" s="111"/>
      <c r="S20" s="25">
        <f t="shared" si="2"/>
        <v>1.5</v>
      </c>
      <c r="T20" s="25">
        <f t="shared" si="3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08"/>
      <c r="F21" s="109"/>
      <c r="G21" s="108"/>
      <c r="H21" s="109"/>
      <c r="I21" s="108"/>
      <c r="J21" s="109"/>
      <c r="K21" s="108"/>
      <c r="L21" s="109"/>
      <c r="M21" s="108"/>
      <c r="N21" s="109"/>
      <c r="O21" s="110"/>
      <c r="P21" s="111"/>
      <c r="Q21" s="110"/>
      <c r="R21" s="111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08"/>
      <c r="F22" s="109"/>
      <c r="G22" s="108"/>
      <c r="H22" s="109"/>
      <c r="I22" s="108"/>
      <c r="J22" s="109"/>
      <c r="K22" s="108"/>
      <c r="L22" s="109"/>
      <c r="M22" s="108"/>
      <c r="N22" s="109"/>
      <c r="O22" s="110"/>
      <c r="P22" s="111"/>
      <c r="Q22" s="110"/>
      <c r="R22" s="111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2">
        <f>SUM(E4:E22)</f>
        <v>8</v>
      </c>
      <c r="F23" s="113"/>
      <c r="G23" s="112">
        <f>SUM(G4:G22)</f>
        <v>8</v>
      </c>
      <c r="H23" s="113"/>
      <c r="I23" s="112">
        <f>SUM(I4:I22)</f>
        <v>7.5</v>
      </c>
      <c r="J23" s="113"/>
      <c r="K23" s="112">
        <f>SUM(K4:K22)</f>
        <v>8</v>
      </c>
      <c r="L23" s="113"/>
      <c r="M23" s="112">
        <f>SUM(M4:M22)</f>
        <v>8</v>
      </c>
      <c r="N23" s="113"/>
      <c r="O23" s="112">
        <f>SUM(O4:O22)</f>
        <v>0</v>
      </c>
      <c r="P23" s="113"/>
      <c r="Q23" s="112">
        <f>SUM(Q4:Q22)</f>
        <v>0</v>
      </c>
      <c r="R23" s="113"/>
      <c r="S23" s="25">
        <f t="shared" si="2"/>
        <v>39.5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95"/>
      <c r="L24" s="96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-0.5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SUM(S19:S20)</f>
        <v>1.5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16" sqref="I16:L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30.08.15</v>
      </c>
      <c r="B2" s="61"/>
      <c r="C2" s="61"/>
      <c r="D2" s="61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71"/>
      <c r="N3" s="71"/>
      <c r="O3" s="62"/>
      <c r="P3" s="62"/>
      <c r="Q3" s="97"/>
      <c r="R3" s="97"/>
      <c r="S3" s="25"/>
      <c r="T3" s="25"/>
      <c r="U3" s="26"/>
      <c r="V3" s="26"/>
    </row>
    <row r="4" spans="1:22" x14ac:dyDescent="0.25">
      <c r="A4" s="47">
        <v>6344</v>
      </c>
      <c r="B4" s="107" t="s">
        <v>121</v>
      </c>
      <c r="C4" s="93" t="s">
        <v>93</v>
      </c>
      <c r="D4" s="38" t="s">
        <v>83</v>
      </c>
      <c r="E4" s="115">
        <v>8</v>
      </c>
      <c r="F4" s="115"/>
      <c r="G4" s="115">
        <v>6</v>
      </c>
      <c r="H4" s="115"/>
      <c r="I4" s="115">
        <v>3.5</v>
      </c>
      <c r="J4" s="115"/>
      <c r="K4" s="115"/>
      <c r="L4" s="115"/>
      <c r="M4" s="115"/>
      <c r="N4" s="115"/>
      <c r="O4" s="108"/>
      <c r="P4" s="109"/>
      <c r="Q4" s="110"/>
      <c r="R4" s="111"/>
      <c r="S4" s="25">
        <f>E4+G4+I4+K4+M4+O4+Q4</f>
        <v>17.5</v>
      </c>
      <c r="T4" s="25">
        <f t="shared" ref="T4:T17" si="0">SUM(S4-U4-V4)</f>
        <v>17.5</v>
      </c>
      <c r="U4" s="28"/>
      <c r="V4" s="28"/>
    </row>
    <row r="5" spans="1:22" x14ac:dyDescent="0.25">
      <c r="A5" s="47">
        <v>6505</v>
      </c>
      <c r="B5" s="107" t="s">
        <v>120</v>
      </c>
      <c r="C5" s="93" t="s">
        <v>95</v>
      </c>
      <c r="D5" s="38" t="s">
        <v>67</v>
      </c>
      <c r="E5" s="115"/>
      <c r="F5" s="115"/>
      <c r="G5" s="115">
        <v>2</v>
      </c>
      <c r="H5" s="115"/>
      <c r="I5" s="115"/>
      <c r="J5" s="115"/>
      <c r="K5" s="115"/>
      <c r="L5" s="115"/>
      <c r="M5" s="115"/>
      <c r="N5" s="115"/>
      <c r="O5" s="108"/>
      <c r="P5" s="109"/>
      <c r="Q5" s="110"/>
      <c r="R5" s="111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6344</v>
      </c>
      <c r="B6" s="107" t="s">
        <v>121</v>
      </c>
      <c r="C6" s="93" t="s">
        <v>89</v>
      </c>
      <c r="D6" s="38" t="s">
        <v>69</v>
      </c>
      <c r="E6" s="115"/>
      <c r="F6" s="115"/>
      <c r="G6" s="115"/>
      <c r="H6" s="115"/>
      <c r="I6" s="116">
        <v>2.5</v>
      </c>
      <c r="J6" s="109"/>
      <c r="K6" s="116">
        <v>2</v>
      </c>
      <c r="L6" s="109"/>
      <c r="M6" s="116"/>
      <c r="N6" s="109"/>
      <c r="O6" s="108"/>
      <c r="P6" s="109"/>
      <c r="Q6" s="110"/>
      <c r="R6" s="111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47"/>
      <c r="B7" s="49"/>
      <c r="C7" s="47"/>
      <c r="D7" s="38"/>
      <c r="E7" s="115"/>
      <c r="F7" s="115"/>
      <c r="G7" s="115"/>
      <c r="H7" s="115"/>
      <c r="I7" s="116"/>
      <c r="J7" s="109"/>
      <c r="K7" s="108"/>
      <c r="L7" s="109"/>
      <c r="M7" s="116"/>
      <c r="N7" s="109"/>
      <c r="O7" s="108"/>
      <c r="P7" s="109"/>
      <c r="Q7" s="110"/>
      <c r="R7" s="111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7"/>
      <c r="C8" s="48"/>
      <c r="D8" s="38"/>
      <c r="E8" s="115"/>
      <c r="F8" s="115"/>
      <c r="G8" s="115"/>
      <c r="H8" s="115"/>
      <c r="I8" s="116"/>
      <c r="J8" s="109"/>
      <c r="K8" s="116"/>
      <c r="L8" s="109"/>
      <c r="M8" s="116"/>
      <c r="N8" s="109"/>
      <c r="O8" s="108"/>
      <c r="P8" s="109"/>
      <c r="Q8" s="110"/>
      <c r="R8" s="111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8"/>
      <c r="D9" s="54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1"/>
      <c r="B10" s="47"/>
      <c r="C10" s="47"/>
      <c r="D10" s="38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4"/>
      <c r="B11" s="47"/>
      <c r="C11" s="47"/>
      <c r="D11" s="38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7"/>
      <c r="C12" s="47"/>
      <c r="D12" s="27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7"/>
      <c r="C15" s="47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>
        <v>3600</v>
      </c>
      <c r="B16" s="47" t="s">
        <v>118</v>
      </c>
      <c r="C16" s="47"/>
      <c r="D16" s="27" t="s">
        <v>96</v>
      </c>
      <c r="E16" s="108"/>
      <c r="F16" s="109"/>
      <c r="G16" s="108"/>
      <c r="H16" s="109"/>
      <c r="I16" s="108"/>
      <c r="J16" s="109"/>
      <c r="K16" s="108">
        <v>1</v>
      </c>
      <c r="L16" s="109"/>
      <c r="M16" s="108"/>
      <c r="N16" s="109"/>
      <c r="O16" s="108"/>
      <c r="P16" s="109"/>
      <c r="Q16" s="110"/>
      <c r="R16" s="111"/>
      <c r="S16" s="25">
        <f t="shared" si="1"/>
        <v>1</v>
      </c>
      <c r="T16" s="25">
        <f t="shared" si="0"/>
        <v>1</v>
      </c>
      <c r="U16" s="28"/>
      <c r="V16" s="28"/>
    </row>
    <row r="17" spans="1:22" x14ac:dyDescent="0.25">
      <c r="A17" s="47">
        <v>3600</v>
      </c>
      <c r="B17" s="47" t="s">
        <v>118</v>
      </c>
      <c r="C17" s="47"/>
      <c r="D17" s="27" t="s">
        <v>78</v>
      </c>
      <c r="E17" s="108"/>
      <c r="F17" s="109"/>
      <c r="G17" s="108"/>
      <c r="H17" s="109"/>
      <c r="I17" s="108">
        <v>2</v>
      </c>
      <c r="J17" s="109"/>
      <c r="K17" s="108">
        <v>5</v>
      </c>
      <c r="L17" s="109"/>
      <c r="M17" s="108"/>
      <c r="N17" s="109"/>
      <c r="O17" s="108"/>
      <c r="P17" s="109"/>
      <c r="Q17" s="110"/>
      <c r="R17" s="111"/>
      <c r="S17" s="25">
        <f t="shared" si="1"/>
        <v>7</v>
      </c>
      <c r="T17" s="25">
        <f t="shared" si="0"/>
        <v>7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08"/>
      <c r="L18" s="109"/>
      <c r="M18" s="108">
        <v>8</v>
      </c>
      <c r="N18" s="109"/>
      <c r="O18" s="110"/>
      <c r="P18" s="111"/>
      <c r="Q18" s="110"/>
      <c r="R18" s="111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8"/>
      <c r="F19" s="109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8</v>
      </c>
      <c r="F20" s="113"/>
      <c r="G20" s="112">
        <f>SUM(G4:G19)</f>
        <v>8</v>
      </c>
      <c r="H20" s="113"/>
      <c r="I20" s="112">
        <f>SUM(I4:I19)</f>
        <v>8</v>
      </c>
      <c r="J20" s="113"/>
      <c r="K20" s="112">
        <f>SUM(K4:K19)</f>
        <v>8</v>
      </c>
      <c r="L20" s="113"/>
      <c r="M20" s="112">
        <f>SUM(M4:M19)</f>
        <v>8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SUM(S16:S17)</f>
        <v>8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8"/>
      <c r="D4" s="54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08"/>
      <c r="P4" s="109"/>
      <c r="Q4" s="110"/>
      <c r="R4" s="111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48"/>
      <c r="D5" s="54"/>
      <c r="E5" s="117"/>
      <c r="F5" s="117"/>
      <c r="G5" s="117"/>
      <c r="H5" s="117"/>
      <c r="I5" s="118"/>
      <c r="J5" s="119"/>
      <c r="K5" s="118"/>
      <c r="L5" s="119"/>
      <c r="M5" s="120"/>
      <c r="N5" s="119"/>
      <c r="O5" s="108"/>
      <c r="P5" s="109"/>
      <c r="Q5" s="110"/>
      <c r="R5" s="11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7"/>
      <c r="F6" s="117"/>
      <c r="G6" s="117"/>
      <c r="H6" s="117"/>
      <c r="I6" s="118"/>
      <c r="J6" s="119"/>
      <c r="K6" s="120"/>
      <c r="L6" s="119"/>
      <c r="M6" s="120"/>
      <c r="N6" s="119"/>
      <c r="O6" s="108"/>
      <c r="P6" s="109"/>
      <c r="Q6" s="110"/>
      <c r="R6" s="1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17"/>
      <c r="F7" s="117"/>
      <c r="G7" s="117"/>
      <c r="H7" s="117"/>
      <c r="I7" s="118"/>
      <c r="J7" s="119"/>
      <c r="K7" s="120"/>
      <c r="L7" s="119"/>
      <c r="M7" s="120"/>
      <c r="N7" s="11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7"/>
      <c r="F8" s="117"/>
      <c r="G8" s="117"/>
      <c r="H8" s="117"/>
      <c r="I8" s="118"/>
      <c r="J8" s="119"/>
      <c r="K8" s="120"/>
      <c r="L8" s="119"/>
      <c r="M8" s="120"/>
      <c r="N8" s="11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0"/>
      <c r="B9" s="47"/>
      <c r="C9" s="48"/>
      <c r="D9" s="38"/>
      <c r="E9" s="120"/>
      <c r="F9" s="119"/>
      <c r="G9" s="120"/>
      <c r="H9" s="119"/>
      <c r="I9" s="120"/>
      <c r="J9" s="119"/>
      <c r="K9" s="120"/>
      <c r="L9" s="119"/>
      <c r="M9" s="120"/>
      <c r="N9" s="11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0"/>
      <c r="B10" s="47"/>
      <c r="C10" s="47"/>
      <c r="D10" s="27"/>
      <c r="E10" s="120"/>
      <c r="F10" s="119"/>
      <c r="G10" s="120"/>
      <c r="H10" s="119"/>
      <c r="I10" s="120"/>
      <c r="J10" s="119"/>
      <c r="K10" s="120"/>
      <c r="L10" s="119"/>
      <c r="M10" s="120"/>
      <c r="N10" s="11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0"/>
      <c r="B11" s="47"/>
      <c r="C11" s="47"/>
      <c r="D11" s="27"/>
      <c r="E11" s="120"/>
      <c r="F11" s="119"/>
      <c r="G11" s="120"/>
      <c r="H11" s="119"/>
      <c r="I11" s="120"/>
      <c r="J11" s="119"/>
      <c r="K11" s="120"/>
      <c r="L11" s="119"/>
      <c r="M11" s="120"/>
      <c r="N11" s="11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0"/>
      <c r="B12" s="47"/>
      <c r="C12" s="47"/>
      <c r="D12" s="27"/>
      <c r="E12" s="120"/>
      <c r="F12" s="119"/>
      <c r="G12" s="120"/>
      <c r="H12" s="119"/>
      <c r="I12" s="120"/>
      <c r="J12" s="119"/>
      <c r="K12" s="120"/>
      <c r="L12" s="119"/>
      <c r="M12" s="120"/>
      <c r="N12" s="11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0"/>
      <c r="F13" s="119"/>
      <c r="G13" s="120"/>
      <c r="H13" s="119"/>
      <c r="I13" s="120"/>
      <c r="J13" s="119"/>
      <c r="K13" s="120"/>
      <c r="L13" s="119"/>
      <c r="M13" s="120"/>
      <c r="N13" s="11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0"/>
      <c r="F14" s="119"/>
      <c r="G14" s="120"/>
      <c r="H14" s="119"/>
      <c r="I14" s="120"/>
      <c r="J14" s="119"/>
      <c r="K14" s="120"/>
      <c r="L14" s="119"/>
      <c r="M14" s="120"/>
      <c r="N14" s="11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0"/>
      <c r="F15" s="119"/>
      <c r="G15" s="120"/>
      <c r="H15" s="119"/>
      <c r="I15" s="120"/>
      <c r="J15" s="119"/>
      <c r="K15" s="120"/>
      <c r="L15" s="119"/>
      <c r="M15" s="120"/>
      <c r="N15" s="11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0"/>
      <c r="B16" s="47"/>
      <c r="C16" s="47"/>
      <c r="D16" s="27"/>
      <c r="E16" s="120"/>
      <c r="F16" s="119"/>
      <c r="G16" s="120"/>
      <c r="H16" s="119"/>
      <c r="I16" s="120"/>
      <c r="J16" s="119"/>
      <c r="K16" s="120"/>
      <c r="L16" s="119"/>
      <c r="M16" s="120"/>
      <c r="N16" s="11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0"/>
      <c r="F17" s="119"/>
      <c r="G17" s="120"/>
      <c r="H17" s="119"/>
      <c r="I17" s="120"/>
      <c r="J17" s="119"/>
      <c r="K17" s="120"/>
      <c r="L17" s="119"/>
      <c r="M17" s="120"/>
      <c r="N17" s="119"/>
      <c r="O17" s="108"/>
      <c r="P17" s="109"/>
      <c r="Q17" s="110"/>
      <c r="R17" s="11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10"/>
      <c r="P18" s="111"/>
      <c r="Q18" s="110"/>
      <c r="R18" s="1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8"/>
      <c r="F19" s="109"/>
      <c r="G19" s="108"/>
      <c r="H19" s="109"/>
      <c r="I19" s="108"/>
      <c r="J19" s="109"/>
      <c r="K19" s="108"/>
      <c r="L19" s="109"/>
      <c r="M19" s="108"/>
      <c r="N19" s="109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0</v>
      </c>
      <c r="F20" s="113"/>
      <c r="G20" s="112">
        <f>SUM(G4:G19)</f>
        <v>0</v>
      </c>
      <c r="H20" s="113"/>
      <c r="I20" s="112">
        <f>SUM(I4:I19)</f>
        <v>0</v>
      </c>
      <c r="J20" s="113"/>
      <c r="K20" s="112">
        <f>SUM(K4:K19)</f>
        <v>0</v>
      </c>
      <c r="L20" s="113"/>
      <c r="M20" s="112">
        <f>SUM(M4:M19)</f>
        <v>0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-37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05" t="s">
        <v>97</v>
      </c>
      <c r="J23" s="10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30.08.15</v>
      </c>
      <c r="B2" s="89"/>
      <c r="C2" s="89"/>
      <c r="D2" s="8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/>
      <c r="B4" s="49"/>
      <c r="C4" s="49"/>
      <c r="D4" s="38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08"/>
      <c r="P4" s="109"/>
      <c r="Q4" s="110"/>
      <c r="R4" s="111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9"/>
      <c r="C5" s="47"/>
      <c r="D5" s="38"/>
      <c r="E5" s="115"/>
      <c r="F5" s="115"/>
      <c r="G5" s="115"/>
      <c r="H5" s="115"/>
      <c r="I5" s="116"/>
      <c r="J5" s="109"/>
      <c r="K5" s="108"/>
      <c r="L5" s="109"/>
      <c r="M5" s="108"/>
      <c r="N5" s="109"/>
      <c r="O5" s="108"/>
      <c r="P5" s="109"/>
      <c r="Q5" s="110"/>
      <c r="R5" s="11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5"/>
      <c r="F6" s="115"/>
      <c r="G6" s="115"/>
      <c r="H6" s="115"/>
      <c r="I6" s="116"/>
      <c r="J6" s="109"/>
      <c r="K6" s="108"/>
      <c r="L6" s="109"/>
      <c r="M6" s="108"/>
      <c r="N6" s="109"/>
      <c r="O6" s="108"/>
      <c r="P6" s="109"/>
      <c r="Q6" s="110"/>
      <c r="R6" s="1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15"/>
      <c r="F7" s="115"/>
      <c r="G7" s="115"/>
      <c r="H7" s="115"/>
      <c r="I7" s="116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5"/>
      <c r="F8" s="115"/>
      <c r="G8" s="115"/>
      <c r="H8" s="115"/>
      <c r="I8" s="116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0"/>
      <c r="B9" s="47"/>
      <c r="C9" s="48"/>
      <c r="D9" s="38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7"/>
      <c r="C10" s="47"/>
      <c r="D10" s="27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0"/>
      <c r="B11" s="47"/>
      <c r="C11" s="47"/>
      <c r="D11" s="27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0"/>
      <c r="B12" s="47"/>
      <c r="C12" s="47"/>
      <c r="D12" s="27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0"/>
      <c r="B13" s="47"/>
      <c r="C13" s="47"/>
      <c r="D13" s="27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0"/>
      <c r="B14" s="47"/>
      <c r="C14" s="47"/>
      <c r="D14" s="27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0"/>
      <c r="B15" s="47"/>
      <c r="C15" s="47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0"/>
      <c r="B16" s="47"/>
      <c r="C16" s="47"/>
      <c r="D16" s="27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8">
        <v>8</v>
      </c>
      <c r="F18" s="109"/>
      <c r="G18" s="108">
        <v>8</v>
      </c>
      <c r="H18" s="109"/>
      <c r="I18" s="108">
        <v>8</v>
      </c>
      <c r="J18" s="109"/>
      <c r="K18" s="108">
        <v>8</v>
      </c>
      <c r="L18" s="109"/>
      <c r="M18" s="108">
        <v>8</v>
      </c>
      <c r="N18" s="109"/>
      <c r="O18" s="110"/>
      <c r="P18" s="111"/>
      <c r="Q18" s="110"/>
      <c r="R18" s="111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8"/>
      <c r="F19" s="109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8</v>
      </c>
      <c r="F20" s="113"/>
      <c r="G20" s="112">
        <f>SUM(G4:G19)</f>
        <v>8</v>
      </c>
      <c r="H20" s="113"/>
      <c r="I20" s="112">
        <f>SUM(I4:I19)</f>
        <v>8</v>
      </c>
      <c r="J20" s="113"/>
      <c r="K20" s="112">
        <f>SUM(K4:K19)</f>
        <v>8</v>
      </c>
      <c r="L20" s="113"/>
      <c r="M20" s="112">
        <f>SUM(M4:M19)</f>
        <v>8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7"/>
      <c r="F21" s="88">
        <v>8</v>
      </c>
      <c r="G21" s="87"/>
      <c r="H21" s="88">
        <v>8</v>
      </c>
      <c r="I21" s="87"/>
      <c r="J21" s="88">
        <v>8</v>
      </c>
      <c r="K21" s="87"/>
      <c r="L21" s="88">
        <v>8</v>
      </c>
      <c r="M21" s="91"/>
      <c r="N21" s="92">
        <v>8</v>
      </c>
      <c r="O21" s="87"/>
      <c r="P21" s="88"/>
      <c r="Q21" s="87"/>
      <c r="R21" s="88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="90" zoomScaleNormal="90" workbookViewId="0">
      <selection activeCell="E25" sqref="E25:N27"/>
    </sheetView>
  </sheetViews>
  <sheetFormatPr defaultRowHeight="15.75" x14ac:dyDescent="0.25"/>
  <cols>
    <col min="1" max="1" width="8.7109375" style="16" customWidth="1"/>
    <col min="2" max="2" width="11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30.08.15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10.3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6505</v>
      </c>
      <c r="B4" s="107" t="s">
        <v>120</v>
      </c>
      <c r="C4" s="47">
        <v>3</v>
      </c>
      <c r="D4" s="27" t="s">
        <v>98</v>
      </c>
      <c r="E4" s="108">
        <v>1</v>
      </c>
      <c r="F4" s="109"/>
      <c r="G4" s="108"/>
      <c r="H4" s="109"/>
      <c r="I4" s="108"/>
      <c r="J4" s="109"/>
      <c r="K4" s="108"/>
      <c r="L4" s="109"/>
      <c r="M4" s="115"/>
      <c r="N4" s="115"/>
      <c r="O4" s="108"/>
      <c r="P4" s="109"/>
      <c r="Q4" s="110"/>
      <c r="R4" s="111"/>
      <c r="S4" s="25">
        <f>E4+G4+I4+K4+M4+O4+Q4</f>
        <v>1</v>
      </c>
      <c r="T4" s="25">
        <f t="shared" ref="T4:T27" si="0">SUM(S4-U4-V4)</f>
        <v>1</v>
      </c>
      <c r="U4" s="28"/>
      <c r="V4" s="28"/>
    </row>
    <row r="5" spans="1:22" x14ac:dyDescent="0.25">
      <c r="A5" s="47">
        <v>6344</v>
      </c>
      <c r="B5" s="107" t="s">
        <v>121</v>
      </c>
      <c r="C5" s="47">
        <v>63</v>
      </c>
      <c r="D5" s="27" t="s">
        <v>86</v>
      </c>
      <c r="E5" s="108">
        <v>2.5</v>
      </c>
      <c r="F5" s="109"/>
      <c r="G5" s="115">
        <v>2</v>
      </c>
      <c r="H5" s="115"/>
      <c r="I5" s="116"/>
      <c r="J5" s="109"/>
      <c r="K5" s="108">
        <v>1</v>
      </c>
      <c r="L5" s="109"/>
      <c r="M5" s="108"/>
      <c r="N5" s="109"/>
      <c r="O5" s="108"/>
      <c r="P5" s="109"/>
      <c r="Q5" s="110"/>
      <c r="R5" s="111"/>
      <c r="S5" s="25">
        <f t="shared" ref="S5:S30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47">
        <v>6344</v>
      </c>
      <c r="B6" s="107" t="s">
        <v>121</v>
      </c>
      <c r="C6" s="47">
        <v>65</v>
      </c>
      <c r="D6" s="38" t="s">
        <v>69</v>
      </c>
      <c r="E6" s="108">
        <v>2.5</v>
      </c>
      <c r="F6" s="109"/>
      <c r="G6" s="115"/>
      <c r="H6" s="115"/>
      <c r="I6" s="116"/>
      <c r="J6" s="109"/>
      <c r="K6" s="108"/>
      <c r="L6" s="109"/>
      <c r="M6" s="108"/>
      <c r="N6" s="109"/>
      <c r="O6" s="108"/>
      <c r="P6" s="109"/>
      <c r="Q6" s="110"/>
      <c r="R6" s="111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7">
        <v>6344</v>
      </c>
      <c r="B7" s="107" t="s">
        <v>121</v>
      </c>
      <c r="C7" s="47" t="s">
        <v>99</v>
      </c>
      <c r="D7" s="27" t="s">
        <v>85</v>
      </c>
      <c r="E7" s="108"/>
      <c r="F7" s="109"/>
      <c r="G7" s="115">
        <v>2.5</v>
      </c>
      <c r="H7" s="115"/>
      <c r="I7" s="116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7">
        <v>6519</v>
      </c>
      <c r="B8" s="107" t="s">
        <v>126</v>
      </c>
      <c r="C8" s="48">
        <v>1</v>
      </c>
      <c r="D8" s="38" t="s">
        <v>82</v>
      </c>
      <c r="E8" s="108"/>
      <c r="F8" s="109"/>
      <c r="G8" s="115"/>
      <c r="H8" s="115"/>
      <c r="I8" s="116">
        <v>0.25</v>
      </c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7">
        <v>6478</v>
      </c>
      <c r="B9" s="107" t="s">
        <v>125</v>
      </c>
      <c r="C9" s="48">
        <v>8</v>
      </c>
      <c r="D9" s="38" t="s">
        <v>69</v>
      </c>
      <c r="E9" s="108"/>
      <c r="F9" s="109"/>
      <c r="G9" s="115"/>
      <c r="H9" s="115"/>
      <c r="I9" s="108">
        <v>1</v>
      </c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6445</v>
      </c>
      <c r="B10" s="107" t="s">
        <v>124</v>
      </c>
      <c r="C10" s="47">
        <v>19</v>
      </c>
      <c r="D10" s="27" t="s">
        <v>98</v>
      </c>
      <c r="E10" s="108"/>
      <c r="F10" s="109"/>
      <c r="G10" s="115"/>
      <c r="H10" s="115"/>
      <c r="I10" s="108">
        <v>5.75</v>
      </c>
      <c r="J10" s="109"/>
      <c r="K10" s="108">
        <v>6</v>
      </c>
      <c r="L10" s="109"/>
      <c r="M10" s="108">
        <v>2</v>
      </c>
      <c r="N10" s="109"/>
      <c r="O10" s="108"/>
      <c r="P10" s="109"/>
      <c r="Q10" s="110"/>
      <c r="R10" s="111"/>
      <c r="S10" s="25">
        <f t="shared" si="1"/>
        <v>13.75</v>
      </c>
      <c r="T10" s="25">
        <f t="shared" si="0"/>
        <v>13.75</v>
      </c>
      <c r="U10" s="28"/>
      <c r="V10" s="28"/>
    </row>
    <row r="11" spans="1:22" x14ac:dyDescent="0.25">
      <c r="A11" s="47">
        <v>6344</v>
      </c>
      <c r="B11" s="107" t="s">
        <v>121</v>
      </c>
      <c r="C11" s="47">
        <v>66</v>
      </c>
      <c r="D11" s="27" t="s">
        <v>100</v>
      </c>
      <c r="E11" s="108"/>
      <c r="F11" s="109"/>
      <c r="G11" s="115"/>
      <c r="H11" s="115"/>
      <c r="I11" s="108"/>
      <c r="J11" s="109"/>
      <c r="K11" s="108"/>
      <c r="L11" s="109"/>
      <c r="M11" s="108">
        <v>2</v>
      </c>
      <c r="N11" s="109"/>
      <c r="O11" s="108"/>
      <c r="P11" s="109"/>
      <c r="Q11" s="110"/>
      <c r="R11" s="111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7">
        <v>6419</v>
      </c>
      <c r="B12" s="107" t="s">
        <v>127</v>
      </c>
      <c r="C12" s="47">
        <v>7</v>
      </c>
      <c r="D12" s="27" t="s">
        <v>101</v>
      </c>
      <c r="E12" s="108"/>
      <c r="F12" s="109"/>
      <c r="G12" s="115"/>
      <c r="H12" s="115"/>
      <c r="I12" s="108"/>
      <c r="J12" s="109"/>
      <c r="K12" s="108"/>
      <c r="L12" s="109"/>
      <c r="M12" s="108">
        <v>1</v>
      </c>
      <c r="N12" s="109"/>
      <c r="O12" s="108"/>
      <c r="P12" s="109"/>
      <c r="Q12" s="110"/>
      <c r="R12" s="111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7"/>
      <c r="B13" s="47"/>
      <c r="C13" s="47"/>
      <c r="D13" s="27"/>
      <c r="E13" s="108"/>
      <c r="F13" s="109"/>
      <c r="G13" s="115"/>
      <c r="H13" s="115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08"/>
      <c r="F14" s="109"/>
      <c r="G14" s="115"/>
      <c r="H14" s="115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8"/>
      <c r="D16" s="38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8"/>
      <c r="D17" s="38"/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08"/>
      <c r="F19" s="109"/>
      <c r="G19" s="108"/>
      <c r="H19" s="109"/>
      <c r="I19" s="108"/>
      <c r="J19" s="109"/>
      <c r="K19" s="108"/>
      <c r="L19" s="109"/>
      <c r="M19" s="108"/>
      <c r="N19" s="109"/>
      <c r="O19" s="108"/>
      <c r="P19" s="109"/>
      <c r="Q19" s="110"/>
      <c r="R19" s="111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08"/>
      <c r="F20" s="109"/>
      <c r="G20" s="108"/>
      <c r="H20" s="109"/>
      <c r="I20" s="108"/>
      <c r="J20" s="109"/>
      <c r="K20" s="108"/>
      <c r="L20" s="109"/>
      <c r="M20" s="108"/>
      <c r="N20" s="109"/>
      <c r="O20" s="108"/>
      <c r="P20" s="109"/>
      <c r="Q20" s="110"/>
      <c r="R20" s="111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08"/>
      <c r="F21" s="109"/>
      <c r="G21" s="108"/>
      <c r="H21" s="109"/>
      <c r="I21" s="108"/>
      <c r="J21" s="109"/>
      <c r="K21" s="108"/>
      <c r="L21" s="109"/>
      <c r="M21" s="108"/>
      <c r="N21" s="109"/>
      <c r="O21" s="108"/>
      <c r="P21" s="109"/>
      <c r="Q21" s="110"/>
      <c r="R21" s="11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08"/>
      <c r="F22" s="109"/>
      <c r="G22" s="108"/>
      <c r="H22" s="109"/>
      <c r="I22" s="108"/>
      <c r="J22" s="109"/>
      <c r="K22" s="108"/>
      <c r="L22" s="109"/>
      <c r="M22" s="108"/>
      <c r="N22" s="109"/>
      <c r="O22" s="108"/>
      <c r="P22" s="109"/>
      <c r="Q22" s="110"/>
      <c r="R22" s="111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8"/>
      <c r="D23" s="38"/>
      <c r="E23" s="108"/>
      <c r="F23" s="109"/>
      <c r="G23" s="108"/>
      <c r="H23" s="109"/>
      <c r="I23" s="108"/>
      <c r="J23" s="109"/>
      <c r="K23" s="108"/>
      <c r="L23" s="109"/>
      <c r="M23" s="108"/>
      <c r="N23" s="109"/>
      <c r="O23" s="108"/>
      <c r="P23" s="109"/>
      <c r="Q23" s="110"/>
      <c r="R23" s="111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08"/>
      <c r="F24" s="109"/>
      <c r="G24" s="108"/>
      <c r="H24" s="109"/>
      <c r="I24" s="108"/>
      <c r="J24" s="109"/>
      <c r="K24" s="108"/>
      <c r="L24" s="109"/>
      <c r="M24" s="108"/>
      <c r="N24" s="109"/>
      <c r="O24" s="108"/>
      <c r="P24" s="109"/>
      <c r="Q24" s="110"/>
      <c r="R24" s="111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>
        <v>3600</v>
      </c>
      <c r="B25" s="47" t="s">
        <v>118</v>
      </c>
      <c r="C25" s="47"/>
      <c r="D25" s="27" t="s">
        <v>84</v>
      </c>
      <c r="E25" s="108"/>
      <c r="F25" s="109"/>
      <c r="G25" s="108"/>
      <c r="H25" s="109"/>
      <c r="I25" s="108"/>
      <c r="J25" s="109"/>
      <c r="K25" s="108"/>
      <c r="L25" s="109"/>
      <c r="M25" s="108">
        <v>1</v>
      </c>
      <c r="N25" s="109"/>
      <c r="O25" s="108"/>
      <c r="P25" s="109"/>
      <c r="Q25" s="110"/>
      <c r="R25" s="111"/>
      <c r="S25" s="25">
        <f t="shared" si="1"/>
        <v>1</v>
      </c>
      <c r="T25" s="25">
        <f t="shared" si="0"/>
        <v>1</v>
      </c>
      <c r="U25" s="28"/>
      <c r="V25" s="28"/>
    </row>
    <row r="26" spans="1:22" x14ac:dyDescent="0.25">
      <c r="A26" s="47">
        <v>3600</v>
      </c>
      <c r="B26" s="47" t="s">
        <v>118</v>
      </c>
      <c r="C26" s="47"/>
      <c r="D26" s="27" t="s">
        <v>103</v>
      </c>
      <c r="E26" s="108"/>
      <c r="F26" s="109"/>
      <c r="G26" s="108"/>
      <c r="H26" s="109"/>
      <c r="I26" s="108"/>
      <c r="J26" s="109"/>
      <c r="K26" s="108"/>
      <c r="L26" s="109"/>
      <c r="M26" s="108">
        <v>1</v>
      </c>
      <c r="N26" s="109"/>
      <c r="O26" s="108"/>
      <c r="P26" s="109"/>
      <c r="Q26" s="110"/>
      <c r="R26" s="111"/>
      <c r="S26" s="25">
        <f t="shared" si="1"/>
        <v>1</v>
      </c>
      <c r="T26" s="25">
        <f t="shared" si="0"/>
        <v>1</v>
      </c>
      <c r="U26" s="28"/>
      <c r="V26" s="28"/>
    </row>
    <row r="27" spans="1:22" x14ac:dyDescent="0.25">
      <c r="A27" s="94">
        <v>3600</v>
      </c>
      <c r="B27" s="47" t="s">
        <v>118</v>
      </c>
      <c r="C27" s="47"/>
      <c r="D27" s="51" t="s">
        <v>102</v>
      </c>
      <c r="E27" s="108">
        <v>2</v>
      </c>
      <c r="F27" s="109"/>
      <c r="G27" s="108">
        <v>1</v>
      </c>
      <c r="H27" s="109"/>
      <c r="I27" s="108">
        <v>1</v>
      </c>
      <c r="J27" s="109"/>
      <c r="K27" s="108">
        <v>1</v>
      </c>
      <c r="L27" s="109"/>
      <c r="M27" s="108">
        <v>1</v>
      </c>
      <c r="N27" s="109"/>
      <c r="O27" s="108"/>
      <c r="P27" s="109"/>
      <c r="Q27" s="110"/>
      <c r="R27" s="111"/>
      <c r="S27" s="25">
        <f t="shared" si="1"/>
        <v>6</v>
      </c>
      <c r="T27" s="25">
        <f t="shared" si="0"/>
        <v>6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08"/>
      <c r="F28" s="109"/>
      <c r="G28" s="108"/>
      <c r="H28" s="109"/>
      <c r="I28" s="108"/>
      <c r="J28" s="109"/>
      <c r="K28" s="108"/>
      <c r="L28" s="109"/>
      <c r="M28" s="108"/>
      <c r="N28" s="109"/>
      <c r="O28" s="110"/>
      <c r="P28" s="111"/>
      <c r="Q28" s="110"/>
      <c r="R28" s="111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08"/>
      <c r="F29" s="109"/>
      <c r="G29" s="110"/>
      <c r="H29" s="111"/>
      <c r="I29" s="110"/>
      <c r="J29" s="111"/>
      <c r="K29" s="110"/>
      <c r="L29" s="111"/>
      <c r="M29" s="110"/>
      <c r="N29" s="111"/>
      <c r="O29" s="110"/>
      <c r="P29" s="111"/>
      <c r="Q29" s="110"/>
      <c r="R29" s="111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2">
        <f>SUM(E4:E29)</f>
        <v>8</v>
      </c>
      <c r="F30" s="113"/>
      <c r="G30" s="112">
        <f>SUM(G4:G29)</f>
        <v>5.5</v>
      </c>
      <c r="H30" s="113"/>
      <c r="I30" s="112">
        <f>SUM(I4:I29)</f>
        <v>8</v>
      </c>
      <c r="J30" s="113"/>
      <c r="K30" s="112">
        <f>SUM(K4:K29)</f>
        <v>8</v>
      </c>
      <c r="L30" s="113"/>
      <c r="M30" s="112">
        <f>SUM(M4:M29)</f>
        <v>8</v>
      </c>
      <c r="N30" s="113"/>
      <c r="O30" s="112">
        <f>SUM(O4:O29)</f>
        <v>0</v>
      </c>
      <c r="P30" s="113"/>
      <c r="Q30" s="112">
        <f>SUM(Q4:Q29)</f>
        <v>0</v>
      </c>
      <c r="R30" s="113"/>
      <c r="S30" s="25">
        <f t="shared" si="1"/>
        <v>37.5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37.5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-2.5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-2.5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37.5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8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37.5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2015-09-01T11:12:44Z</cp:lastPrinted>
  <dcterms:created xsi:type="dcterms:W3CDTF">2010-01-14T13:00:57Z</dcterms:created>
  <dcterms:modified xsi:type="dcterms:W3CDTF">2016-04-04T15:23:28Z</dcterms:modified>
</cp:coreProperties>
</file>