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K10" i="1" l="1"/>
  <c r="K12" i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T28" i="39" s="1"/>
  <c r="C32" i="39" s="1"/>
  <c r="I33" i="39"/>
  <c r="K6" i="1" s="1"/>
  <c r="S27" i="39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T26" i="34" s="1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13" i="30" l="1"/>
  <c r="I26" i="30"/>
  <c r="T18" i="18"/>
  <c r="K21" i="1"/>
  <c r="T22" i="18"/>
  <c r="T21" i="6"/>
  <c r="T25" i="6" s="1"/>
  <c r="C29" i="6" s="1"/>
  <c r="B16" i="1" s="1"/>
  <c r="K16" i="1"/>
  <c r="T25" i="34"/>
  <c r="T31" i="34" s="1"/>
  <c r="C35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T24" i="17" s="1"/>
  <c r="C28" i="17" s="1"/>
  <c r="B17" i="1" s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6" i="5"/>
  <c r="C30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5" i="5"/>
  <c r="S20" i="24"/>
  <c r="F7" i="1"/>
  <c r="S27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K23" i="1"/>
  <c r="C27" i="1" s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5" i="5"/>
  <c r="G35" i="5" s="1"/>
  <c r="G22" i="1"/>
  <c r="G17" i="1"/>
  <c r="C33" i="17"/>
  <c r="G33" i="17" s="1"/>
  <c r="G14" i="1"/>
  <c r="G13" i="1"/>
  <c r="C40" i="34"/>
  <c r="G40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<sst xmlns="http://schemas.openxmlformats.org/spreadsheetml/2006/main" count="770" uniqueCount="124">
  <si>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</si>
  <si>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</si>
  <si>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</si>
  <si>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</si>
  <si>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</si>
  <si>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</si>
  <si>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</si>
  <si>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</si>
  <si>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</si>
  <si>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</si>
  <si>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</si>
  <si>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</si>
  <si>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</si>
  <si>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</si>
  <si>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</si>
  <si>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</si>
  <si>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</si>
  <si>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</si>
  <si>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</si>
  <si>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</si>
  <si>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</si>
  <si>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</si>
  <si>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</si>
  <si>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</si>
  <si>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</si>
  <si>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</si>
  <si>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</si>
  <si>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</si>
  <si>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</si>
  <si>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</si>
  <si>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</si>
  <si>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</si>
  <si>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</si>
  <si>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</si>
  <si>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</si>
  <si>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</si>
  <si>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</si>
  <si>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</si>
  <si>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</si>
  <si>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</si>
  <si>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</si>
  <si>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</si>
  <si>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</si>
  <si>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</si>
  <si>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</si>
  <si>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</si>
  <si>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</si>
  <si>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</si>
  <si>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</si>
  <si>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</si>
  <si>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</si>
  <si>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</si>
  <si>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</si>
  <si>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</si>
  <si>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</si>
  <si>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</si>
  <si>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</si>
  <si>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</si>
  <si>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</si>
  <si>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</si>
  <si>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</si>
  <si>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A hammond</t>
  </si>
  <si>
    <t>T.HARRISON</t>
  </si>
  <si>
    <t>T Harrison</t>
  </si>
  <si>
    <t>labouring</t>
  </si>
  <si>
    <t>café bar</t>
  </si>
  <si>
    <t>fsc</t>
  </si>
  <si>
    <t xml:space="preserve">supervision / quality control </t>
  </si>
  <si>
    <t>production meeting</t>
  </si>
  <si>
    <t>extraction</t>
  </si>
  <si>
    <t>oak sections</t>
  </si>
  <si>
    <t>low wall</t>
  </si>
  <si>
    <t>loading</t>
  </si>
  <si>
    <t>20-27</t>
  </si>
  <si>
    <t>cafe bar</t>
  </si>
  <si>
    <t>frames</t>
  </si>
  <si>
    <t>1 to 3</t>
  </si>
  <si>
    <t>stair panels</t>
  </si>
  <si>
    <t>cabinet</t>
  </si>
  <si>
    <t>shelf</t>
  </si>
  <si>
    <t>shelf unit</t>
  </si>
  <si>
    <t>doors</t>
  </si>
  <si>
    <t>17</t>
  </si>
  <si>
    <t>checking / loading</t>
  </si>
  <si>
    <t>cupboards</t>
  </si>
  <si>
    <t>cupboard</t>
  </si>
  <si>
    <t>unit</t>
  </si>
  <si>
    <t>moving materials</t>
  </si>
  <si>
    <t>paintshop maintenance</t>
  </si>
  <si>
    <t>check power tools</t>
  </si>
  <si>
    <t>W/E 05.07.15</t>
  </si>
  <si>
    <t>1to3</t>
  </si>
  <si>
    <t>7</t>
  </si>
  <si>
    <t>kitchen unit</t>
  </si>
  <si>
    <t>delivery desk top</t>
  </si>
  <si>
    <t>105</t>
  </si>
  <si>
    <t>29-32</t>
  </si>
  <si>
    <t xml:space="preserve">checking </t>
  </si>
  <si>
    <t>fraikin - lorry</t>
  </si>
  <si>
    <t>site visit stairs - 6344</t>
  </si>
  <si>
    <t>deliver 6448</t>
  </si>
  <si>
    <t>bench</t>
  </si>
  <si>
    <t>stairs</t>
  </si>
  <si>
    <t>laminate</t>
  </si>
  <si>
    <t>tidy mill</t>
  </si>
  <si>
    <t>gym unit</t>
  </si>
  <si>
    <t>desk tops</t>
  </si>
  <si>
    <t>check / label panels from d reeds</t>
  </si>
  <si>
    <t>compressor vent</t>
  </si>
  <si>
    <t>maintenance 4 sider</t>
  </si>
  <si>
    <t>50 - 53</t>
  </si>
  <si>
    <t>38-39</t>
  </si>
  <si>
    <t>pellets</t>
  </si>
  <si>
    <t>ADEL02</t>
  </si>
  <si>
    <t>ELEP01</t>
  </si>
  <si>
    <t>offi01</t>
  </si>
  <si>
    <t>COLC01</t>
  </si>
  <si>
    <t>WEST08</t>
  </si>
  <si>
    <t>ALBA01</t>
  </si>
  <si>
    <t>LADY01</t>
  </si>
  <si>
    <t>CAPI01</t>
  </si>
  <si>
    <t>OFFI01</t>
  </si>
  <si>
    <t>EGER01</t>
  </si>
  <si>
    <t>OFI01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</si>
</sst>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9" borderId="3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9" borderId="2" xfId="0" applyNumberFormat="1" applyFont="1" applyFill="1" applyBorder="1" applyAlignment="1"/>
    <xf numFmtId="2" fontId="9" fillId="9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90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32</v>
      </c>
      <c r="C6" s="9">
        <f>SUM(Buckingham!C33)</f>
        <v>0</v>
      </c>
      <c r="D6" s="9">
        <f>SUM(Buckingham!C34)</f>
        <v>0</v>
      </c>
      <c r="E6" s="9">
        <f>SUM(Buckingham!C35)</f>
        <v>8</v>
      </c>
      <c r="F6" s="9">
        <f>SUM(Buckingham!C36)</f>
        <v>0</v>
      </c>
      <c r="G6" s="10">
        <f>B6+C6+D6+E6+F6</f>
        <v>40</v>
      </c>
      <c r="H6" s="71">
        <f>SUM(Buckingham!C38)</f>
        <v>0</v>
      </c>
      <c r="I6" s="71">
        <f>SUM(Buckingham!C39)</f>
        <v>0</v>
      </c>
      <c r="K6" s="44">
        <f>SUM(Buckingham!I33)</f>
        <v>0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38.5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38.5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ht="18.75" customHeight="1" x14ac:dyDescent="0.25">
      <c r="A12" s="8" t="s">
        <v>63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f>SUM(Harrison!I26)</f>
        <v>40</v>
      </c>
    </row>
    <row r="13" spans="1:11" x14ac:dyDescent="0.25">
      <c r="A13" s="8" t="s">
        <v>57</v>
      </c>
      <c r="B13" s="9">
        <f>SUM(Hodgson!C35)</f>
        <v>40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40</v>
      </c>
      <c r="H13" s="11">
        <f>SUM(Hodgson!C41)</f>
        <v>0</v>
      </c>
      <c r="I13" s="11">
        <f>SUM(Hodgson!C42)</f>
        <v>0</v>
      </c>
      <c r="K13" s="44">
        <f>SUM(Hodgson!I36)</f>
        <v>2.5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4</v>
      </c>
    </row>
    <row r="15" spans="1:11" ht="17.25" customHeight="1" x14ac:dyDescent="0.25">
      <c r="A15" s="8" t="s">
        <v>9</v>
      </c>
      <c r="B15" s="9">
        <f>SUM(McSharry!C25)</f>
        <v>39.5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39.5</v>
      </c>
      <c r="H15" s="11">
        <f>SUM(McSharry!C31)</f>
        <v>0</v>
      </c>
      <c r="I15" s="11">
        <f>SUM(McSharry!C32)</f>
        <v>0</v>
      </c>
      <c r="K15" s="44">
        <f>SUM(McSharry!I26)</f>
        <v>6.5</v>
      </c>
    </row>
    <row r="16" spans="1:11" ht="18" customHeight="1" x14ac:dyDescent="0.25">
      <c r="A16" s="8" t="s">
        <v>10</v>
      </c>
      <c r="B16" s="9">
        <f>SUM(Reading!C29)</f>
        <v>32</v>
      </c>
      <c r="C16" s="9">
        <f>SUM(Reading!C30)</f>
        <v>0</v>
      </c>
      <c r="D16" s="9">
        <f>SUM(Reading!C31)</f>
        <v>0</v>
      </c>
      <c r="E16" s="9">
        <f>SUM(Reading!C32)</f>
        <v>8</v>
      </c>
      <c r="F16" s="9">
        <f>SUM(Reading!C33)</f>
        <v>0</v>
      </c>
      <c r="G16" s="10">
        <f t="shared" si="0"/>
        <v>40</v>
      </c>
      <c r="H16" s="11">
        <f>SUM(Reading!C35)</f>
        <v>0</v>
      </c>
      <c r="I16" s="11">
        <f>SUM(Reading!C36)</f>
        <v>0</v>
      </c>
      <c r="K16" s="44">
        <f>SUM(Reading!I30)</f>
        <v>1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6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46</v>
      </c>
      <c r="H17" s="11">
        <f>SUM(Spann!C34)</f>
        <v>0</v>
      </c>
      <c r="I17" s="11">
        <f>SUM(Spann!C35)</f>
        <v>0</v>
      </c>
      <c r="K17" s="44">
        <v>9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6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46</v>
      </c>
      <c r="H21" s="11">
        <f>SUM(T.Winterburn!C36)</f>
        <v>0</v>
      </c>
      <c r="I21" s="11">
        <f>SUM(T.Winterburn!C37)</f>
        <v>0</v>
      </c>
      <c r="K21" s="44">
        <f>SUM(T.Winterburn!I31)</f>
        <v>5</v>
      </c>
    </row>
    <row r="22" spans="1:11" x14ac:dyDescent="0.25">
      <c r="A22" s="8" t="s">
        <v>14</v>
      </c>
      <c r="B22" s="9">
        <f>SUM(Wright!C30)</f>
        <v>38.25</v>
      </c>
      <c r="C22" s="9">
        <f>SUM(Wright!C31)</f>
        <v>10.25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48.5</v>
      </c>
      <c r="H22" s="11">
        <f>SUM(Wright!C36)</f>
        <v>0</v>
      </c>
      <c r="I22" s="11">
        <f>SUM(Wright!C37)</f>
        <v>0</v>
      </c>
      <c r="K22" s="44">
        <f>SUM(Wright!I31)</f>
        <v>39.75</v>
      </c>
    </row>
    <row r="23" spans="1:11" ht="17.25" customHeight="1" x14ac:dyDescent="0.25">
      <c r="A23" s="12" t="s">
        <v>24</v>
      </c>
      <c r="B23" s="13">
        <f t="shared" ref="B23:I23" si="1">SUM(B7:B22)</f>
        <v>625.25</v>
      </c>
      <c r="C23" s="13">
        <f t="shared" si="1"/>
        <v>22.25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655.5</v>
      </c>
      <c r="H23" s="14">
        <f t="shared" si="1"/>
        <v>0</v>
      </c>
      <c r="I23" s="14">
        <f t="shared" si="1"/>
        <v>0</v>
      </c>
      <c r="J23" s="4"/>
      <c r="K23" s="13">
        <f>SUM(K7:K22)</f>
        <v>112.75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647.5</v>
      </c>
    </row>
    <row r="27" spans="1:11" x14ac:dyDescent="0.25">
      <c r="A27" s="1" t="s">
        <v>31</v>
      </c>
      <c r="C27" s="35">
        <f>K23</f>
        <v>112.75</v>
      </c>
    </row>
    <row r="28" spans="1:11" x14ac:dyDescent="0.25">
      <c r="A28" s="1" t="s">
        <v>35</v>
      </c>
      <c r="C28" s="42">
        <f>C27/C26</f>
        <v>0.17413127413127413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B24" sqref="B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35" t="s">
        <v>19</v>
      </c>
      <c r="N2" s="135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9" t="s">
        <v>114</v>
      </c>
      <c r="C4" s="105" t="s">
        <v>73</v>
      </c>
      <c r="D4" s="56" t="s">
        <v>74</v>
      </c>
      <c r="E4" s="127">
        <v>8</v>
      </c>
      <c r="F4" s="127"/>
      <c r="G4" s="127">
        <v>1</v>
      </c>
      <c r="H4" s="127"/>
      <c r="I4" s="127"/>
      <c r="J4" s="127"/>
      <c r="K4" s="127"/>
      <c r="L4" s="127"/>
      <c r="M4" s="127"/>
      <c r="N4" s="127"/>
      <c r="O4" s="124"/>
      <c r="P4" s="125"/>
      <c r="Q4" s="124"/>
      <c r="R4" s="125"/>
      <c r="S4" s="25">
        <f>E4+G4+I4+K4+M4+O4+Q4</f>
        <v>9</v>
      </c>
      <c r="T4" s="25">
        <f t="shared" ref="T4:T23" si="0">SUM(S4-U4-V4)</f>
        <v>9</v>
      </c>
      <c r="U4" s="28"/>
      <c r="V4" s="28"/>
    </row>
    <row r="5" spans="1:22" x14ac:dyDescent="0.25">
      <c r="A5" s="48">
        <v>6405</v>
      </c>
      <c r="B5" s="119" t="s">
        <v>116</v>
      </c>
      <c r="C5" s="105" t="s">
        <v>91</v>
      </c>
      <c r="D5" s="56" t="s">
        <v>75</v>
      </c>
      <c r="E5" s="127"/>
      <c r="F5" s="127"/>
      <c r="G5" s="132">
        <v>7</v>
      </c>
      <c r="H5" s="132"/>
      <c r="I5" s="128">
        <v>8</v>
      </c>
      <c r="J5" s="121"/>
      <c r="K5" s="120">
        <v>8</v>
      </c>
      <c r="L5" s="121"/>
      <c r="M5" s="133">
        <v>4</v>
      </c>
      <c r="N5" s="134"/>
      <c r="O5" s="124"/>
      <c r="P5" s="125"/>
      <c r="Q5" s="124"/>
      <c r="R5" s="125"/>
      <c r="S5" s="25">
        <f t="shared" ref="S5:S26" si="1">E5+G5+I5+K5+M5+O5+Q5</f>
        <v>27</v>
      </c>
      <c r="T5" s="25">
        <f t="shared" si="0"/>
        <v>27</v>
      </c>
      <c r="U5" s="28"/>
      <c r="V5" s="28"/>
    </row>
    <row r="6" spans="1:22" x14ac:dyDescent="0.25">
      <c r="A6" s="48"/>
      <c r="B6" s="51"/>
      <c r="C6" s="48"/>
      <c r="D6" s="39"/>
      <c r="E6" s="127"/>
      <c r="F6" s="127"/>
      <c r="G6" s="132"/>
      <c r="H6" s="132"/>
      <c r="I6" s="128"/>
      <c r="J6" s="121"/>
      <c r="K6" s="120"/>
      <c r="L6" s="121"/>
      <c r="M6" s="133"/>
      <c r="N6" s="134"/>
      <c r="O6" s="124"/>
      <c r="P6" s="125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7"/>
      <c r="F7" s="127"/>
      <c r="G7" s="132"/>
      <c r="H7" s="132"/>
      <c r="I7" s="128"/>
      <c r="J7" s="121"/>
      <c r="K7" s="120"/>
      <c r="L7" s="121"/>
      <c r="M7" s="133"/>
      <c r="N7" s="134"/>
      <c r="O7" s="124"/>
      <c r="P7" s="125"/>
      <c r="Q7" s="124"/>
      <c r="R7" s="125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91"/>
      <c r="B8" s="48"/>
      <c r="C8" s="50"/>
      <c r="D8" s="56"/>
      <c r="E8" s="127"/>
      <c r="F8" s="127"/>
      <c r="G8" s="132"/>
      <c r="H8" s="132"/>
      <c r="I8" s="128"/>
      <c r="J8" s="121"/>
      <c r="K8" s="120"/>
      <c r="L8" s="121"/>
      <c r="M8" s="133"/>
      <c r="N8" s="134"/>
      <c r="O8" s="124"/>
      <c r="P8" s="125"/>
      <c r="Q8" s="124"/>
      <c r="R8" s="125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94"/>
      <c r="B9" s="48"/>
      <c r="C9" s="50"/>
      <c r="D9" s="56"/>
      <c r="E9" s="127"/>
      <c r="F9" s="127"/>
      <c r="G9" s="132"/>
      <c r="H9" s="132"/>
      <c r="I9" s="128"/>
      <c r="J9" s="121"/>
      <c r="K9" s="120"/>
      <c r="L9" s="121"/>
      <c r="M9" s="133"/>
      <c r="N9" s="134"/>
      <c r="O9" s="124"/>
      <c r="P9" s="125"/>
      <c r="Q9" s="124"/>
      <c r="R9" s="12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7"/>
      <c r="F10" s="127"/>
      <c r="G10" s="132"/>
      <c r="H10" s="132"/>
      <c r="I10" s="128"/>
      <c r="J10" s="121"/>
      <c r="K10" s="120"/>
      <c r="L10" s="121"/>
      <c r="M10" s="133"/>
      <c r="N10" s="134"/>
      <c r="O10" s="124"/>
      <c r="P10" s="125"/>
      <c r="Q10" s="124"/>
      <c r="R10" s="12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7"/>
      <c r="F11" s="127"/>
      <c r="G11" s="132"/>
      <c r="H11" s="132"/>
      <c r="I11" s="128"/>
      <c r="J11" s="121"/>
      <c r="K11" s="120"/>
      <c r="L11" s="121"/>
      <c r="M11" s="133"/>
      <c r="N11" s="134"/>
      <c r="O11" s="124"/>
      <c r="P11" s="125"/>
      <c r="Q11" s="124"/>
      <c r="R11" s="125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7"/>
      <c r="F12" s="127"/>
      <c r="G12" s="132"/>
      <c r="H12" s="132"/>
      <c r="I12" s="128"/>
      <c r="J12" s="121"/>
      <c r="K12" s="120"/>
      <c r="L12" s="121"/>
      <c r="M12" s="133"/>
      <c r="N12" s="134"/>
      <c r="O12" s="124"/>
      <c r="P12" s="125"/>
      <c r="Q12" s="124"/>
      <c r="R12" s="125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7"/>
      <c r="F13" s="127"/>
      <c r="G13" s="132"/>
      <c r="H13" s="132"/>
      <c r="I13" s="128"/>
      <c r="J13" s="121"/>
      <c r="K13" s="120"/>
      <c r="L13" s="121"/>
      <c r="M13" s="133"/>
      <c r="N13" s="134"/>
      <c r="O13" s="124"/>
      <c r="P13" s="125"/>
      <c r="Q13" s="124"/>
      <c r="R13" s="125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7"/>
      <c r="F14" s="127"/>
      <c r="G14" s="132"/>
      <c r="H14" s="132"/>
      <c r="I14" s="128"/>
      <c r="J14" s="121"/>
      <c r="K14" s="120"/>
      <c r="L14" s="121"/>
      <c r="M14" s="133"/>
      <c r="N14" s="134"/>
      <c r="O14" s="124"/>
      <c r="P14" s="125"/>
      <c r="Q14" s="124"/>
      <c r="R14" s="125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7"/>
      <c r="F15" s="127"/>
      <c r="G15" s="132"/>
      <c r="H15" s="132"/>
      <c r="I15" s="128"/>
      <c r="J15" s="121"/>
      <c r="K15" s="120"/>
      <c r="L15" s="121"/>
      <c r="M15" s="133"/>
      <c r="N15" s="134"/>
      <c r="O15" s="124"/>
      <c r="P15" s="125"/>
      <c r="Q15" s="124"/>
      <c r="R15" s="125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7"/>
      <c r="F16" s="127"/>
      <c r="G16" s="132"/>
      <c r="H16" s="132"/>
      <c r="I16" s="128"/>
      <c r="J16" s="121"/>
      <c r="K16" s="120"/>
      <c r="L16" s="121"/>
      <c r="M16" s="133"/>
      <c r="N16" s="134"/>
      <c r="O16" s="124"/>
      <c r="P16" s="125"/>
      <c r="Q16" s="124"/>
      <c r="R16" s="125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6"/>
      <c r="F17" s="136"/>
      <c r="G17" s="132"/>
      <c r="H17" s="132"/>
      <c r="I17" s="128"/>
      <c r="J17" s="121"/>
      <c r="K17" s="120"/>
      <c r="L17" s="121"/>
      <c r="M17" s="120"/>
      <c r="N17" s="121"/>
      <c r="O17" s="124"/>
      <c r="P17" s="125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24"/>
      <c r="F18" s="125"/>
      <c r="G18" s="133"/>
      <c r="H18" s="134"/>
      <c r="I18" s="120"/>
      <c r="J18" s="121"/>
      <c r="K18" s="120"/>
      <c r="L18" s="121"/>
      <c r="M18" s="120"/>
      <c r="N18" s="121"/>
      <c r="O18" s="124"/>
      <c r="P18" s="125"/>
      <c r="Q18" s="124"/>
      <c r="R18" s="125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6"/>
      <c r="E19" s="124"/>
      <c r="F19" s="125"/>
      <c r="G19" s="133"/>
      <c r="H19" s="134"/>
      <c r="I19" s="120"/>
      <c r="J19" s="121"/>
      <c r="K19" s="120"/>
      <c r="L19" s="121"/>
      <c r="M19" s="120"/>
      <c r="N19" s="121"/>
      <c r="O19" s="124"/>
      <c r="P19" s="125"/>
      <c r="Q19" s="124"/>
      <c r="R19" s="125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6"/>
      <c r="E20" s="124"/>
      <c r="F20" s="125"/>
      <c r="G20" s="133"/>
      <c r="H20" s="134"/>
      <c r="I20" s="120"/>
      <c r="J20" s="121"/>
      <c r="K20" s="120"/>
      <c r="L20" s="121"/>
      <c r="M20" s="120"/>
      <c r="N20" s="121"/>
      <c r="O20" s="124"/>
      <c r="P20" s="125"/>
      <c r="Q20" s="124"/>
      <c r="R20" s="125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1"/>
      <c r="B21" s="81"/>
      <c r="C21" s="81"/>
      <c r="D21" s="23"/>
      <c r="E21" s="120"/>
      <c r="F21" s="121"/>
      <c r="G21" s="82"/>
      <c r="H21" s="83"/>
      <c r="I21" s="120"/>
      <c r="J21" s="121"/>
      <c r="K21" s="120"/>
      <c r="L21" s="121"/>
      <c r="M21" s="120"/>
      <c r="N21" s="121"/>
      <c r="O21" s="124"/>
      <c r="P21" s="125"/>
      <c r="Q21" s="124"/>
      <c r="R21" s="125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8"/>
      <c r="B22" s="78"/>
      <c r="C22" s="78"/>
      <c r="D22" s="23"/>
      <c r="E22" s="120"/>
      <c r="F22" s="121"/>
      <c r="G22" s="79"/>
      <c r="H22" s="80"/>
      <c r="I22" s="120"/>
      <c r="J22" s="121"/>
      <c r="K22" s="120"/>
      <c r="L22" s="121"/>
      <c r="M22" s="120"/>
      <c r="N22" s="121"/>
      <c r="O22" s="124"/>
      <c r="P22" s="125"/>
      <c r="Q22" s="124"/>
      <c r="R22" s="125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24"/>
      <c r="F23" s="125"/>
      <c r="G23" s="133"/>
      <c r="H23" s="134"/>
      <c r="I23" s="120"/>
      <c r="J23" s="121"/>
      <c r="K23" s="120"/>
      <c r="L23" s="121"/>
      <c r="M23" s="120"/>
      <c r="N23" s="121"/>
      <c r="O23" s="124"/>
      <c r="P23" s="125"/>
      <c r="Q23" s="124"/>
      <c r="R23" s="125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8">
        <v>3601</v>
      </c>
      <c r="B24" s="48" t="s">
        <v>120</v>
      </c>
      <c r="C24" s="48"/>
      <c r="D24" s="27" t="s">
        <v>108</v>
      </c>
      <c r="E24" s="120"/>
      <c r="F24" s="121"/>
      <c r="G24" s="132"/>
      <c r="H24" s="132"/>
      <c r="I24" s="120"/>
      <c r="J24" s="121"/>
      <c r="K24" s="120"/>
      <c r="L24" s="121"/>
      <c r="M24" s="120">
        <v>4</v>
      </c>
      <c r="N24" s="121"/>
      <c r="O24" s="124"/>
      <c r="P24" s="125"/>
      <c r="Q24" s="124"/>
      <c r="R24" s="125"/>
      <c r="S24" s="25">
        <f>E24+G24+I24+K24+M24+O24+Q24</f>
        <v>4</v>
      </c>
      <c r="T24" s="25">
        <f>SUM(S24-U24-V24)</f>
        <v>4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4"/>
      <c r="F25" s="125"/>
      <c r="G25" s="133"/>
      <c r="H25" s="134"/>
      <c r="I25" s="124"/>
      <c r="J25" s="125"/>
      <c r="K25" s="124"/>
      <c r="L25" s="125"/>
      <c r="M25" s="133"/>
      <c r="N25" s="134"/>
      <c r="O25" s="124"/>
      <c r="P25" s="125"/>
      <c r="Q25" s="124"/>
      <c r="R25" s="125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0"/>
      <c r="F26" s="121"/>
      <c r="G26" s="124"/>
      <c r="H26" s="125"/>
      <c r="I26" s="124"/>
      <c r="J26" s="125"/>
      <c r="K26" s="124"/>
      <c r="L26" s="125"/>
      <c r="M26" s="133"/>
      <c r="N26" s="134"/>
      <c r="O26" s="124"/>
      <c r="P26" s="125"/>
      <c r="Q26" s="124"/>
      <c r="R26" s="125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30">
        <f>SUM(E4:E26)</f>
        <v>8</v>
      </c>
      <c r="F27" s="131"/>
      <c r="G27" s="130">
        <f>SUM(G4:G26)</f>
        <v>8</v>
      </c>
      <c r="H27" s="131"/>
      <c r="I27" s="130">
        <f>SUM(I4:I26)</f>
        <v>8</v>
      </c>
      <c r="J27" s="131"/>
      <c r="K27" s="130">
        <f>SUM(K4:K26)</f>
        <v>8</v>
      </c>
      <c r="L27" s="131"/>
      <c r="M27" s="130">
        <f>SUM(M4:M26)</f>
        <v>8</v>
      </c>
      <c r="N27" s="131"/>
      <c r="O27" s="130">
        <f>SUM(O4:O26)</f>
        <v>0</v>
      </c>
      <c r="P27" s="131"/>
      <c r="Q27" s="130">
        <f>SUM(Q4:Q26)</f>
        <v>0</v>
      </c>
      <c r="R27" s="131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4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8.3000000000000007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9" t="s">
        <v>118</v>
      </c>
      <c r="C4" s="50">
        <v>8</v>
      </c>
      <c r="D4" s="39" t="s">
        <v>84</v>
      </c>
      <c r="E4" s="127">
        <v>1</v>
      </c>
      <c r="F4" s="127"/>
      <c r="G4" s="127">
        <v>8</v>
      </c>
      <c r="H4" s="127"/>
      <c r="I4" s="127">
        <v>4</v>
      </c>
      <c r="J4" s="127"/>
      <c r="K4" s="127"/>
      <c r="L4" s="127"/>
      <c r="M4" s="127"/>
      <c r="N4" s="127"/>
      <c r="O4" s="120"/>
      <c r="P4" s="121"/>
      <c r="Q4" s="124"/>
      <c r="R4" s="125"/>
      <c r="S4" s="25">
        <f>E4+G4+I4+K4+M4+O4+Q4</f>
        <v>13</v>
      </c>
      <c r="T4" s="25">
        <f t="shared" ref="T4:T17" si="0">SUM(S4-U4-V4)</f>
        <v>13</v>
      </c>
      <c r="U4" s="28"/>
      <c r="V4" s="28"/>
    </row>
    <row r="5" spans="1:22" x14ac:dyDescent="0.25">
      <c r="A5" s="48">
        <v>6454</v>
      </c>
      <c r="B5" s="119" t="s">
        <v>118</v>
      </c>
      <c r="C5" s="48">
        <v>14</v>
      </c>
      <c r="D5" s="27" t="s">
        <v>101</v>
      </c>
      <c r="E5" s="127"/>
      <c r="F5" s="127"/>
      <c r="G5" s="127"/>
      <c r="H5" s="127"/>
      <c r="I5" s="127">
        <v>2</v>
      </c>
      <c r="J5" s="127"/>
      <c r="K5" s="120">
        <v>2</v>
      </c>
      <c r="L5" s="121"/>
      <c r="M5" s="120">
        <v>4</v>
      </c>
      <c r="N5" s="121"/>
      <c r="O5" s="120"/>
      <c r="P5" s="121"/>
      <c r="Q5" s="124"/>
      <c r="R5" s="125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8">
        <v>6454</v>
      </c>
      <c r="B6" s="119" t="s">
        <v>118</v>
      </c>
      <c r="C6" s="48">
        <v>15</v>
      </c>
      <c r="D6" s="27" t="s">
        <v>101</v>
      </c>
      <c r="E6" s="127"/>
      <c r="F6" s="127"/>
      <c r="G6" s="127"/>
      <c r="H6" s="127"/>
      <c r="I6" s="128">
        <v>2</v>
      </c>
      <c r="J6" s="121"/>
      <c r="K6" s="120">
        <v>4</v>
      </c>
      <c r="L6" s="121"/>
      <c r="M6" s="120">
        <v>4</v>
      </c>
      <c r="N6" s="121"/>
      <c r="O6" s="120"/>
      <c r="P6" s="121"/>
      <c r="Q6" s="124"/>
      <c r="R6" s="125"/>
      <c r="S6" s="25">
        <f t="shared" si="1"/>
        <v>10</v>
      </c>
      <c r="T6" s="25">
        <f t="shared" si="0"/>
        <v>10</v>
      </c>
      <c r="U6" s="28"/>
      <c r="V6" s="28"/>
    </row>
    <row r="7" spans="1:22" x14ac:dyDescent="0.25">
      <c r="A7" s="48">
        <v>6405</v>
      </c>
      <c r="B7" s="119" t="s">
        <v>116</v>
      </c>
      <c r="C7" s="105" t="s">
        <v>91</v>
      </c>
      <c r="D7" s="56" t="s">
        <v>75</v>
      </c>
      <c r="E7" s="127"/>
      <c r="F7" s="127"/>
      <c r="G7" s="127"/>
      <c r="H7" s="127"/>
      <c r="I7" s="128"/>
      <c r="J7" s="121"/>
      <c r="K7" s="120">
        <v>2</v>
      </c>
      <c r="L7" s="121"/>
      <c r="M7" s="120"/>
      <c r="N7" s="121"/>
      <c r="O7" s="120"/>
      <c r="P7" s="121"/>
      <c r="Q7" s="124"/>
      <c r="R7" s="125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8"/>
      <c r="B8" s="48"/>
      <c r="C8" s="50"/>
      <c r="D8" s="56"/>
      <c r="E8" s="127"/>
      <c r="F8" s="127"/>
      <c r="G8" s="127"/>
      <c r="H8" s="127"/>
      <c r="I8" s="128"/>
      <c r="J8" s="121"/>
      <c r="K8" s="120"/>
      <c r="L8" s="121"/>
      <c r="M8" s="120"/>
      <c r="N8" s="121"/>
      <c r="O8" s="120"/>
      <c r="P8" s="121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93"/>
      <c r="D10" s="56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121</v>
      </c>
      <c r="C17" s="48"/>
      <c r="D17" s="27" t="s">
        <v>94</v>
      </c>
      <c r="E17" s="120">
        <v>6.5</v>
      </c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4"/>
      <c r="R17" s="125"/>
      <c r="S17" s="25">
        <f t="shared" si="1"/>
        <v>6.5</v>
      </c>
      <c r="T17" s="25">
        <f t="shared" si="0"/>
        <v>6.5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/>
      <c r="F19" s="121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7.5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6.5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B21" sqref="B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8"/>
      <c r="F3" s="110"/>
      <c r="G3" s="74">
        <v>8</v>
      </c>
      <c r="H3" s="96">
        <v>16.3</v>
      </c>
      <c r="I3" s="74">
        <v>8</v>
      </c>
      <c r="J3" s="96">
        <v>16.3</v>
      </c>
      <c r="K3" s="74">
        <v>8</v>
      </c>
      <c r="L3" s="96">
        <v>16.3</v>
      </c>
      <c r="M3" s="74">
        <v>8</v>
      </c>
      <c r="N3" s="96">
        <v>16.3</v>
      </c>
      <c r="O3" s="74"/>
      <c r="P3" s="7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9" t="s">
        <v>114</v>
      </c>
      <c r="C4" s="105" t="s">
        <v>73</v>
      </c>
      <c r="D4" s="39" t="s">
        <v>65</v>
      </c>
      <c r="E4" s="129"/>
      <c r="F4" s="129"/>
      <c r="G4" s="127">
        <v>2</v>
      </c>
      <c r="H4" s="127"/>
      <c r="I4" s="127"/>
      <c r="J4" s="127"/>
      <c r="K4" s="127"/>
      <c r="L4" s="127"/>
      <c r="M4" s="127"/>
      <c r="N4" s="127"/>
      <c r="O4" s="120"/>
      <c r="P4" s="121"/>
      <c r="Q4" s="124"/>
      <c r="R4" s="125"/>
      <c r="S4" s="25">
        <f>E4+G4+I4+K4+M4+O4+Q4</f>
        <v>2</v>
      </c>
      <c r="T4" s="25">
        <f t="shared" ref="T4:T21" si="0">SUM(S4-U4-V4)</f>
        <v>2</v>
      </c>
      <c r="U4" s="28"/>
      <c r="V4" s="28"/>
    </row>
    <row r="5" spans="1:22" x14ac:dyDescent="0.25">
      <c r="A5" s="48">
        <v>6405</v>
      </c>
      <c r="B5" s="119" t="s">
        <v>116</v>
      </c>
      <c r="C5" s="105" t="s">
        <v>91</v>
      </c>
      <c r="D5" s="56" t="s">
        <v>75</v>
      </c>
      <c r="E5" s="129"/>
      <c r="F5" s="129"/>
      <c r="G5" s="127">
        <v>6</v>
      </c>
      <c r="H5" s="127"/>
      <c r="I5" s="128">
        <v>6.5</v>
      </c>
      <c r="J5" s="121"/>
      <c r="K5" s="120"/>
      <c r="L5" s="121"/>
      <c r="M5" s="120"/>
      <c r="N5" s="121"/>
      <c r="O5" s="120"/>
      <c r="P5" s="121"/>
      <c r="Q5" s="124"/>
      <c r="R5" s="125"/>
      <c r="S5" s="25">
        <f t="shared" ref="S5:S24" si="1">E5+G5+I5+K5+M5+O5+Q5</f>
        <v>12.5</v>
      </c>
      <c r="T5" s="25">
        <f t="shared" si="0"/>
        <v>12.5</v>
      </c>
      <c r="U5" s="28"/>
      <c r="V5" s="28"/>
    </row>
    <row r="6" spans="1:22" x14ac:dyDescent="0.25">
      <c r="A6" s="48">
        <v>6448</v>
      </c>
      <c r="B6" s="119" t="s">
        <v>114</v>
      </c>
      <c r="C6" s="105" t="s">
        <v>73</v>
      </c>
      <c r="D6" s="39" t="s">
        <v>72</v>
      </c>
      <c r="E6" s="129"/>
      <c r="F6" s="129"/>
      <c r="G6" s="127"/>
      <c r="H6" s="127"/>
      <c r="I6" s="128">
        <v>0.5</v>
      </c>
      <c r="J6" s="121"/>
      <c r="K6" s="120"/>
      <c r="L6" s="121"/>
      <c r="M6" s="120"/>
      <c r="N6" s="121"/>
      <c r="O6" s="120"/>
      <c r="P6" s="121"/>
      <c r="Q6" s="124"/>
      <c r="R6" s="125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6405</v>
      </c>
      <c r="B7" s="119" t="s">
        <v>116</v>
      </c>
      <c r="C7" s="48" t="s">
        <v>76</v>
      </c>
      <c r="D7" s="27" t="s">
        <v>75</v>
      </c>
      <c r="E7" s="129"/>
      <c r="F7" s="129"/>
      <c r="G7" s="127"/>
      <c r="H7" s="127"/>
      <c r="I7" s="128"/>
      <c r="J7" s="121"/>
      <c r="K7" s="120">
        <v>8</v>
      </c>
      <c r="L7" s="121"/>
      <c r="M7" s="120">
        <v>8</v>
      </c>
      <c r="N7" s="121"/>
      <c r="O7" s="120"/>
      <c r="P7" s="121"/>
      <c r="Q7" s="124"/>
      <c r="R7" s="125"/>
      <c r="S7" s="25">
        <f t="shared" si="1"/>
        <v>16</v>
      </c>
      <c r="T7" s="25">
        <f t="shared" si="0"/>
        <v>16</v>
      </c>
      <c r="U7" s="28"/>
      <c r="V7" s="28"/>
    </row>
    <row r="8" spans="1:22" x14ac:dyDescent="0.25">
      <c r="A8" s="48"/>
      <c r="B8" s="48"/>
      <c r="C8" s="50"/>
      <c r="D8" s="39"/>
      <c r="E8" s="129"/>
      <c r="F8" s="129"/>
      <c r="G8" s="127"/>
      <c r="H8" s="127"/>
      <c r="I8" s="128"/>
      <c r="J8" s="121"/>
      <c r="K8" s="120"/>
      <c r="L8" s="121"/>
      <c r="M8" s="120"/>
      <c r="N8" s="121"/>
      <c r="O8" s="120"/>
      <c r="P8" s="121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2"/>
      <c r="F9" s="123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2"/>
      <c r="F10" s="123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7"/>
      <c r="F11" s="138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37"/>
      <c r="F12" s="138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37"/>
      <c r="F13" s="138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37"/>
      <c r="F14" s="138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37"/>
      <c r="F15" s="138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37"/>
      <c r="F16" s="138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37"/>
      <c r="F17" s="138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4"/>
      <c r="R17" s="12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37"/>
      <c r="F18" s="138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4"/>
      <c r="R18" s="12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4"/>
      <c r="B19" s="48"/>
      <c r="C19" s="48"/>
      <c r="D19" s="27"/>
      <c r="E19" s="137"/>
      <c r="F19" s="138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4"/>
      <c r="R19" s="12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4"/>
      <c r="B20" s="88"/>
      <c r="C20" s="88"/>
      <c r="D20" s="23"/>
      <c r="E20" s="137"/>
      <c r="F20" s="138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4"/>
      <c r="R20" s="12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>
        <v>3600</v>
      </c>
      <c r="B21" s="48" t="s">
        <v>121</v>
      </c>
      <c r="C21" s="48"/>
      <c r="D21" s="27" t="s">
        <v>98</v>
      </c>
      <c r="E21" s="122"/>
      <c r="F21" s="123"/>
      <c r="G21" s="120"/>
      <c r="H21" s="121"/>
      <c r="I21" s="120">
        <v>1</v>
      </c>
      <c r="J21" s="121"/>
      <c r="K21" s="120"/>
      <c r="L21" s="121"/>
      <c r="M21" s="120"/>
      <c r="N21" s="121"/>
      <c r="O21" s="120"/>
      <c r="P21" s="121"/>
      <c r="Q21" s="124"/>
      <c r="R21" s="125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2">
        <v>8</v>
      </c>
      <c r="F22" s="123"/>
      <c r="G22" s="120"/>
      <c r="H22" s="121"/>
      <c r="I22" s="120"/>
      <c r="J22" s="121"/>
      <c r="K22" s="120"/>
      <c r="L22" s="121"/>
      <c r="M22" s="120"/>
      <c r="N22" s="121"/>
      <c r="O22" s="124"/>
      <c r="P22" s="125"/>
      <c r="Q22" s="124"/>
      <c r="R22" s="125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0"/>
      <c r="F23" s="121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1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8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B20" sqref="B2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6445</v>
      </c>
      <c r="B4" s="119" t="s">
        <v>117</v>
      </c>
      <c r="C4" s="50">
        <v>16</v>
      </c>
      <c r="D4" s="39" t="s">
        <v>70</v>
      </c>
      <c r="E4" s="127">
        <v>8</v>
      </c>
      <c r="F4" s="127"/>
      <c r="G4" s="127"/>
      <c r="H4" s="127"/>
      <c r="I4" s="127">
        <v>8</v>
      </c>
      <c r="J4" s="127"/>
      <c r="K4" s="127"/>
      <c r="L4" s="127"/>
      <c r="M4" s="127">
        <v>2</v>
      </c>
      <c r="N4" s="127"/>
      <c r="O4" s="120"/>
      <c r="P4" s="121"/>
      <c r="Q4" s="124"/>
      <c r="R4" s="125"/>
      <c r="S4" s="25">
        <f>E4+G4+I4+K4+M4+O4+Q4</f>
        <v>18</v>
      </c>
      <c r="T4" s="25">
        <f t="shared" ref="T4:T20" si="0">SUM(S4-U4-V4)</f>
        <v>18</v>
      </c>
      <c r="U4" s="28"/>
      <c r="V4" s="28"/>
    </row>
    <row r="5" spans="1:22" x14ac:dyDescent="0.25">
      <c r="A5" s="48">
        <v>6344</v>
      </c>
      <c r="B5" s="119" t="s">
        <v>122</v>
      </c>
      <c r="C5" s="50">
        <v>55</v>
      </c>
      <c r="D5" s="39" t="s">
        <v>102</v>
      </c>
      <c r="E5" s="127"/>
      <c r="F5" s="127"/>
      <c r="G5" s="127"/>
      <c r="H5" s="127"/>
      <c r="I5" s="127"/>
      <c r="J5" s="127"/>
      <c r="K5" s="127">
        <v>8</v>
      </c>
      <c r="L5" s="127"/>
      <c r="M5" s="120">
        <v>6</v>
      </c>
      <c r="N5" s="121"/>
      <c r="O5" s="120">
        <v>5</v>
      </c>
      <c r="P5" s="121"/>
      <c r="Q5" s="124"/>
      <c r="R5" s="125"/>
      <c r="S5" s="25">
        <f t="shared" ref="S5:S23" si="1">E5+G5+I5+K5+M5+O5+Q5</f>
        <v>19</v>
      </c>
      <c r="T5" s="25">
        <f t="shared" si="0"/>
        <v>14</v>
      </c>
      <c r="U5" s="28">
        <v>5</v>
      </c>
      <c r="V5" s="28"/>
    </row>
    <row r="6" spans="1:22" x14ac:dyDescent="0.25">
      <c r="A6" s="48"/>
      <c r="B6" s="48"/>
      <c r="C6" s="50"/>
      <c r="D6" s="39"/>
      <c r="E6" s="127"/>
      <c r="F6" s="127"/>
      <c r="G6" s="127"/>
      <c r="H6" s="127"/>
      <c r="I6" s="127"/>
      <c r="J6" s="127"/>
      <c r="K6" s="127"/>
      <c r="L6" s="127"/>
      <c r="M6" s="120"/>
      <c r="N6" s="121"/>
      <c r="O6" s="120"/>
      <c r="P6" s="121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7"/>
      <c r="F7" s="127"/>
      <c r="G7" s="127"/>
      <c r="H7" s="127"/>
      <c r="I7" s="127"/>
      <c r="J7" s="127"/>
      <c r="K7" s="127"/>
      <c r="L7" s="127"/>
      <c r="M7" s="120"/>
      <c r="N7" s="121"/>
      <c r="O7" s="120"/>
      <c r="P7" s="121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7"/>
      <c r="F8" s="127"/>
      <c r="G8" s="127"/>
      <c r="H8" s="127"/>
      <c r="I8" s="127"/>
      <c r="J8" s="127"/>
      <c r="K8" s="127"/>
      <c r="L8" s="127"/>
      <c r="M8" s="120"/>
      <c r="N8" s="121"/>
      <c r="O8" s="120"/>
      <c r="P8" s="121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27"/>
      <c r="F9" s="127"/>
      <c r="G9" s="127"/>
      <c r="H9" s="127"/>
      <c r="I9" s="127"/>
      <c r="J9" s="127"/>
      <c r="K9" s="127"/>
      <c r="L9" s="127"/>
      <c r="M9" s="120"/>
      <c r="N9" s="121"/>
      <c r="O9" s="120"/>
      <c r="P9" s="121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7"/>
      <c r="F10" s="127"/>
      <c r="G10" s="127"/>
      <c r="H10" s="127"/>
      <c r="I10" s="127"/>
      <c r="J10" s="127"/>
      <c r="K10" s="127"/>
      <c r="L10" s="127"/>
      <c r="M10" s="120"/>
      <c r="N10" s="121"/>
      <c r="O10" s="120"/>
      <c r="P10" s="121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7"/>
      <c r="F11" s="127"/>
      <c r="G11" s="127"/>
      <c r="H11" s="127"/>
      <c r="I11" s="127"/>
      <c r="J11" s="127"/>
      <c r="K11" s="127"/>
      <c r="L11" s="127"/>
      <c r="M11" s="120"/>
      <c r="N11" s="121"/>
      <c r="O11" s="120"/>
      <c r="P11" s="121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7"/>
      <c r="F12" s="127"/>
      <c r="G12" s="127"/>
      <c r="H12" s="127"/>
      <c r="I12" s="127"/>
      <c r="J12" s="127"/>
      <c r="K12" s="120"/>
      <c r="L12" s="121"/>
      <c r="M12" s="120"/>
      <c r="N12" s="121"/>
      <c r="O12" s="120"/>
      <c r="P12" s="121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7"/>
      <c r="F13" s="127"/>
      <c r="G13" s="127"/>
      <c r="H13" s="127"/>
      <c r="I13" s="127"/>
      <c r="J13" s="127"/>
      <c r="K13" s="120"/>
      <c r="L13" s="121"/>
      <c r="M13" s="120"/>
      <c r="N13" s="121"/>
      <c r="O13" s="120"/>
      <c r="P13" s="121"/>
      <c r="Q13" s="124"/>
      <c r="R13" s="125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0"/>
      <c r="F14" s="121"/>
      <c r="G14" s="127"/>
      <c r="H14" s="127"/>
      <c r="I14" s="127"/>
      <c r="J14" s="127"/>
      <c r="K14" s="120"/>
      <c r="L14" s="121"/>
      <c r="M14" s="120"/>
      <c r="N14" s="121"/>
      <c r="O14" s="120"/>
      <c r="P14" s="121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20"/>
      <c r="F15" s="121"/>
      <c r="G15" s="127"/>
      <c r="H15" s="127"/>
      <c r="I15" s="127"/>
      <c r="J15" s="127"/>
      <c r="K15" s="120"/>
      <c r="L15" s="121"/>
      <c r="M15" s="120"/>
      <c r="N15" s="121"/>
      <c r="O15" s="120"/>
      <c r="P15" s="121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20"/>
      <c r="F16" s="121"/>
      <c r="G16" s="127"/>
      <c r="H16" s="127"/>
      <c r="I16" s="127"/>
      <c r="J16" s="127"/>
      <c r="K16" s="120"/>
      <c r="L16" s="121"/>
      <c r="M16" s="120"/>
      <c r="N16" s="121"/>
      <c r="O16" s="120"/>
      <c r="P16" s="121"/>
      <c r="Q16" s="124"/>
      <c r="R16" s="1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4"/>
      <c r="R18" s="1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>
        <v>3600</v>
      </c>
      <c r="B19" s="48" t="s">
        <v>123</v>
      </c>
      <c r="C19" s="48"/>
      <c r="D19" s="27" t="s">
        <v>99</v>
      </c>
      <c r="E19" s="120"/>
      <c r="F19" s="121"/>
      <c r="G19" s="120">
        <v>8</v>
      </c>
      <c r="H19" s="121"/>
      <c r="I19" s="120"/>
      <c r="J19" s="121"/>
      <c r="K19" s="120"/>
      <c r="L19" s="121"/>
      <c r="M19" s="120"/>
      <c r="N19" s="121"/>
      <c r="O19" s="120"/>
      <c r="P19" s="121"/>
      <c r="Q19" s="124"/>
      <c r="R19" s="125"/>
      <c r="S19" s="25">
        <f t="shared" si="1"/>
        <v>8</v>
      </c>
      <c r="T19" s="25">
        <f t="shared" si="0"/>
        <v>8</v>
      </c>
      <c r="U19" s="28"/>
      <c r="V19" s="28"/>
    </row>
    <row r="20" spans="1:22" x14ac:dyDescent="0.25">
      <c r="A20" s="48">
        <v>3600</v>
      </c>
      <c r="B20" s="48" t="s">
        <v>121</v>
      </c>
      <c r="C20" s="48"/>
      <c r="D20" s="27" t="s">
        <v>109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>
        <v>1</v>
      </c>
      <c r="P20" s="121"/>
      <c r="Q20" s="124"/>
      <c r="R20" s="125"/>
      <c r="S20" s="25">
        <f t="shared" si="1"/>
        <v>1</v>
      </c>
      <c r="T20" s="25">
        <f t="shared" si="0"/>
        <v>0</v>
      </c>
      <c r="U20" s="28">
        <v>1</v>
      </c>
      <c r="V20" s="28"/>
    </row>
    <row r="21" spans="1:22" x14ac:dyDescent="0.25">
      <c r="A21" s="23" t="s">
        <v>37</v>
      </c>
      <c r="B21" s="23"/>
      <c r="C21" s="23"/>
      <c r="D21" s="23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0"/>
      <c r="F22" s="121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6</v>
      </c>
      <c r="P23" s="131"/>
      <c r="Q23" s="130">
        <f>SUM(Q4:Q22)</f>
        <v>0</v>
      </c>
      <c r="R23" s="131"/>
      <c r="S23" s="25">
        <f t="shared" si="1"/>
        <v>46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6</v>
      </c>
      <c r="T25" s="28"/>
      <c r="U25" s="28">
        <f>SUM(U4:U24)</f>
        <v>6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6</v>
      </c>
      <c r="D29" s="33"/>
      <c r="I29" s="45">
        <v>8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46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B8" sqref="B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6454</v>
      </c>
      <c r="B4" s="119" t="s">
        <v>118</v>
      </c>
      <c r="C4" s="48">
        <v>8</v>
      </c>
      <c r="D4" s="39" t="s">
        <v>84</v>
      </c>
      <c r="E4" s="127">
        <v>4.75</v>
      </c>
      <c r="F4" s="127"/>
      <c r="G4" s="127">
        <v>8</v>
      </c>
      <c r="H4" s="127"/>
      <c r="I4" s="127">
        <v>4</v>
      </c>
      <c r="J4" s="127"/>
      <c r="K4" s="127"/>
      <c r="L4" s="127"/>
      <c r="M4" s="127"/>
      <c r="N4" s="127"/>
      <c r="O4" s="127"/>
      <c r="P4" s="127"/>
      <c r="Q4" s="124"/>
      <c r="R4" s="125"/>
      <c r="S4" s="25">
        <f>E4+G4+I4+K4+M4+O4+Q4</f>
        <v>16.75</v>
      </c>
      <c r="T4" s="25">
        <f t="shared" ref="T4:T17" si="0">SUM(S4-U4-V4)</f>
        <v>16.75</v>
      </c>
      <c r="U4" s="28"/>
      <c r="V4" s="28"/>
    </row>
    <row r="5" spans="1:22" x14ac:dyDescent="0.25">
      <c r="A5" s="48">
        <v>6454</v>
      </c>
      <c r="B5" s="119" t="s">
        <v>118</v>
      </c>
      <c r="C5" s="48">
        <v>11</v>
      </c>
      <c r="D5" s="39" t="s">
        <v>78</v>
      </c>
      <c r="E5" s="127">
        <v>1</v>
      </c>
      <c r="F5" s="127"/>
      <c r="G5" s="127"/>
      <c r="H5" s="127"/>
      <c r="I5" s="128"/>
      <c r="J5" s="121"/>
      <c r="K5" s="120"/>
      <c r="L5" s="121"/>
      <c r="M5" s="120"/>
      <c r="N5" s="121"/>
      <c r="O5" s="120"/>
      <c r="P5" s="121"/>
      <c r="Q5" s="124"/>
      <c r="R5" s="125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6454</v>
      </c>
      <c r="B6" s="119" t="s">
        <v>118</v>
      </c>
      <c r="C6" s="48">
        <v>12</v>
      </c>
      <c r="D6" s="39" t="s">
        <v>78</v>
      </c>
      <c r="E6" s="127">
        <v>1</v>
      </c>
      <c r="F6" s="127"/>
      <c r="G6" s="127"/>
      <c r="H6" s="127"/>
      <c r="I6" s="128"/>
      <c r="J6" s="121"/>
      <c r="K6" s="120"/>
      <c r="L6" s="121"/>
      <c r="M6" s="120"/>
      <c r="N6" s="121"/>
      <c r="O6" s="120"/>
      <c r="P6" s="121"/>
      <c r="Q6" s="124"/>
      <c r="R6" s="125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6454</v>
      </c>
      <c r="B7" s="119" t="s">
        <v>118</v>
      </c>
      <c r="C7" s="48">
        <v>13</v>
      </c>
      <c r="D7" s="39" t="s">
        <v>78</v>
      </c>
      <c r="E7" s="127">
        <v>1.25</v>
      </c>
      <c r="F7" s="127"/>
      <c r="G7" s="127"/>
      <c r="H7" s="127"/>
      <c r="I7" s="128"/>
      <c r="J7" s="121"/>
      <c r="K7" s="120"/>
      <c r="L7" s="121"/>
      <c r="M7" s="120"/>
      <c r="N7" s="121"/>
      <c r="O7" s="120"/>
      <c r="P7" s="121"/>
      <c r="Q7" s="124"/>
      <c r="R7" s="125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48">
        <v>6448</v>
      </c>
      <c r="B8" s="119" t="s">
        <v>114</v>
      </c>
      <c r="C8" s="105" t="s">
        <v>73</v>
      </c>
      <c r="D8" s="56" t="s">
        <v>72</v>
      </c>
      <c r="E8" s="127"/>
      <c r="F8" s="127"/>
      <c r="G8" s="127"/>
      <c r="H8" s="127"/>
      <c r="I8" s="128">
        <v>0.75</v>
      </c>
      <c r="J8" s="121"/>
      <c r="K8" s="120"/>
      <c r="L8" s="121"/>
      <c r="M8" s="120"/>
      <c r="N8" s="121"/>
      <c r="O8" s="120"/>
      <c r="P8" s="121"/>
      <c r="Q8" s="124"/>
      <c r="R8" s="125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48">
        <v>6454</v>
      </c>
      <c r="B9" s="119" t="s">
        <v>118</v>
      </c>
      <c r="C9" s="48">
        <v>4</v>
      </c>
      <c r="D9" s="39" t="s">
        <v>86</v>
      </c>
      <c r="E9" s="120"/>
      <c r="F9" s="121"/>
      <c r="G9" s="127"/>
      <c r="H9" s="127"/>
      <c r="I9" s="120">
        <v>3.25</v>
      </c>
      <c r="J9" s="121"/>
      <c r="K9" s="120">
        <v>8</v>
      </c>
      <c r="L9" s="121"/>
      <c r="M9" s="120">
        <v>8</v>
      </c>
      <c r="N9" s="121"/>
      <c r="O9" s="120"/>
      <c r="P9" s="121"/>
      <c r="Q9" s="124"/>
      <c r="R9" s="125"/>
      <c r="S9" s="25">
        <f t="shared" si="1"/>
        <v>19.25</v>
      </c>
      <c r="T9" s="25">
        <f t="shared" si="0"/>
        <v>19.25</v>
      </c>
      <c r="U9" s="28"/>
      <c r="V9" s="28"/>
    </row>
    <row r="10" spans="1:22" x14ac:dyDescent="0.25">
      <c r="A10" s="48"/>
      <c r="B10" s="51"/>
      <c r="C10" s="48"/>
      <c r="D10" s="39"/>
      <c r="E10" s="120"/>
      <c r="F10" s="121"/>
      <c r="G10" s="127"/>
      <c r="H10" s="127"/>
      <c r="I10" s="120"/>
      <c r="J10" s="121"/>
      <c r="K10" s="120"/>
      <c r="L10" s="121"/>
      <c r="M10" s="120"/>
      <c r="N10" s="121"/>
      <c r="O10" s="120"/>
      <c r="P10" s="121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20"/>
      <c r="F11" s="121"/>
      <c r="G11" s="127"/>
      <c r="H11" s="127"/>
      <c r="I11" s="120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20"/>
      <c r="F12" s="121"/>
      <c r="G12" s="127"/>
      <c r="H12" s="127"/>
      <c r="I12" s="120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0"/>
      <c r="H18" s="121"/>
      <c r="I18" s="124"/>
      <c r="J18" s="125"/>
      <c r="K18" s="124"/>
      <c r="L18" s="125"/>
      <c r="M18" s="124"/>
      <c r="N18" s="125"/>
      <c r="O18" s="139"/>
      <c r="P18" s="140"/>
      <c r="Q18" s="139"/>
      <c r="R18" s="14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/>
      <c r="F19" s="121"/>
      <c r="G19" s="139"/>
      <c r="H19" s="140"/>
      <c r="I19" s="139"/>
      <c r="J19" s="140"/>
      <c r="K19" s="139"/>
      <c r="L19" s="140"/>
      <c r="M19" s="124"/>
      <c r="N19" s="125"/>
      <c r="O19" s="139"/>
      <c r="P19" s="140"/>
      <c r="Q19" s="139"/>
      <c r="R19" s="14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B4" sqref="B4:B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9" t="s">
        <v>118</v>
      </c>
      <c r="C4" s="48">
        <v>6</v>
      </c>
      <c r="D4" s="39" t="s">
        <v>85</v>
      </c>
      <c r="E4" s="127">
        <v>8</v>
      </c>
      <c r="F4" s="127"/>
      <c r="G4" s="127">
        <v>8</v>
      </c>
      <c r="H4" s="127"/>
      <c r="I4" s="127">
        <v>8</v>
      </c>
      <c r="J4" s="127"/>
      <c r="K4" s="127">
        <v>3</v>
      </c>
      <c r="L4" s="127"/>
      <c r="M4" s="127"/>
      <c r="N4" s="127"/>
      <c r="O4" s="120"/>
      <c r="P4" s="121"/>
      <c r="Q4" s="124"/>
      <c r="R4" s="125"/>
      <c r="S4" s="25">
        <f>E4+G4+I4+K4+M4+O4+Q4</f>
        <v>27</v>
      </c>
      <c r="T4" s="25">
        <f t="shared" ref="T4:T17" si="0">SUM(S4-U4-V4)</f>
        <v>27</v>
      </c>
      <c r="U4" s="28"/>
      <c r="V4" s="28"/>
    </row>
    <row r="5" spans="1:22" x14ac:dyDescent="0.25">
      <c r="A5" s="48">
        <v>6454</v>
      </c>
      <c r="B5" s="119" t="s">
        <v>118</v>
      </c>
      <c r="C5" s="48">
        <v>3</v>
      </c>
      <c r="D5" s="39" t="s">
        <v>85</v>
      </c>
      <c r="E5" s="127"/>
      <c r="F5" s="127"/>
      <c r="G5" s="127"/>
      <c r="H5" s="127"/>
      <c r="I5" s="128"/>
      <c r="J5" s="121"/>
      <c r="K5" s="128">
        <v>5</v>
      </c>
      <c r="L5" s="121"/>
      <c r="M5" s="128">
        <v>8</v>
      </c>
      <c r="N5" s="121"/>
      <c r="O5" s="120"/>
      <c r="P5" s="121"/>
      <c r="Q5" s="124"/>
      <c r="R5" s="125"/>
      <c r="S5" s="25">
        <f t="shared" ref="S5" si="1">E5+G5+I5+K5+M5+O5+Q5</f>
        <v>13</v>
      </c>
      <c r="T5" s="25">
        <f t="shared" si="0"/>
        <v>13</v>
      </c>
      <c r="U5" s="28"/>
      <c r="V5" s="28"/>
    </row>
    <row r="6" spans="1:22" x14ac:dyDescent="0.25">
      <c r="A6" s="48"/>
      <c r="B6" s="51"/>
      <c r="C6" s="50"/>
      <c r="D6" s="56"/>
      <c r="E6" s="127"/>
      <c r="F6" s="127"/>
      <c r="G6" s="127"/>
      <c r="H6" s="127"/>
      <c r="I6" s="128"/>
      <c r="J6" s="121"/>
      <c r="K6" s="120"/>
      <c r="L6" s="121"/>
      <c r="M6" s="120"/>
      <c r="N6" s="121"/>
      <c r="O6" s="120"/>
      <c r="P6" s="121"/>
      <c r="Q6" s="124"/>
      <c r="R6" s="125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8"/>
      <c r="B7" s="51"/>
      <c r="C7" s="50"/>
      <c r="D7" s="56"/>
      <c r="E7" s="127"/>
      <c r="F7" s="127"/>
      <c r="G7" s="127"/>
      <c r="H7" s="127"/>
      <c r="I7" s="128"/>
      <c r="J7" s="121"/>
      <c r="K7" s="120"/>
      <c r="L7" s="121"/>
      <c r="M7" s="120"/>
      <c r="N7" s="121"/>
      <c r="O7" s="120"/>
      <c r="P7" s="121"/>
      <c r="Q7" s="124"/>
      <c r="R7" s="125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7"/>
      <c r="F8" s="127"/>
      <c r="G8" s="127"/>
      <c r="H8" s="127"/>
      <c r="I8" s="128"/>
      <c r="J8" s="121"/>
      <c r="K8" s="120"/>
      <c r="L8" s="121"/>
      <c r="M8" s="120"/>
      <c r="N8" s="121"/>
      <c r="O8" s="120"/>
      <c r="P8" s="121"/>
      <c r="Q8" s="124"/>
      <c r="R8" s="125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4"/>
      <c r="R9" s="125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4"/>
      <c r="R10" s="125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7"/>
      <c r="F11" s="127"/>
      <c r="G11" s="127"/>
      <c r="H11" s="127"/>
      <c r="I11" s="128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7"/>
      <c r="F12" s="127"/>
      <c r="G12" s="127"/>
      <c r="H12" s="127"/>
      <c r="I12" s="128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4"/>
      <c r="B13" s="84"/>
      <c r="C13" s="84"/>
      <c r="D13" s="23"/>
      <c r="E13" s="120"/>
      <c r="F13" s="121"/>
      <c r="G13" s="120"/>
      <c r="H13" s="121"/>
      <c r="I13" s="128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7"/>
      <c r="F14" s="127"/>
      <c r="G14" s="127"/>
      <c r="H14" s="127"/>
      <c r="I14" s="128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7"/>
      <c r="F15" s="127"/>
      <c r="G15" s="127"/>
      <c r="H15" s="127"/>
      <c r="I15" s="128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97"/>
      <c r="B16" s="97"/>
      <c r="C16" s="97"/>
      <c r="D16" s="23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4"/>
      <c r="R17" s="125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/>
      <c r="F19" s="121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9" t="s">
        <v>114</v>
      </c>
      <c r="C4" s="105" t="s">
        <v>73</v>
      </c>
      <c r="D4" s="39" t="s">
        <v>65</v>
      </c>
      <c r="E4" s="120">
        <v>4</v>
      </c>
      <c r="F4" s="121"/>
      <c r="G4" s="120"/>
      <c r="H4" s="121"/>
      <c r="I4" s="120"/>
      <c r="J4" s="121"/>
      <c r="K4" s="120"/>
      <c r="L4" s="121"/>
      <c r="M4" s="127"/>
      <c r="N4" s="127"/>
      <c r="O4" s="120"/>
      <c r="P4" s="121"/>
      <c r="Q4" s="124"/>
      <c r="R4" s="125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8">
        <v>6454</v>
      </c>
      <c r="B5" s="119" t="s">
        <v>118</v>
      </c>
      <c r="C5" s="48">
        <v>11</v>
      </c>
      <c r="D5" s="27" t="s">
        <v>78</v>
      </c>
      <c r="E5" s="120">
        <v>3</v>
      </c>
      <c r="F5" s="121"/>
      <c r="G5" s="127">
        <v>4</v>
      </c>
      <c r="H5" s="127"/>
      <c r="I5" s="128">
        <v>7</v>
      </c>
      <c r="J5" s="121"/>
      <c r="K5" s="120">
        <v>7</v>
      </c>
      <c r="L5" s="121"/>
      <c r="M5" s="120">
        <v>3</v>
      </c>
      <c r="N5" s="121"/>
      <c r="O5" s="120"/>
      <c r="P5" s="121"/>
      <c r="Q5" s="124"/>
      <c r="R5" s="125"/>
      <c r="S5" s="25">
        <f>E5+G5+I5+K5+M5+O5+Q5</f>
        <v>24</v>
      </c>
      <c r="T5" s="25">
        <f t="shared" si="0"/>
        <v>24</v>
      </c>
      <c r="U5" s="28"/>
      <c r="V5" s="28"/>
    </row>
    <row r="6" spans="1:22" x14ac:dyDescent="0.25">
      <c r="A6" s="48">
        <v>6454</v>
      </c>
      <c r="B6" s="119" t="s">
        <v>118</v>
      </c>
      <c r="C6" s="48">
        <v>10</v>
      </c>
      <c r="D6" s="39" t="s">
        <v>86</v>
      </c>
      <c r="E6" s="127"/>
      <c r="F6" s="127"/>
      <c r="G6" s="127">
        <v>1.5</v>
      </c>
      <c r="H6" s="127"/>
      <c r="I6" s="128"/>
      <c r="J6" s="121"/>
      <c r="K6" s="120"/>
      <c r="L6" s="121"/>
      <c r="M6" s="120">
        <v>1</v>
      </c>
      <c r="N6" s="121"/>
      <c r="O6" s="120"/>
      <c r="P6" s="121"/>
      <c r="Q6" s="124"/>
      <c r="R6" s="125"/>
      <c r="S6" s="25">
        <f t="shared" ref="S6:S20" si="1">E6+G6+I6+K6+M6+O6+Q6</f>
        <v>2.5</v>
      </c>
      <c r="T6" s="25">
        <f t="shared" si="0"/>
        <v>2.5</v>
      </c>
      <c r="U6" s="28"/>
      <c r="V6" s="28"/>
    </row>
    <row r="7" spans="1:22" x14ac:dyDescent="0.25">
      <c r="A7" s="48">
        <v>6405</v>
      </c>
      <c r="B7" s="119" t="s">
        <v>116</v>
      </c>
      <c r="C7" s="105" t="s">
        <v>91</v>
      </c>
      <c r="D7" s="56" t="s">
        <v>75</v>
      </c>
      <c r="E7" s="127"/>
      <c r="F7" s="127"/>
      <c r="G7" s="127">
        <v>1.5</v>
      </c>
      <c r="H7" s="127"/>
      <c r="I7" s="128"/>
      <c r="J7" s="121"/>
      <c r="K7" s="120"/>
      <c r="L7" s="121"/>
      <c r="M7" s="120"/>
      <c r="N7" s="121"/>
      <c r="O7" s="120"/>
      <c r="P7" s="121"/>
      <c r="Q7" s="124"/>
      <c r="R7" s="125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6454</v>
      </c>
      <c r="B8" s="119" t="s">
        <v>118</v>
      </c>
      <c r="C8" s="48">
        <v>8</v>
      </c>
      <c r="D8" s="39" t="s">
        <v>84</v>
      </c>
      <c r="E8" s="127"/>
      <c r="F8" s="127"/>
      <c r="G8" s="127"/>
      <c r="H8" s="127"/>
      <c r="I8" s="128"/>
      <c r="J8" s="121"/>
      <c r="K8" s="120"/>
      <c r="L8" s="121"/>
      <c r="M8" s="120">
        <v>3</v>
      </c>
      <c r="N8" s="121"/>
      <c r="O8" s="120"/>
      <c r="P8" s="121"/>
      <c r="Q8" s="124"/>
      <c r="R8" s="125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8"/>
      <c r="B9" s="48"/>
      <c r="C9" s="48"/>
      <c r="D9" s="27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51"/>
      <c r="C16" s="48"/>
      <c r="D16" s="39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51" t="s">
        <v>121</v>
      </c>
      <c r="C17" s="48"/>
      <c r="D17" s="39" t="s">
        <v>88</v>
      </c>
      <c r="E17" s="120">
        <v>1</v>
      </c>
      <c r="F17" s="121"/>
      <c r="G17" s="120">
        <v>1</v>
      </c>
      <c r="H17" s="121"/>
      <c r="I17" s="120">
        <v>1</v>
      </c>
      <c r="J17" s="121"/>
      <c r="K17" s="120">
        <v>1</v>
      </c>
      <c r="L17" s="121"/>
      <c r="M17" s="120">
        <v>1</v>
      </c>
      <c r="N17" s="121"/>
      <c r="O17" s="120"/>
      <c r="P17" s="121"/>
      <c r="Q17" s="124"/>
      <c r="R17" s="125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20"/>
      <c r="F19" s="121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6"/>
      <c r="N23" s="46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SUM(S13:S17)</f>
        <v>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B22" sqref="B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>
        <v>7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9" t="s">
        <v>118</v>
      </c>
      <c r="C4" s="48">
        <v>11</v>
      </c>
      <c r="D4" s="27" t="s">
        <v>78</v>
      </c>
      <c r="E4" s="127">
        <v>5</v>
      </c>
      <c r="F4" s="127"/>
      <c r="G4" s="127">
        <v>3</v>
      </c>
      <c r="H4" s="127"/>
      <c r="I4" s="127">
        <v>7</v>
      </c>
      <c r="J4" s="127"/>
      <c r="K4" s="127">
        <v>7</v>
      </c>
      <c r="L4" s="127"/>
      <c r="M4" s="127">
        <v>2</v>
      </c>
      <c r="N4" s="127"/>
      <c r="O4" s="127"/>
      <c r="P4" s="127"/>
      <c r="Q4" s="136"/>
      <c r="R4" s="136"/>
      <c r="S4" s="25">
        <f t="shared" ref="S4:S15" si="0">E4+G4+I4+K4+M4+O4+Q4</f>
        <v>24</v>
      </c>
      <c r="T4" s="25">
        <f t="shared" ref="T4:T22" si="1">SUM(S4-U4-V4)</f>
        <v>24</v>
      </c>
      <c r="U4" s="28"/>
      <c r="V4" s="28"/>
    </row>
    <row r="5" spans="1:22" x14ac:dyDescent="0.25">
      <c r="A5" s="48">
        <v>6454</v>
      </c>
      <c r="B5" s="119" t="s">
        <v>118</v>
      </c>
      <c r="C5" s="48">
        <v>10</v>
      </c>
      <c r="D5" s="39" t="s">
        <v>86</v>
      </c>
      <c r="E5" s="127">
        <v>2</v>
      </c>
      <c r="F5" s="127"/>
      <c r="G5" s="132">
        <v>1</v>
      </c>
      <c r="H5" s="132"/>
      <c r="I5" s="132"/>
      <c r="J5" s="132"/>
      <c r="K5" s="127"/>
      <c r="L5" s="127"/>
      <c r="M5" s="127">
        <v>1</v>
      </c>
      <c r="N5" s="127"/>
      <c r="O5" s="127"/>
      <c r="P5" s="127"/>
      <c r="Q5" s="136"/>
      <c r="R5" s="136"/>
      <c r="S5" s="25">
        <f t="shared" si="0"/>
        <v>4</v>
      </c>
      <c r="T5" s="25">
        <f>SUM(S5-U5-V5)</f>
        <v>4</v>
      </c>
      <c r="U5" s="28"/>
      <c r="V5" s="28"/>
    </row>
    <row r="6" spans="1:22" x14ac:dyDescent="0.25">
      <c r="A6" s="48">
        <v>6405</v>
      </c>
      <c r="B6" s="119" t="s">
        <v>118</v>
      </c>
      <c r="C6" s="105" t="s">
        <v>91</v>
      </c>
      <c r="D6" s="56" t="s">
        <v>75</v>
      </c>
      <c r="E6" s="127"/>
      <c r="F6" s="127"/>
      <c r="G6" s="132">
        <v>3</v>
      </c>
      <c r="H6" s="132"/>
      <c r="I6" s="132"/>
      <c r="J6" s="132"/>
      <c r="K6" s="127"/>
      <c r="L6" s="127"/>
      <c r="M6" s="127"/>
      <c r="N6" s="127"/>
      <c r="O6" s="127"/>
      <c r="P6" s="127"/>
      <c r="Q6" s="136"/>
      <c r="R6" s="136"/>
      <c r="S6" s="25">
        <f t="shared" si="0"/>
        <v>3</v>
      </c>
      <c r="T6" s="25">
        <f>SUM(S6-U6-V6)</f>
        <v>3</v>
      </c>
      <c r="U6" s="28"/>
      <c r="V6" s="28"/>
    </row>
    <row r="7" spans="1:22" x14ac:dyDescent="0.25">
      <c r="A7" s="48">
        <v>6454</v>
      </c>
      <c r="B7" s="119" t="s">
        <v>118</v>
      </c>
      <c r="C7" s="48">
        <v>8</v>
      </c>
      <c r="D7" s="39" t="s">
        <v>84</v>
      </c>
      <c r="E7" s="127"/>
      <c r="F7" s="127"/>
      <c r="G7" s="132"/>
      <c r="H7" s="132"/>
      <c r="I7" s="132"/>
      <c r="J7" s="132"/>
      <c r="K7" s="127"/>
      <c r="L7" s="127"/>
      <c r="M7" s="127">
        <v>4</v>
      </c>
      <c r="N7" s="127"/>
      <c r="O7" s="127"/>
      <c r="P7" s="127"/>
      <c r="Q7" s="136"/>
      <c r="R7" s="136"/>
      <c r="S7" s="25">
        <f t="shared" si="0"/>
        <v>4</v>
      </c>
      <c r="T7" s="25">
        <f>SUM(S7-U7-V7)</f>
        <v>4</v>
      </c>
      <c r="U7" s="28"/>
      <c r="V7" s="28"/>
    </row>
    <row r="8" spans="1:22" x14ac:dyDescent="0.25">
      <c r="A8" s="48">
        <v>6344</v>
      </c>
      <c r="B8" s="119" t="s">
        <v>122</v>
      </c>
      <c r="C8" s="48">
        <v>55</v>
      </c>
      <c r="D8" s="39" t="s">
        <v>102</v>
      </c>
      <c r="E8" s="127"/>
      <c r="F8" s="127"/>
      <c r="G8" s="132"/>
      <c r="H8" s="132"/>
      <c r="I8" s="132"/>
      <c r="J8" s="132"/>
      <c r="K8" s="127"/>
      <c r="L8" s="127"/>
      <c r="M8" s="127"/>
      <c r="N8" s="127"/>
      <c r="O8" s="127">
        <v>6</v>
      </c>
      <c r="P8" s="127"/>
      <c r="Q8" s="136"/>
      <c r="R8" s="136"/>
      <c r="S8" s="25">
        <f t="shared" si="0"/>
        <v>6</v>
      </c>
      <c r="T8" s="25">
        <f>SUM(S8-U8-V8)</f>
        <v>0</v>
      </c>
      <c r="U8" s="28">
        <v>6</v>
      </c>
      <c r="V8" s="28"/>
    </row>
    <row r="9" spans="1:22" x14ac:dyDescent="0.25">
      <c r="A9" s="48"/>
      <c r="B9" s="48"/>
      <c r="C9" s="48"/>
      <c r="D9" s="27"/>
      <c r="E9" s="127"/>
      <c r="F9" s="127"/>
      <c r="G9" s="132"/>
      <c r="H9" s="132"/>
      <c r="I9" s="132"/>
      <c r="J9" s="132"/>
      <c r="K9" s="127"/>
      <c r="L9" s="127"/>
      <c r="M9" s="127"/>
      <c r="N9" s="127"/>
      <c r="O9" s="127"/>
      <c r="P9" s="127"/>
      <c r="Q9" s="136"/>
      <c r="R9" s="136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48"/>
      <c r="D10" s="27"/>
      <c r="E10" s="132"/>
      <c r="F10" s="132"/>
      <c r="G10" s="132"/>
      <c r="H10" s="132"/>
      <c r="I10" s="141"/>
      <c r="J10" s="134"/>
      <c r="K10" s="120"/>
      <c r="L10" s="121"/>
      <c r="M10" s="120"/>
      <c r="N10" s="121"/>
      <c r="O10" s="120"/>
      <c r="P10" s="121"/>
      <c r="Q10" s="124"/>
      <c r="R10" s="125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51"/>
      <c r="C11" s="48"/>
      <c r="D11" s="39"/>
      <c r="E11" s="132"/>
      <c r="F11" s="132"/>
      <c r="G11" s="132"/>
      <c r="H11" s="132"/>
      <c r="I11" s="141"/>
      <c r="J11" s="134"/>
      <c r="K11" s="120"/>
      <c r="L11" s="121"/>
      <c r="M11" s="120"/>
      <c r="N11" s="121"/>
      <c r="O11" s="120"/>
      <c r="P11" s="121"/>
      <c r="Q11" s="124"/>
      <c r="R11" s="125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32"/>
      <c r="F12" s="132"/>
      <c r="G12" s="132"/>
      <c r="H12" s="132"/>
      <c r="I12" s="141"/>
      <c r="J12" s="134"/>
      <c r="K12" s="120"/>
      <c r="L12" s="121"/>
      <c r="M12" s="120"/>
      <c r="N12" s="121"/>
      <c r="O12" s="120"/>
      <c r="P12" s="121"/>
      <c r="Q12" s="124"/>
      <c r="R12" s="125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32"/>
      <c r="F13" s="132"/>
      <c r="G13" s="132"/>
      <c r="H13" s="132"/>
      <c r="I13" s="141"/>
      <c r="J13" s="134"/>
      <c r="K13" s="120"/>
      <c r="L13" s="121"/>
      <c r="M13" s="120"/>
      <c r="N13" s="121"/>
      <c r="O13" s="120"/>
      <c r="P13" s="121"/>
      <c r="Q13" s="124"/>
      <c r="R13" s="125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32"/>
      <c r="F14" s="132"/>
      <c r="G14" s="132"/>
      <c r="H14" s="132"/>
      <c r="I14" s="141"/>
      <c r="J14" s="134"/>
      <c r="K14" s="120"/>
      <c r="L14" s="121"/>
      <c r="M14" s="120"/>
      <c r="N14" s="121"/>
      <c r="O14" s="120"/>
      <c r="P14" s="121"/>
      <c r="Q14" s="124"/>
      <c r="R14" s="125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02"/>
      <c r="B15" s="48"/>
      <c r="C15" s="48"/>
      <c r="D15" s="39"/>
      <c r="E15" s="132"/>
      <c r="F15" s="132"/>
      <c r="G15" s="132"/>
      <c r="H15" s="132"/>
      <c r="I15" s="141"/>
      <c r="J15" s="134"/>
      <c r="K15" s="120"/>
      <c r="L15" s="121"/>
      <c r="M15" s="120"/>
      <c r="N15" s="121"/>
      <c r="O15" s="120"/>
      <c r="P15" s="121"/>
      <c r="Q15" s="124"/>
      <c r="R15" s="125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2"/>
      <c r="B16" s="48"/>
      <c r="C16" s="48"/>
      <c r="D16" s="39"/>
      <c r="E16" s="132"/>
      <c r="F16" s="132"/>
      <c r="G16" s="132"/>
      <c r="H16" s="132"/>
      <c r="I16" s="141"/>
      <c r="J16" s="134"/>
      <c r="K16" s="120"/>
      <c r="L16" s="121"/>
      <c r="M16" s="120"/>
      <c r="N16" s="121"/>
      <c r="O16" s="120"/>
      <c r="P16" s="121"/>
      <c r="Q16" s="124"/>
      <c r="R16" s="125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32"/>
      <c r="F17" s="132"/>
      <c r="G17" s="132"/>
      <c r="H17" s="132"/>
      <c r="I17" s="133"/>
      <c r="J17" s="134"/>
      <c r="K17" s="120"/>
      <c r="L17" s="121"/>
      <c r="M17" s="120"/>
      <c r="N17" s="121"/>
      <c r="O17" s="120"/>
      <c r="P17" s="121"/>
      <c r="Q17" s="124"/>
      <c r="R17" s="125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4"/>
      <c r="R18" s="125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33"/>
      <c r="F19" s="134"/>
      <c r="G19" s="133"/>
      <c r="H19" s="134"/>
      <c r="I19" s="133"/>
      <c r="J19" s="134"/>
      <c r="K19" s="120"/>
      <c r="L19" s="121"/>
      <c r="M19" s="120"/>
      <c r="N19" s="121"/>
      <c r="O19" s="120"/>
      <c r="P19" s="121"/>
      <c r="Q19" s="124"/>
      <c r="R19" s="125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33"/>
      <c r="F20" s="134"/>
      <c r="G20" s="120"/>
      <c r="H20" s="121"/>
      <c r="I20" s="141"/>
      <c r="J20" s="134"/>
      <c r="K20" s="120"/>
      <c r="L20" s="121"/>
      <c r="M20" s="120"/>
      <c r="N20" s="121"/>
      <c r="O20" s="120"/>
      <c r="P20" s="121"/>
      <c r="Q20" s="124"/>
      <c r="R20" s="125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/>
      <c r="B21" s="48"/>
      <c r="C21" s="48"/>
      <c r="D21" s="27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4"/>
      <c r="R21" s="125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8">
        <v>3600</v>
      </c>
      <c r="B22" s="51" t="s">
        <v>121</v>
      </c>
      <c r="C22" s="48"/>
      <c r="D22" s="39" t="s">
        <v>88</v>
      </c>
      <c r="E22" s="120">
        <v>1</v>
      </c>
      <c r="F22" s="121"/>
      <c r="G22" s="120">
        <v>1</v>
      </c>
      <c r="H22" s="121"/>
      <c r="I22" s="120">
        <v>1</v>
      </c>
      <c r="J22" s="121"/>
      <c r="K22" s="120">
        <v>1</v>
      </c>
      <c r="L22" s="121"/>
      <c r="M22" s="120">
        <v>1</v>
      </c>
      <c r="N22" s="121"/>
      <c r="O22" s="120"/>
      <c r="P22" s="121"/>
      <c r="Q22" s="124"/>
      <c r="R22" s="125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4"/>
      <c r="F23" s="125"/>
      <c r="G23" s="124"/>
      <c r="H23" s="125"/>
      <c r="I23" s="124"/>
      <c r="J23" s="125"/>
      <c r="K23" s="120"/>
      <c r="L23" s="121"/>
      <c r="M23" s="120"/>
      <c r="N23" s="121"/>
      <c r="O23" s="124"/>
      <c r="P23" s="125"/>
      <c r="Q23" s="124"/>
      <c r="R23" s="125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0"/>
      <c r="F24" s="121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4"/>
      <c r="R24" s="125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6</v>
      </c>
      <c r="P25" s="131"/>
      <c r="Q25" s="130">
        <f>SUM(Q4:Q24)</f>
        <v>0</v>
      </c>
      <c r="R25" s="131"/>
      <c r="S25" s="25">
        <f>SUM(S4:S24)</f>
        <v>46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6</v>
      </c>
      <c r="T27" s="28"/>
      <c r="U27" s="28">
        <f>SUM(U4:U26)</f>
        <v>6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6</v>
      </c>
      <c r="D31" s="33"/>
      <c r="I31" s="45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46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16" sqref="E16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7</v>
      </c>
      <c r="H3" s="74">
        <v>17.149999999999999</v>
      </c>
      <c r="I3" s="74">
        <v>10.15</v>
      </c>
      <c r="J3" s="74">
        <v>16.3</v>
      </c>
      <c r="K3" s="74">
        <v>8</v>
      </c>
      <c r="L3" s="74">
        <v>17</v>
      </c>
      <c r="M3" s="74">
        <v>8</v>
      </c>
      <c r="N3" s="74">
        <v>16.3</v>
      </c>
      <c r="O3" s="54">
        <v>7</v>
      </c>
      <c r="P3" s="54">
        <v>13</v>
      </c>
      <c r="Q3" s="72"/>
      <c r="R3" s="72"/>
      <c r="S3" s="25"/>
      <c r="T3" s="25"/>
      <c r="U3" s="26"/>
      <c r="V3" s="26"/>
    </row>
    <row r="4" spans="1:22" x14ac:dyDescent="0.25">
      <c r="A4" s="48">
        <v>6436</v>
      </c>
      <c r="B4" s="113" t="s">
        <v>113</v>
      </c>
      <c r="C4" s="105" t="s">
        <v>95</v>
      </c>
      <c r="D4" s="39" t="s">
        <v>72</v>
      </c>
      <c r="E4" s="127">
        <v>0.25</v>
      </c>
      <c r="F4" s="127"/>
      <c r="G4" s="127"/>
      <c r="H4" s="127"/>
      <c r="I4" s="127"/>
      <c r="J4" s="127"/>
      <c r="K4" s="127"/>
      <c r="L4" s="127"/>
      <c r="M4" s="127"/>
      <c r="N4" s="127"/>
      <c r="O4" s="120"/>
      <c r="P4" s="121"/>
      <c r="Q4" s="124"/>
      <c r="R4" s="125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8">
        <v>6448</v>
      </c>
      <c r="B5" s="114" t="s">
        <v>114</v>
      </c>
      <c r="C5" s="105" t="s">
        <v>82</v>
      </c>
      <c r="D5" s="39" t="s">
        <v>83</v>
      </c>
      <c r="E5" s="127">
        <v>1</v>
      </c>
      <c r="F5" s="127"/>
      <c r="G5" s="127"/>
      <c r="H5" s="127"/>
      <c r="I5" s="128">
        <v>0.25</v>
      </c>
      <c r="J5" s="121"/>
      <c r="K5" s="120"/>
      <c r="L5" s="121"/>
      <c r="M5" s="120"/>
      <c r="N5" s="121"/>
      <c r="O5" s="120"/>
      <c r="P5" s="121"/>
      <c r="Q5" s="124"/>
      <c r="R5" s="125"/>
      <c r="S5" s="25">
        <f t="shared" ref="S5:S25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48">
        <v>6448</v>
      </c>
      <c r="B6" s="114" t="s">
        <v>114</v>
      </c>
      <c r="C6" s="105" t="s">
        <v>96</v>
      </c>
      <c r="D6" s="39" t="s">
        <v>83</v>
      </c>
      <c r="E6" s="127">
        <v>1</v>
      </c>
      <c r="F6" s="127"/>
      <c r="G6" s="127"/>
      <c r="H6" s="127"/>
      <c r="I6" s="128">
        <v>0.5</v>
      </c>
      <c r="J6" s="121"/>
      <c r="K6" s="120"/>
      <c r="L6" s="121"/>
      <c r="M6" s="120"/>
      <c r="N6" s="121"/>
      <c r="O6" s="120"/>
      <c r="P6" s="121"/>
      <c r="Q6" s="124"/>
      <c r="R6" s="125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6448</v>
      </c>
      <c r="B7" s="114" t="s">
        <v>114</v>
      </c>
      <c r="C7" s="105" t="s">
        <v>73</v>
      </c>
      <c r="D7" s="39" t="s">
        <v>83</v>
      </c>
      <c r="E7" s="120">
        <v>1</v>
      </c>
      <c r="F7" s="121"/>
      <c r="G7" s="120"/>
      <c r="H7" s="121"/>
      <c r="I7" s="120">
        <v>0.25</v>
      </c>
      <c r="J7" s="121"/>
      <c r="K7" s="120"/>
      <c r="L7" s="121"/>
      <c r="M7" s="120"/>
      <c r="N7" s="121"/>
      <c r="O7" s="120"/>
      <c r="P7" s="121"/>
      <c r="Q7" s="124"/>
      <c r="R7" s="125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48">
        <v>6448</v>
      </c>
      <c r="B8" s="114" t="s">
        <v>114</v>
      </c>
      <c r="C8" s="50">
        <v>35</v>
      </c>
      <c r="D8" s="39" t="s">
        <v>83</v>
      </c>
      <c r="E8" s="120"/>
      <c r="F8" s="121"/>
      <c r="G8" s="120">
        <v>1</v>
      </c>
      <c r="H8" s="121"/>
      <c r="I8" s="120">
        <v>0.25</v>
      </c>
      <c r="J8" s="121"/>
      <c r="K8" s="120"/>
      <c r="L8" s="121"/>
      <c r="M8" s="120"/>
      <c r="N8" s="121"/>
      <c r="O8" s="120"/>
      <c r="P8" s="121"/>
      <c r="Q8" s="124"/>
      <c r="R8" s="125"/>
      <c r="S8" s="25">
        <f t="shared" si="1"/>
        <v>1.25</v>
      </c>
      <c r="T8" s="25">
        <f t="shared" si="0"/>
        <v>1.25</v>
      </c>
      <c r="U8" s="28"/>
      <c r="V8" s="28"/>
    </row>
    <row r="9" spans="1:22" x14ac:dyDescent="0.25">
      <c r="A9" s="48">
        <v>6448</v>
      </c>
      <c r="B9" s="114" t="s">
        <v>114</v>
      </c>
      <c r="C9" s="50">
        <v>36</v>
      </c>
      <c r="D9" s="39" t="s">
        <v>83</v>
      </c>
      <c r="E9" s="120"/>
      <c r="F9" s="121"/>
      <c r="G9" s="120">
        <v>1</v>
      </c>
      <c r="H9" s="121"/>
      <c r="I9" s="120">
        <v>0.25</v>
      </c>
      <c r="J9" s="121"/>
      <c r="K9" s="120"/>
      <c r="L9" s="121"/>
      <c r="M9" s="120"/>
      <c r="N9" s="121"/>
      <c r="O9" s="120"/>
      <c r="P9" s="121"/>
      <c r="Q9" s="124"/>
      <c r="R9" s="125"/>
      <c r="S9" s="25">
        <f t="shared" si="1"/>
        <v>1.25</v>
      </c>
      <c r="T9" s="25">
        <f t="shared" si="0"/>
        <v>1.25</v>
      </c>
      <c r="U9" s="28"/>
      <c r="V9" s="28"/>
    </row>
    <row r="10" spans="1:22" x14ac:dyDescent="0.25">
      <c r="A10" s="48">
        <v>6448</v>
      </c>
      <c r="B10" s="114" t="s">
        <v>114</v>
      </c>
      <c r="C10" s="50">
        <v>60</v>
      </c>
      <c r="D10" s="39" t="s">
        <v>97</v>
      </c>
      <c r="E10" s="120"/>
      <c r="F10" s="121"/>
      <c r="G10" s="120">
        <v>1</v>
      </c>
      <c r="H10" s="121"/>
      <c r="I10" s="120"/>
      <c r="J10" s="121"/>
      <c r="K10" s="120"/>
      <c r="L10" s="121"/>
      <c r="M10" s="120"/>
      <c r="N10" s="121"/>
      <c r="O10" s="120"/>
      <c r="P10" s="121"/>
      <c r="Q10" s="124"/>
      <c r="R10" s="125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8">
        <v>6448</v>
      </c>
      <c r="B11" s="114" t="s">
        <v>114</v>
      </c>
      <c r="C11" s="50">
        <v>61</v>
      </c>
      <c r="D11" s="39" t="s">
        <v>97</v>
      </c>
      <c r="E11" s="120"/>
      <c r="F11" s="121"/>
      <c r="G11" s="120">
        <v>1</v>
      </c>
      <c r="H11" s="121"/>
      <c r="I11" s="120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8"/>
      <c r="B12" s="48"/>
      <c r="C12" s="50"/>
      <c r="D12" s="39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75"/>
      <c r="C14" s="75"/>
      <c r="D14" s="23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106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>
        <v>3600</v>
      </c>
      <c r="B17" s="48" t="s">
        <v>115</v>
      </c>
      <c r="C17" s="48"/>
      <c r="D17" s="27" t="s">
        <v>107</v>
      </c>
      <c r="E17" s="120"/>
      <c r="F17" s="121"/>
      <c r="G17" s="120"/>
      <c r="H17" s="121"/>
      <c r="I17" s="120"/>
      <c r="J17" s="121"/>
      <c r="K17" s="133">
        <v>3</v>
      </c>
      <c r="L17" s="134"/>
      <c r="M17" s="133">
        <v>4</v>
      </c>
      <c r="N17" s="134"/>
      <c r="O17" s="120"/>
      <c r="P17" s="121"/>
      <c r="Q17" s="124"/>
      <c r="R17" s="125"/>
      <c r="S17" s="25">
        <f>E17+G17+I17+K17+M17+O17+Q17</f>
        <v>7</v>
      </c>
      <c r="T17" s="25">
        <f>SUM(S17-U17-V17)</f>
        <v>7</v>
      </c>
      <c r="U17" s="28"/>
      <c r="V17" s="28"/>
    </row>
    <row r="18" spans="1:22" x14ac:dyDescent="0.25">
      <c r="A18" s="48">
        <v>3600</v>
      </c>
      <c r="B18" s="48" t="s">
        <v>115</v>
      </c>
      <c r="C18" s="48"/>
      <c r="D18" s="27" t="s">
        <v>89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>
        <v>1</v>
      </c>
      <c r="P18" s="121"/>
      <c r="Q18" s="124"/>
      <c r="R18" s="125"/>
      <c r="S18" s="25">
        <f>E18+G18+I18+K18+M18+O18+Q18</f>
        <v>1</v>
      </c>
      <c r="T18" s="25">
        <f>SUM(S18-U18-V18)</f>
        <v>0</v>
      </c>
      <c r="U18" s="28">
        <v>1</v>
      </c>
      <c r="V18" s="28"/>
    </row>
    <row r="19" spans="1:22" x14ac:dyDescent="0.25">
      <c r="A19" s="107">
        <v>3600</v>
      </c>
      <c r="B19" s="48" t="s">
        <v>115</v>
      </c>
      <c r="C19" s="107"/>
      <c r="D19" s="23" t="s">
        <v>66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4"/>
      <c r="R19" s="125"/>
      <c r="S19" s="25">
        <f t="shared" si="2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115</v>
      </c>
      <c r="C20" s="48"/>
      <c r="D20" s="27" t="s">
        <v>67</v>
      </c>
      <c r="E20" s="120">
        <v>3.5</v>
      </c>
      <c r="F20" s="121"/>
      <c r="G20" s="120">
        <v>5</v>
      </c>
      <c r="H20" s="121"/>
      <c r="I20" s="120">
        <v>4.5</v>
      </c>
      <c r="J20" s="121"/>
      <c r="K20" s="120">
        <v>5.75</v>
      </c>
      <c r="L20" s="121"/>
      <c r="M20" s="120">
        <v>4.25</v>
      </c>
      <c r="N20" s="121"/>
      <c r="O20" s="120">
        <v>4.75</v>
      </c>
      <c r="P20" s="121"/>
      <c r="Q20" s="124"/>
      <c r="R20" s="125"/>
      <c r="S20" s="25">
        <f t="shared" si="2"/>
        <v>27.75</v>
      </c>
      <c r="T20" s="25">
        <f t="shared" si="0"/>
        <v>18.75</v>
      </c>
      <c r="U20" s="28">
        <v>9</v>
      </c>
      <c r="V20" s="28"/>
    </row>
    <row r="21" spans="1:22" x14ac:dyDescent="0.25">
      <c r="A21" s="48">
        <v>3600</v>
      </c>
      <c r="B21" s="48" t="s">
        <v>115</v>
      </c>
      <c r="C21" s="48"/>
      <c r="D21" s="27" t="s">
        <v>68</v>
      </c>
      <c r="E21" s="120">
        <v>1.5</v>
      </c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4"/>
      <c r="R21" s="125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115</v>
      </c>
      <c r="C22" s="48"/>
      <c r="D22" s="27" t="s">
        <v>69</v>
      </c>
      <c r="E22" s="120">
        <v>0.25</v>
      </c>
      <c r="F22" s="121"/>
      <c r="G22" s="120">
        <v>1.25</v>
      </c>
      <c r="H22" s="121"/>
      <c r="I22" s="120">
        <v>0.25</v>
      </c>
      <c r="J22" s="121"/>
      <c r="K22" s="120">
        <v>0.25</v>
      </c>
      <c r="L22" s="121"/>
      <c r="M22" s="120">
        <v>0.25</v>
      </c>
      <c r="N22" s="121"/>
      <c r="O22" s="120">
        <v>0.25</v>
      </c>
      <c r="P22" s="121"/>
      <c r="Q22" s="124"/>
      <c r="R22" s="125"/>
      <c r="S22" s="25">
        <f t="shared" si="2"/>
        <v>2.5</v>
      </c>
      <c r="T22" s="25">
        <f t="shared" si="0"/>
        <v>2.25</v>
      </c>
      <c r="U22" s="28">
        <v>0.25</v>
      </c>
      <c r="V22" s="28"/>
    </row>
    <row r="23" spans="1:22" x14ac:dyDescent="0.25">
      <c r="A23" s="23" t="s">
        <v>37</v>
      </c>
      <c r="B23" s="23"/>
      <c r="C23" s="23"/>
      <c r="D23" s="23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4"/>
      <c r="P24" s="125"/>
      <c r="Q24" s="124"/>
      <c r="R24" s="125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30">
        <f>SUM(E4:E24)</f>
        <v>8.5</v>
      </c>
      <c r="F25" s="131"/>
      <c r="G25" s="130">
        <f>SUM(G4:G24)</f>
        <v>10.25</v>
      </c>
      <c r="H25" s="131"/>
      <c r="I25" s="130">
        <f>SUM(I4:I24)</f>
        <v>6.25</v>
      </c>
      <c r="J25" s="131"/>
      <c r="K25" s="130">
        <f>SUM(K4:K24)</f>
        <v>9</v>
      </c>
      <c r="L25" s="131"/>
      <c r="M25" s="130">
        <f>SUM(M4:M24)</f>
        <v>8.5</v>
      </c>
      <c r="N25" s="131"/>
      <c r="O25" s="130">
        <f>SUM(O4:O24)</f>
        <v>6</v>
      </c>
      <c r="P25" s="131"/>
      <c r="Q25" s="130">
        <f>SUM(Q4:Q24)</f>
        <v>0</v>
      </c>
      <c r="R25" s="131"/>
      <c r="S25" s="25">
        <f t="shared" si="1"/>
        <v>48.5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38.25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2.25</v>
      </c>
      <c r="I27" s="32"/>
      <c r="J27" s="32">
        <f>SUM(I25)-J26</f>
        <v>-1.75</v>
      </c>
      <c r="K27" s="32"/>
      <c r="L27" s="32">
        <f>SUM(K25)-L26</f>
        <v>1</v>
      </c>
      <c r="M27" s="32"/>
      <c r="N27" s="32">
        <f>SUM(M25)-N26</f>
        <v>0.5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8.5</v>
      </c>
      <c r="T27" s="28"/>
      <c r="U27" s="28">
        <f>SUM(U4:U26)</f>
        <v>10.25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38.25</v>
      </c>
      <c r="I30" s="2">
        <v>3600</v>
      </c>
    </row>
    <row r="31" spans="1:22" x14ac:dyDescent="0.25">
      <c r="A31" s="16" t="s">
        <v>26</v>
      </c>
      <c r="C31" s="41">
        <f>U27</f>
        <v>10.25</v>
      </c>
      <c r="D31" s="33"/>
      <c r="I31" s="45">
        <v>39.75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48.5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0" zoomScaleNormal="100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05.07.15</v>
      </c>
      <c r="B2" s="67"/>
      <c r="C2" s="67"/>
      <c r="D2" s="67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108"/>
      <c r="N3" s="108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6405</v>
      </c>
      <c r="B4" s="115" t="s">
        <v>116</v>
      </c>
      <c r="C4" s="105" t="s">
        <v>91</v>
      </c>
      <c r="D4" s="56" t="s">
        <v>75</v>
      </c>
      <c r="E4" s="127">
        <v>8</v>
      </c>
      <c r="F4" s="127"/>
      <c r="G4" s="127">
        <v>8</v>
      </c>
      <c r="H4" s="127"/>
      <c r="I4" s="128">
        <v>7.5</v>
      </c>
      <c r="J4" s="121"/>
      <c r="K4" s="127">
        <v>8</v>
      </c>
      <c r="L4" s="127"/>
      <c r="M4" s="129"/>
      <c r="N4" s="129"/>
      <c r="O4" s="120"/>
      <c r="P4" s="121"/>
      <c r="Q4" s="124"/>
      <c r="R4" s="125"/>
      <c r="S4" s="25">
        <f>E4+G4+I4+K4+M4+O4+Q4</f>
        <v>31.5</v>
      </c>
      <c r="T4" s="25">
        <f t="shared" ref="T4:T24" si="0">SUM(S4-U4-V4)</f>
        <v>31.5</v>
      </c>
      <c r="U4" s="28"/>
      <c r="V4" s="28"/>
    </row>
    <row r="5" spans="1:22" x14ac:dyDescent="0.25">
      <c r="A5" s="48">
        <v>6448</v>
      </c>
      <c r="B5" s="116" t="s">
        <v>114</v>
      </c>
      <c r="C5" s="105" t="s">
        <v>73</v>
      </c>
      <c r="D5" s="39" t="s">
        <v>72</v>
      </c>
      <c r="E5" s="120"/>
      <c r="F5" s="121"/>
      <c r="G5" s="120"/>
      <c r="H5" s="121"/>
      <c r="I5" s="128">
        <v>0.5</v>
      </c>
      <c r="J5" s="121"/>
      <c r="K5" s="120"/>
      <c r="L5" s="121"/>
      <c r="M5" s="122"/>
      <c r="N5" s="123"/>
      <c r="O5" s="120"/>
      <c r="P5" s="121"/>
      <c r="Q5" s="124"/>
      <c r="R5" s="125"/>
      <c r="S5" s="25">
        <f t="shared" ref="S5:S27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/>
      <c r="B6" s="51"/>
      <c r="C6" s="48"/>
      <c r="D6" s="39"/>
      <c r="E6" s="120"/>
      <c r="F6" s="121"/>
      <c r="G6" s="120"/>
      <c r="H6" s="121"/>
      <c r="I6" s="128"/>
      <c r="J6" s="121"/>
      <c r="K6" s="120"/>
      <c r="L6" s="121"/>
      <c r="M6" s="122"/>
      <c r="N6" s="123"/>
      <c r="O6" s="120"/>
      <c r="P6" s="121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0"/>
      <c r="F7" s="121"/>
      <c r="G7" s="120"/>
      <c r="H7" s="121"/>
      <c r="I7" s="128"/>
      <c r="J7" s="121"/>
      <c r="K7" s="120"/>
      <c r="L7" s="121"/>
      <c r="M7" s="122"/>
      <c r="N7" s="123"/>
      <c r="O7" s="120"/>
      <c r="P7" s="121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0"/>
      <c r="F8" s="121"/>
      <c r="G8" s="120"/>
      <c r="H8" s="121"/>
      <c r="I8" s="128"/>
      <c r="J8" s="121"/>
      <c r="K8" s="120"/>
      <c r="L8" s="121"/>
      <c r="M8" s="122"/>
      <c r="N8" s="123"/>
      <c r="O8" s="120"/>
      <c r="P8" s="121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0"/>
      <c r="F9" s="121"/>
      <c r="G9" s="120"/>
      <c r="H9" s="121"/>
      <c r="I9" s="120"/>
      <c r="J9" s="121"/>
      <c r="K9" s="120"/>
      <c r="L9" s="121"/>
      <c r="M9" s="122"/>
      <c r="N9" s="123"/>
      <c r="O9" s="120"/>
      <c r="P9" s="121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50"/>
      <c r="D10" s="39"/>
      <c r="E10" s="120"/>
      <c r="F10" s="121"/>
      <c r="G10" s="120"/>
      <c r="H10" s="121"/>
      <c r="I10" s="120"/>
      <c r="J10" s="121"/>
      <c r="K10" s="120"/>
      <c r="L10" s="121"/>
      <c r="M10" s="122"/>
      <c r="N10" s="123"/>
      <c r="O10" s="120"/>
      <c r="P10" s="121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39"/>
      <c r="E11" s="120"/>
      <c r="F11" s="121"/>
      <c r="G11" s="120"/>
      <c r="H11" s="121"/>
      <c r="I11" s="120"/>
      <c r="J11" s="121"/>
      <c r="K11" s="120"/>
      <c r="L11" s="121"/>
      <c r="M11" s="122"/>
      <c r="N11" s="123"/>
      <c r="O11" s="120"/>
      <c r="P11" s="121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0"/>
      <c r="F12" s="121"/>
      <c r="G12" s="120"/>
      <c r="H12" s="121"/>
      <c r="I12" s="120"/>
      <c r="J12" s="121"/>
      <c r="K12" s="120"/>
      <c r="L12" s="121"/>
      <c r="M12" s="122"/>
      <c r="N12" s="123"/>
      <c r="O12" s="120"/>
      <c r="P12" s="121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20"/>
      <c r="F13" s="121"/>
      <c r="G13" s="120"/>
      <c r="H13" s="121"/>
      <c r="I13" s="120"/>
      <c r="J13" s="121"/>
      <c r="K13" s="120"/>
      <c r="L13" s="121"/>
      <c r="M13" s="122"/>
      <c r="N13" s="123"/>
      <c r="O13" s="120"/>
      <c r="P13" s="121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20"/>
      <c r="F14" s="121"/>
      <c r="G14" s="120"/>
      <c r="H14" s="121"/>
      <c r="I14" s="120"/>
      <c r="J14" s="121"/>
      <c r="K14" s="120"/>
      <c r="L14" s="121"/>
      <c r="M14" s="122"/>
      <c r="N14" s="123"/>
      <c r="O14" s="120"/>
      <c r="P14" s="121"/>
      <c r="Q14" s="124"/>
      <c r="R14" s="125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89"/>
      <c r="B15" s="48"/>
      <c r="C15" s="48"/>
      <c r="D15" s="59"/>
      <c r="E15" s="120"/>
      <c r="F15" s="121"/>
      <c r="G15" s="120"/>
      <c r="H15" s="121"/>
      <c r="I15" s="120"/>
      <c r="J15" s="121"/>
      <c r="K15" s="120"/>
      <c r="L15" s="121"/>
      <c r="M15" s="122"/>
      <c r="N15" s="123"/>
      <c r="O15" s="120"/>
      <c r="P15" s="121"/>
      <c r="Q15" s="124"/>
      <c r="R15" s="125"/>
      <c r="S15" s="25">
        <f t="shared" ref="S15:S19" si="4">E15+G15+I15+K15+M15+O15+Q15</f>
        <v>0</v>
      </c>
      <c r="T15" s="25">
        <f t="shared" ref="T15:T19" si="5">SUM(S15-U15-V15)</f>
        <v>0</v>
      </c>
      <c r="U15" s="28"/>
      <c r="V15" s="28"/>
    </row>
    <row r="16" spans="1:22" x14ac:dyDescent="0.25">
      <c r="A16" s="48"/>
      <c r="B16" s="48"/>
      <c r="C16" s="50"/>
      <c r="D16" s="90"/>
      <c r="E16" s="120"/>
      <c r="F16" s="121"/>
      <c r="G16" s="120"/>
      <c r="H16" s="121"/>
      <c r="I16" s="120"/>
      <c r="J16" s="121"/>
      <c r="K16" s="120"/>
      <c r="L16" s="121"/>
      <c r="M16" s="122"/>
      <c r="N16" s="123"/>
      <c r="O16" s="120"/>
      <c r="P16" s="121"/>
      <c r="Q16" s="124"/>
      <c r="R16" s="125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20"/>
      <c r="F17" s="121"/>
      <c r="G17" s="120"/>
      <c r="H17" s="121"/>
      <c r="I17" s="120"/>
      <c r="J17" s="121"/>
      <c r="K17" s="120"/>
      <c r="L17" s="121"/>
      <c r="M17" s="122"/>
      <c r="N17" s="123"/>
      <c r="O17" s="120"/>
      <c r="P17" s="121"/>
      <c r="Q17" s="124"/>
      <c r="R17" s="125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20"/>
      <c r="F18" s="121"/>
      <c r="G18" s="120"/>
      <c r="H18" s="121"/>
      <c r="I18" s="120"/>
      <c r="J18" s="121"/>
      <c r="K18" s="120"/>
      <c r="L18" s="121"/>
      <c r="M18" s="122"/>
      <c r="N18" s="123"/>
      <c r="O18" s="120"/>
      <c r="P18" s="121"/>
      <c r="Q18" s="124"/>
      <c r="R18" s="125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20"/>
      <c r="F19" s="121"/>
      <c r="G19" s="120"/>
      <c r="H19" s="121"/>
      <c r="I19" s="120"/>
      <c r="J19" s="121"/>
      <c r="K19" s="120"/>
      <c r="L19" s="121"/>
      <c r="M19" s="122"/>
      <c r="N19" s="123"/>
      <c r="O19" s="120"/>
      <c r="P19" s="121"/>
      <c r="Q19" s="124"/>
      <c r="R19" s="125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20"/>
      <c r="F20" s="121"/>
      <c r="G20" s="120"/>
      <c r="H20" s="121"/>
      <c r="I20" s="120"/>
      <c r="J20" s="121"/>
      <c r="K20" s="120"/>
      <c r="L20" s="121"/>
      <c r="M20" s="122"/>
      <c r="N20" s="123"/>
      <c r="O20" s="120"/>
      <c r="P20" s="121"/>
      <c r="Q20" s="124"/>
      <c r="R20" s="12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20"/>
      <c r="F21" s="121"/>
      <c r="G21" s="120"/>
      <c r="H21" s="121"/>
      <c r="I21" s="120"/>
      <c r="J21" s="121"/>
      <c r="K21" s="120"/>
      <c r="L21" s="121"/>
      <c r="M21" s="122"/>
      <c r="N21" s="123"/>
      <c r="O21" s="120"/>
      <c r="P21" s="121"/>
      <c r="Q21" s="124"/>
      <c r="R21" s="125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/>
      <c r="B22" s="48"/>
      <c r="C22" s="48"/>
      <c r="D22" s="27"/>
      <c r="E22" s="120"/>
      <c r="F22" s="121"/>
      <c r="G22" s="120"/>
      <c r="H22" s="121"/>
      <c r="I22" s="120"/>
      <c r="J22" s="121"/>
      <c r="K22" s="120"/>
      <c r="L22" s="121"/>
      <c r="M22" s="122"/>
      <c r="N22" s="123"/>
      <c r="O22" s="120"/>
      <c r="P22" s="121"/>
      <c r="Q22" s="124"/>
      <c r="R22" s="125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48"/>
      <c r="B23" s="48"/>
      <c r="C23" s="48"/>
      <c r="D23" s="27"/>
      <c r="E23" s="120"/>
      <c r="F23" s="121"/>
      <c r="G23" s="120"/>
      <c r="H23" s="121"/>
      <c r="I23" s="120"/>
      <c r="J23" s="121"/>
      <c r="K23" s="120"/>
      <c r="L23" s="121"/>
      <c r="M23" s="122"/>
      <c r="N23" s="123"/>
      <c r="O23" s="120"/>
      <c r="P23" s="121"/>
      <c r="Q23" s="124"/>
      <c r="R23" s="125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76"/>
      <c r="B24" s="48"/>
      <c r="C24" s="48"/>
      <c r="D24" s="53"/>
      <c r="E24" s="120"/>
      <c r="F24" s="121"/>
      <c r="G24" s="120"/>
      <c r="H24" s="121"/>
      <c r="I24" s="120"/>
      <c r="J24" s="121"/>
      <c r="K24" s="120"/>
      <c r="L24" s="121"/>
      <c r="M24" s="122"/>
      <c r="N24" s="123"/>
      <c r="O24" s="120"/>
      <c r="P24" s="121"/>
      <c r="Q24" s="124"/>
      <c r="R24" s="125"/>
      <c r="S24" s="25">
        <f t="shared" si="1"/>
        <v>0</v>
      </c>
      <c r="T24" s="25">
        <f t="shared" si="0"/>
        <v>0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53"/>
      <c r="E25" s="124"/>
      <c r="F25" s="125"/>
      <c r="G25" s="124"/>
      <c r="H25" s="125"/>
      <c r="I25" s="120"/>
      <c r="J25" s="121"/>
      <c r="K25" s="124"/>
      <c r="L25" s="125"/>
      <c r="M25" s="122">
        <v>8</v>
      </c>
      <c r="N25" s="123"/>
      <c r="O25" s="124"/>
      <c r="P25" s="125"/>
      <c r="Q25" s="124"/>
      <c r="R25" s="125"/>
      <c r="S25" s="25">
        <f t="shared" si="1"/>
        <v>8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20"/>
      <c r="F26" s="121"/>
      <c r="G26" s="124"/>
      <c r="H26" s="125"/>
      <c r="I26" s="120"/>
      <c r="J26" s="121"/>
      <c r="K26" s="124"/>
      <c r="L26" s="125"/>
      <c r="M26" s="124"/>
      <c r="N26" s="125"/>
      <c r="O26" s="124"/>
      <c r="P26" s="125"/>
      <c r="Q26" s="124"/>
      <c r="R26" s="125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30">
        <f>SUM(E4:E26)</f>
        <v>8</v>
      </c>
      <c r="F27" s="131"/>
      <c r="G27" s="130">
        <f>SUM(G4:G26)</f>
        <v>8</v>
      </c>
      <c r="H27" s="131"/>
      <c r="I27" s="130">
        <f>SUM(I4:I26)</f>
        <v>8</v>
      </c>
      <c r="J27" s="131"/>
      <c r="K27" s="130">
        <f>SUM(K4:K26)</f>
        <v>8</v>
      </c>
      <c r="L27" s="131"/>
      <c r="M27" s="130">
        <f>SUM(M4:M26)</f>
        <v>8</v>
      </c>
      <c r="N27" s="131"/>
      <c r="O27" s="130">
        <f>SUM(O4:O26)</f>
        <v>0</v>
      </c>
      <c r="P27" s="131"/>
      <c r="Q27" s="130">
        <f>SUM(Q4:Q26)</f>
        <v>0</v>
      </c>
      <c r="R27" s="131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32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f>SUM(S22:S24)</f>
        <v>0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8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40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B4" sqref="B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7" t="s">
        <v>114</v>
      </c>
      <c r="C4" s="48">
        <v>18</v>
      </c>
      <c r="D4" s="39" t="s">
        <v>79</v>
      </c>
      <c r="E4" s="127">
        <v>8</v>
      </c>
      <c r="F4" s="127"/>
      <c r="G4" s="127">
        <v>8</v>
      </c>
      <c r="H4" s="127"/>
      <c r="I4" s="127">
        <v>8</v>
      </c>
      <c r="J4" s="127"/>
      <c r="K4" s="127">
        <v>8</v>
      </c>
      <c r="L4" s="127"/>
      <c r="M4" s="127">
        <v>8</v>
      </c>
      <c r="N4" s="127"/>
      <c r="O4" s="120"/>
      <c r="P4" s="121"/>
      <c r="Q4" s="124"/>
      <c r="R4" s="125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48"/>
      <c r="C5" s="50"/>
      <c r="D5" s="56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0"/>
      <c r="P5" s="121"/>
      <c r="Q5" s="124"/>
      <c r="R5" s="12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0"/>
      <c r="F6" s="121"/>
      <c r="G6" s="127"/>
      <c r="H6" s="127"/>
      <c r="I6" s="128"/>
      <c r="J6" s="121"/>
      <c r="K6" s="120"/>
      <c r="L6" s="121"/>
      <c r="M6" s="120"/>
      <c r="N6" s="121"/>
      <c r="O6" s="120"/>
      <c r="P6" s="121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27"/>
      <c r="F7" s="127"/>
      <c r="G7" s="127"/>
      <c r="H7" s="127"/>
      <c r="I7" s="128"/>
      <c r="J7" s="121"/>
      <c r="K7" s="120"/>
      <c r="L7" s="121"/>
      <c r="M7" s="120"/>
      <c r="N7" s="121"/>
      <c r="O7" s="120"/>
      <c r="P7" s="121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7"/>
      <c r="F8" s="127"/>
      <c r="G8" s="127"/>
      <c r="H8" s="127"/>
      <c r="I8" s="128"/>
      <c r="J8" s="121"/>
      <c r="K8" s="120"/>
      <c r="L8" s="121"/>
      <c r="M8" s="120"/>
      <c r="N8" s="121"/>
      <c r="O8" s="120"/>
      <c r="P8" s="121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3"/>
      <c r="B17" s="48"/>
      <c r="C17" s="48"/>
      <c r="D17" s="5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/>
      <c r="F19" s="121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6405</v>
      </c>
      <c r="B4" s="118" t="s">
        <v>116</v>
      </c>
      <c r="C4" s="105" t="s">
        <v>91</v>
      </c>
      <c r="D4" s="56" t="s">
        <v>75</v>
      </c>
      <c r="E4" s="127">
        <v>8</v>
      </c>
      <c r="F4" s="127"/>
      <c r="G4" s="127">
        <v>8</v>
      </c>
      <c r="H4" s="127"/>
      <c r="I4" s="127">
        <v>8</v>
      </c>
      <c r="J4" s="127"/>
      <c r="K4" s="127">
        <v>8</v>
      </c>
      <c r="L4" s="127"/>
      <c r="M4" s="127">
        <v>8</v>
      </c>
      <c r="N4" s="127"/>
      <c r="O4" s="120"/>
      <c r="P4" s="121"/>
      <c r="Q4" s="124"/>
      <c r="R4" s="125"/>
      <c r="S4" s="25">
        <f>E4+G4+I4+K4+M4+O4+Q4</f>
        <v>40</v>
      </c>
      <c r="T4" s="25">
        <f t="shared" ref="T4:T21" si="0">SUM(S4-U4-V4)</f>
        <v>40</v>
      </c>
      <c r="U4" s="28"/>
      <c r="V4" s="28"/>
    </row>
    <row r="5" spans="1:22" x14ac:dyDescent="0.25">
      <c r="A5" s="48"/>
      <c r="B5" s="48"/>
      <c r="C5" s="48"/>
      <c r="D5" s="27"/>
      <c r="E5" s="127"/>
      <c r="F5" s="127"/>
      <c r="G5" s="127"/>
      <c r="H5" s="127"/>
      <c r="I5" s="127"/>
      <c r="J5" s="127"/>
      <c r="K5" s="120"/>
      <c r="L5" s="121"/>
      <c r="M5" s="120"/>
      <c r="N5" s="121"/>
      <c r="O5" s="120"/>
      <c r="P5" s="121"/>
      <c r="Q5" s="124"/>
      <c r="R5" s="125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50"/>
      <c r="D6" s="39"/>
      <c r="E6" s="127"/>
      <c r="F6" s="127"/>
      <c r="G6" s="127"/>
      <c r="H6" s="127"/>
      <c r="I6" s="127"/>
      <c r="J6" s="127"/>
      <c r="K6" s="120"/>
      <c r="L6" s="121"/>
      <c r="M6" s="120"/>
      <c r="N6" s="121"/>
      <c r="O6" s="120"/>
      <c r="P6" s="121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7"/>
      <c r="F7" s="127"/>
      <c r="G7" s="127"/>
      <c r="H7" s="127"/>
      <c r="I7" s="120"/>
      <c r="J7" s="121"/>
      <c r="K7" s="120"/>
      <c r="L7" s="121"/>
      <c r="M7" s="120"/>
      <c r="N7" s="121"/>
      <c r="O7" s="120"/>
      <c r="P7" s="121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7"/>
      <c r="F8" s="127"/>
      <c r="G8" s="127"/>
      <c r="H8" s="127"/>
      <c r="I8" s="120"/>
      <c r="J8" s="121"/>
      <c r="K8" s="120"/>
      <c r="L8" s="121"/>
      <c r="M8" s="120"/>
      <c r="N8" s="121"/>
      <c r="O8" s="120"/>
      <c r="P8" s="121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7"/>
      <c r="F9" s="127"/>
      <c r="G9" s="127"/>
      <c r="H9" s="127"/>
      <c r="I9" s="120"/>
      <c r="J9" s="121"/>
      <c r="K9" s="120"/>
      <c r="L9" s="121"/>
      <c r="M9" s="120"/>
      <c r="N9" s="121"/>
      <c r="O9" s="120"/>
      <c r="P9" s="121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7"/>
      <c r="F10" s="127"/>
      <c r="G10" s="127"/>
      <c r="H10" s="127"/>
      <c r="I10" s="120"/>
      <c r="J10" s="121"/>
      <c r="K10" s="120"/>
      <c r="L10" s="121"/>
      <c r="M10" s="120"/>
      <c r="N10" s="121"/>
      <c r="O10" s="120"/>
      <c r="P10" s="121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0"/>
      <c r="F11" s="121"/>
      <c r="G11" s="127"/>
      <c r="H11" s="127"/>
      <c r="I11" s="120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20"/>
      <c r="F12" s="121"/>
      <c r="G12" s="127"/>
      <c r="H12" s="127"/>
      <c r="I12" s="120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0"/>
      <c r="F13" s="121"/>
      <c r="G13" s="127"/>
      <c r="H13" s="127"/>
      <c r="I13" s="120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5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7"/>
      <c r="B16" s="48"/>
      <c r="C16" s="48"/>
      <c r="D16" s="57"/>
      <c r="E16" s="120"/>
      <c r="F16" s="121"/>
      <c r="G16" s="127"/>
      <c r="H16" s="127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7"/>
      <c r="B17" s="48"/>
      <c r="C17" s="48"/>
      <c r="D17" s="27"/>
      <c r="E17" s="120"/>
      <c r="F17" s="121"/>
      <c r="G17" s="127"/>
      <c r="H17" s="127"/>
      <c r="I17" s="120"/>
      <c r="J17" s="121"/>
      <c r="K17" s="120"/>
      <c r="L17" s="121"/>
      <c r="M17" s="120"/>
      <c r="N17" s="121"/>
      <c r="O17" s="120"/>
      <c r="P17" s="121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7"/>
      <c r="B18" s="48"/>
      <c r="C18" s="48"/>
      <c r="D18" s="27"/>
      <c r="E18" s="120"/>
      <c r="F18" s="121"/>
      <c r="G18" s="127"/>
      <c r="H18" s="127"/>
      <c r="I18" s="120"/>
      <c r="J18" s="121"/>
      <c r="K18" s="120"/>
      <c r="L18" s="121"/>
      <c r="M18" s="120"/>
      <c r="N18" s="121"/>
      <c r="O18" s="120"/>
      <c r="P18" s="121"/>
      <c r="Q18" s="124"/>
      <c r="R18" s="125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7"/>
      <c r="B19" s="48"/>
      <c r="C19" s="48"/>
      <c r="D19" s="27"/>
      <c r="E19" s="120"/>
      <c r="F19" s="121"/>
      <c r="G19" s="127"/>
      <c r="H19" s="127"/>
      <c r="I19" s="120"/>
      <c r="J19" s="121"/>
      <c r="K19" s="120"/>
      <c r="L19" s="121"/>
      <c r="M19" s="120"/>
      <c r="N19" s="121"/>
      <c r="O19" s="120"/>
      <c r="P19" s="121"/>
      <c r="Q19" s="124"/>
      <c r="R19" s="12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6"/>
      <c r="B20" s="48"/>
      <c r="C20" s="48"/>
      <c r="D20" s="57"/>
      <c r="E20" s="120"/>
      <c r="F20" s="121"/>
      <c r="G20" s="127"/>
      <c r="H20" s="127"/>
      <c r="I20" s="120"/>
      <c r="J20" s="121"/>
      <c r="K20" s="120"/>
      <c r="L20" s="121"/>
      <c r="M20" s="120"/>
      <c r="N20" s="121"/>
      <c r="O20" s="120"/>
      <c r="P20" s="121"/>
      <c r="Q20" s="124"/>
      <c r="R20" s="12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4"/>
      <c r="R21" s="12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4"/>
      <c r="P22" s="125"/>
      <c r="Q22" s="124"/>
      <c r="R22" s="12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0"/>
      <c r="F23" s="121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9</v>
      </c>
      <c r="F3" s="54">
        <v>16.3</v>
      </c>
      <c r="G3" s="54">
        <v>8</v>
      </c>
      <c r="H3" s="54">
        <v>16.3</v>
      </c>
      <c r="I3" s="54">
        <v>8</v>
      </c>
      <c r="J3" s="54">
        <v>16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9" t="s">
        <v>114</v>
      </c>
      <c r="C4" s="48">
        <v>38</v>
      </c>
      <c r="D4" s="39" t="s">
        <v>71</v>
      </c>
      <c r="E4" s="120">
        <v>7</v>
      </c>
      <c r="F4" s="121"/>
      <c r="G4" s="127">
        <v>2</v>
      </c>
      <c r="H4" s="127"/>
      <c r="I4" s="127">
        <v>4.5</v>
      </c>
      <c r="J4" s="127"/>
      <c r="K4" s="120">
        <v>1</v>
      </c>
      <c r="L4" s="121"/>
      <c r="M4" s="127"/>
      <c r="N4" s="127"/>
      <c r="O4" s="120"/>
      <c r="P4" s="121"/>
      <c r="Q4" s="124"/>
      <c r="R4" s="125"/>
      <c r="S4" s="25">
        <f t="shared" ref="S4" si="0">E4+G4+I4+K4+M4+O4+Q4</f>
        <v>14.5</v>
      </c>
      <c r="T4" s="25">
        <f t="shared" ref="T4" si="1">SUM(S4-U4-V4)</f>
        <v>14.5</v>
      </c>
      <c r="U4" s="28"/>
      <c r="V4" s="28"/>
    </row>
    <row r="5" spans="1:22" x14ac:dyDescent="0.25">
      <c r="A5" s="48">
        <v>6448</v>
      </c>
      <c r="B5" s="51" t="s">
        <v>114</v>
      </c>
      <c r="C5" s="48">
        <v>17</v>
      </c>
      <c r="D5" s="39" t="s">
        <v>81</v>
      </c>
      <c r="E5" s="127"/>
      <c r="F5" s="127"/>
      <c r="G5" s="127">
        <v>6</v>
      </c>
      <c r="H5" s="127"/>
      <c r="I5" s="127">
        <v>2</v>
      </c>
      <c r="J5" s="127"/>
      <c r="K5" s="127"/>
      <c r="L5" s="127"/>
      <c r="M5" s="127"/>
      <c r="N5" s="127"/>
      <c r="O5" s="120"/>
      <c r="P5" s="121"/>
      <c r="Q5" s="124"/>
      <c r="R5" s="125"/>
      <c r="S5" s="25">
        <f t="shared" ref="S5:S23" si="2">E5+G5+I5+K5+M5+O5+Q5</f>
        <v>8</v>
      </c>
      <c r="T5" s="25">
        <f t="shared" ref="T5:T20" si="3">SUM(S5-U5-V5)</f>
        <v>8</v>
      </c>
      <c r="U5" s="28"/>
      <c r="V5" s="28"/>
    </row>
    <row r="6" spans="1:22" x14ac:dyDescent="0.25">
      <c r="A6" s="48">
        <v>6448</v>
      </c>
      <c r="B6" s="51" t="s">
        <v>114</v>
      </c>
      <c r="C6" s="105" t="s">
        <v>96</v>
      </c>
      <c r="D6" s="39" t="s">
        <v>83</v>
      </c>
      <c r="E6" s="127"/>
      <c r="F6" s="127"/>
      <c r="G6" s="127"/>
      <c r="H6" s="127"/>
      <c r="I6" s="128">
        <v>1</v>
      </c>
      <c r="J6" s="121"/>
      <c r="K6" s="127"/>
      <c r="L6" s="127"/>
      <c r="M6" s="120"/>
      <c r="N6" s="121"/>
      <c r="O6" s="120"/>
      <c r="P6" s="121"/>
      <c r="Q6" s="124"/>
      <c r="R6" s="125"/>
      <c r="S6" s="25">
        <f t="shared" si="2"/>
        <v>1</v>
      </c>
      <c r="T6" s="25">
        <f t="shared" si="3"/>
        <v>1</v>
      </c>
      <c r="U6" s="28"/>
      <c r="V6" s="28"/>
    </row>
    <row r="7" spans="1:22" x14ac:dyDescent="0.25">
      <c r="A7" s="48">
        <v>6448</v>
      </c>
      <c r="B7" s="48" t="s">
        <v>114</v>
      </c>
      <c r="C7" s="48">
        <v>17</v>
      </c>
      <c r="D7" s="27" t="s">
        <v>81</v>
      </c>
      <c r="E7" s="127"/>
      <c r="F7" s="127"/>
      <c r="G7" s="127"/>
      <c r="H7" s="127"/>
      <c r="I7" s="128"/>
      <c r="J7" s="121"/>
      <c r="K7" s="127">
        <v>7</v>
      </c>
      <c r="L7" s="127"/>
      <c r="M7" s="120">
        <v>1.5</v>
      </c>
      <c r="N7" s="121"/>
      <c r="O7" s="120"/>
      <c r="P7" s="121"/>
      <c r="Q7" s="124"/>
      <c r="R7" s="125"/>
      <c r="S7" s="25">
        <f t="shared" si="2"/>
        <v>8.5</v>
      </c>
      <c r="T7" s="25">
        <f t="shared" si="3"/>
        <v>8.5</v>
      </c>
      <c r="U7" s="28"/>
      <c r="V7" s="28"/>
    </row>
    <row r="8" spans="1:22" x14ac:dyDescent="0.25">
      <c r="A8" s="48">
        <v>6448</v>
      </c>
      <c r="B8" s="48" t="s">
        <v>114</v>
      </c>
      <c r="C8" s="48" t="s">
        <v>110</v>
      </c>
      <c r="D8" s="39" t="s">
        <v>102</v>
      </c>
      <c r="E8" s="127"/>
      <c r="F8" s="127"/>
      <c r="G8" s="127"/>
      <c r="H8" s="127"/>
      <c r="I8" s="128"/>
      <c r="J8" s="121"/>
      <c r="K8" s="127"/>
      <c r="L8" s="127"/>
      <c r="M8" s="120">
        <v>5</v>
      </c>
      <c r="N8" s="121"/>
      <c r="O8" s="120"/>
      <c r="P8" s="121"/>
      <c r="Q8" s="124"/>
      <c r="R8" s="125"/>
      <c r="S8" s="25">
        <f t="shared" si="2"/>
        <v>5</v>
      </c>
      <c r="T8" s="25">
        <f t="shared" si="3"/>
        <v>5</v>
      </c>
      <c r="U8" s="28"/>
      <c r="V8" s="28"/>
    </row>
    <row r="9" spans="1:22" x14ac:dyDescent="0.25">
      <c r="A9" s="48">
        <v>6448</v>
      </c>
      <c r="B9" s="51" t="s">
        <v>114</v>
      </c>
      <c r="C9" s="105" t="s">
        <v>111</v>
      </c>
      <c r="D9" s="39" t="s">
        <v>72</v>
      </c>
      <c r="E9" s="120"/>
      <c r="F9" s="121"/>
      <c r="G9" s="120"/>
      <c r="H9" s="121"/>
      <c r="I9" s="120"/>
      <c r="J9" s="121"/>
      <c r="K9" s="120"/>
      <c r="L9" s="121"/>
      <c r="M9" s="120">
        <v>0.5</v>
      </c>
      <c r="N9" s="121"/>
      <c r="O9" s="120"/>
      <c r="P9" s="121"/>
      <c r="Q9" s="124"/>
      <c r="R9" s="125"/>
      <c r="S9" s="25">
        <f t="shared" si="2"/>
        <v>0.5</v>
      </c>
      <c r="T9" s="25">
        <f t="shared" si="3"/>
        <v>0.5</v>
      </c>
      <c r="U9" s="28"/>
      <c r="V9" s="28"/>
    </row>
    <row r="10" spans="1:22" x14ac:dyDescent="0.25">
      <c r="A10" s="48">
        <v>6445</v>
      </c>
      <c r="B10" s="119" t="s">
        <v>117</v>
      </c>
      <c r="C10" s="50">
        <v>17</v>
      </c>
      <c r="D10" s="39" t="s">
        <v>112</v>
      </c>
      <c r="E10" s="120"/>
      <c r="F10" s="121"/>
      <c r="G10" s="120"/>
      <c r="H10" s="121"/>
      <c r="I10" s="120"/>
      <c r="J10" s="121"/>
      <c r="K10" s="120"/>
      <c r="L10" s="121"/>
      <c r="M10" s="120">
        <v>1</v>
      </c>
      <c r="N10" s="121"/>
      <c r="O10" s="120"/>
      <c r="P10" s="121"/>
      <c r="Q10" s="124"/>
      <c r="R10" s="125"/>
      <c r="S10" s="25">
        <f t="shared" si="2"/>
        <v>1</v>
      </c>
      <c r="T10" s="25">
        <f t="shared" si="3"/>
        <v>1</v>
      </c>
      <c r="U10" s="28"/>
      <c r="V10" s="28"/>
    </row>
    <row r="11" spans="1:22" x14ac:dyDescent="0.25">
      <c r="A11" s="48"/>
      <c r="B11" s="48"/>
      <c r="C11" s="50"/>
      <c r="D11" s="39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8"/>
      <c r="B12" s="48"/>
      <c r="C12" s="50"/>
      <c r="D12" s="56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48"/>
      <c r="D13" s="5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51"/>
      <c r="C14" s="48"/>
      <c r="D14" s="39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56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3"/>
      <c r="B16" s="48"/>
      <c r="C16" s="48"/>
      <c r="D16" s="5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4"/>
      <c r="R18" s="1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77"/>
      <c r="B19" s="77"/>
      <c r="C19" s="77"/>
      <c r="D19" s="2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4"/>
      <c r="R19" s="12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8"/>
      <c r="B20" s="48"/>
      <c r="C20" s="48"/>
      <c r="D20" s="27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4"/>
      <c r="R20" s="12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4"/>
      <c r="P21" s="125"/>
      <c r="Q21" s="124"/>
      <c r="R21" s="125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4"/>
      <c r="P22" s="125"/>
      <c r="Q22" s="124"/>
      <c r="R22" s="125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0">
        <f>SUM(E4:E22)</f>
        <v>7</v>
      </c>
      <c r="F23" s="131"/>
      <c r="G23" s="130">
        <f>SUM(G4:G22)</f>
        <v>8</v>
      </c>
      <c r="H23" s="131"/>
      <c r="I23" s="130">
        <f>SUM(I4:I22)</f>
        <v>7.5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25">
        <f t="shared" si="2"/>
        <v>38.5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111"/>
      <c r="L24" s="112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-1</v>
      </c>
      <c r="G25" s="32"/>
      <c r="H25" s="32">
        <f>SUM(G23)-H24</f>
        <v>0</v>
      </c>
      <c r="I25" s="32"/>
      <c r="J25" s="32">
        <f>SUM(I23)-J24</f>
        <v>-0.5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38.5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38.5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B6" sqref="B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05.07.15</v>
      </c>
      <c r="B2" s="64"/>
      <c r="C2" s="64"/>
      <c r="D2" s="64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5"/>
      <c r="P3" s="65"/>
      <c r="Q3" s="65"/>
      <c r="R3" s="65"/>
      <c r="S3" s="25"/>
      <c r="T3" s="25"/>
      <c r="U3" s="26"/>
      <c r="V3" s="26"/>
    </row>
    <row r="4" spans="1:22" x14ac:dyDescent="0.25">
      <c r="A4" s="48">
        <v>6454</v>
      </c>
      <c r="B4" s="119" t="s">
        <v>118</v>
      </c>
      <c r="C4" s="48">
        <v>10</v>
      </c>
      <c r="D4" s="39" t="s">
        <v>80</v>
      </c>
      <c r="E4" s="127">
        <v>7</v>
      </c>
      <c r="F4" s="127"/>
      <c r="G4" s="127"/>
      <c r="H4" s="127"/>
      <c r="I4" s="127"/>
      <c r="J4" s="127"/>
      <c r="K4" s="127"/>
      <c r="L4" s="127"/>
      <c r="M4" s="127"/>
      <c r="N4" s="127"/>
      <c r="O4" s="120"/>
      <c r="P4" s="121"/>
      <c r="Q4" s="124"/>
      <c r="R4" s="125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8">
        <v>6454</v>
      </c>
      <c r="B5" s="119" t="s">
        <v>118</v>
      </c>
      <c r="C5" s="105" t="s">
        <v>92</v>
      </c>
      <c r="D5" s="56" t="s">
        <v>93</v>
      </c>
      <c r="E5" s="127">
        <v>1</v>
      </c>
      <c r="F5" s="127"/>
      <c r="G5" s="127">
        <v>8</v>
      </c>
      <c r="H5" s="127"/>
      <c r="I5" s="127">
        <v>7.5</v>
      </c>
      <c r="J5" s="127"/>
      <c r="K5" s="127">
        <v>8</v>
      </c>
      <c r="L5" s="127"/>
      <c r="M5" s="127">
        <v>8</v>
      </c>
      <c r="N5" s="127"/>
      <c r="O5" s="120"/>
      <c r="P5" s="121"/>
      <c r="Q5" s="124"/>
      <c r="R5" s="125"/>
      <c r="S5" s="25">
        <f t="shared" ref="S5:S20" si="1">E5+G5+I5+K5+M5+O5+Q5</f>
        <v>32.5</v>
      </c>
      <c r="T5" s="25">
        <f t="shared" si="0"/>
        <v>32.5</v>
      </c>
      <c r="U5" s="28"/>
      <c r="V5" s="28"/>
    </row>
    <row r="6" spans="1:22" x14ac:dyDescent="0.25">
      <c r="A6" s="48">
        <v>6448</v>
      </c>
      <c r="B6" s="119" t="s">
        <v>114</v>
      </c>
      <c r="C6" s="105" t="s">
        <v>73</v>
      </c>
      <c r="D6" s="39" t="s">
        <v>72</v>
      </c>
      <c r="E6" s="127"/>
      <c r="F6" s="127"/>
      <c r="G6" s="127"/>
      <c r="H6" s="127"/>
      <c r="I6" s="128">
        <v>0.5</v>
      </c>
      <c r="J6" s="121"/>
      <c r="K6" s="128"/>
      <c r="L6" s="121"/>
      <c r="M6" s="128"/>
      <c r="N6" s="121"/>
      <c r="O6" s="120"/>
      <c r="P6" s="121"/>
      <c r="Q6" s="124"/>
      <c r="R6" s="125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/>
      <c r="B7" s="51"/>
      <c r="C7" s="48"/>
      <c r="D7" s="39"/>
      <c r="E7" s="127"/>
      <c r="F7" s="127"/>
      <c r="G7" s="127"/>
      <c r="H7" s="127"/>
      <c r="I7" s="128"/>
      <c r="J7" s="121"/>
      <c r="K7" s="120"/>
      <c r="L7" s="121"/>
      <c r="M7" s="128"/>
      <c r="N7" s="121"/>
      <c r="O7" s="120"/>
      <c r="P7" s="121"/>
      <c r="Q7" s="124"/>
      <c r="R7" s="125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7"/>
      <c r="F8" s="127"/>
      <c r="G8" s="127"/>
      <c r="H8" s="127"/>
      <c r="I8" s="128"/>
      <c r="J8" s="121"/>
      <c r="K8" s="128"/>
      <c r="L8" s="121"/>
      <c r="M8" s="128"/>
      <c r="N8" s="121"/>
      <c r="O8" s="120"/>
      <c r="P8" s="121"/>
      <c r="Q8" s="124"/>
      <c r="R8" s="125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9"/>
      <c r="B10" s="48"/>
      <c r="C10" s="48"/>
      <c r="D10" s="39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5"/>
      <c r="B11" s="48"/>
      <c r="C11" s="48"/>
      <c r="D11" s="39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0"/>
      <c r="L18" s="121"/>
      <c r="M18" s="124"/>
      <c r="N18" s="125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/>
      <c r="F19" s="121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9" t="s">
        <v>114</v>
      </c>
      <c r="C4" s="50">
        <v>50</v>
      </c>
      <c r="D4" s="56" t="s">
        <v>77</v>
      </c>
      <c r="E4" s="127">
        <v>8</v>
      </c>
      <c r="F4" s="127"/>
      <c r="G4" s="127">
        <v>8</v>
      </c>
      <c r="H4" s="127"/>
      <c r="I4" s="127">
        <v>8</v>
      </c>
      <c r="J4" s="127"/>
      <c r="K4" s="127">
        <v>8</v>
      </c>
      <c r="L4" s="127"/>
      <c r="M4" s="127">
        <v>5</v>
      </c>
      <c r="N4" s="127"/>
      <c r="O4" s="120"/>
      <c r="P4" s="121"/>
      <c r="Q4" s="124"/>
      <c r="R4" s="125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8"/>
      <c r="B5" s="48"/>
      <c r="C5" s="50"/>
      <c r="D5" s="56"/>
      <c r="E5" s="127"/>
      <c r="F5" s="127"/>
      <c r="G5" s="127"/>
      <c r="H5" s="127"/>
      <c r="I5" s="128"/>
      <c r="J5" s="121"/>
      <c r="K5" s="128"/>
      <c r="L5" s="121"/>
      <c r="M5" s="120"/>
      <c r="N5" s="121"/>
      <c r="O5" s="120"/>
      <c r="P5" s="121"/>
      <c r="Q5" s="124"/>
      <c r="R5" s="12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7"/>
      <c r="F6" s="127"/>
      <c r="G6" s="127"/>
      <c r="H6" s="127"/>
      <c r="I6" s="128"/>
      <c r="J6" s="121"/>
      <c r="K6" s="120"/>
      <c r="L6" s="121"/>
      <c r="M6" s="120"/>
      <c r="N6" s="121"/>
      <c r="O6" s="120"/>
      <c r="P6" s="121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7"/>
      <c r="F7" s="127"/>
      <c r="G7" s="127"/>
      <c r="H7" s="127"/>
      <c r="I7" s="128"/>
      <c r="J7" s="121"/>
      <c r="K7" s="120"/>
      <c r="L7" s="121"/>
      <c r="M7" s="120"/>
      <c r="N7" s="121"/>
      <c r="O7" s="120"/>
      <c r="P7" s="121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7"/>
      <c r="F8" s="127"/>
      <c r="G8" s="127"/>
      <c r="H8" s="127"/>
      <c r="I8" s="128"/>
      <c r="J8" s="121"/>
      <c r="K8" s="120"/>
      <c r="L8" s="121"/>
      <c r="M8" s="120"/>
      <c r="N8" s="121"/>
      <c r="O8" s="120"/>
      <c r="P8" s="121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5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6"/>
      <c r="J23" s="46"/>
      <c r="K23" s="46"/>
      <c r="L23" s="46"/>
      <c r="M23" s="46"/>
      <c r="N23" s="4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05.07.15</v>
      </c>
      <c r="B2" s="100"/>
      <c r="C2" s="100"/>
      <c r="D2" s="100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115</v>
      </c>
      <c r="C4" s="51"/>
      <c r="D4" s="39" t="s">
        <v>64</v>
      </c>
      <c r="E4" s="127">
        <v>8</v>
      </c>
      <c r="F4" s="127"/>
      <c r="G4" s="127">
        <v>8</v>
      </c>
      <c r="H4" s="127"/>
      <c r="I4" s="127">
        <v>8</v>
      </c>
      <c r="J4" s="127"/>
      <c r="K4" s="127">
        <v>8</v>
      </c>
      <c r="L4" s="127"/>
      <c r="M4" s="127">
        <v>4</v>
      </c>
      <c r="N4" s="127"/>
      <c r="O4" s="120"/>
      <c r="P4" s="121"/>
      <c r="Q4" s="124"/>
      <c r="R4" s="125"/>
      <c r="S4" s="25">
        <f>E4+G4+I4+K4+M4+O4+Q4</f>
        <v>36</v>
      </c>
      <c r="T4" s="25">
        <f t="shared" ref="T4:T17" si="0">SUM(S4-U4-V4)</f>
        <v>36</v>
      </c>
      <c r="U4" s="28"/>
      <c r="V4" s="28"/>
    </row>
    <row r="5" spans="1:22" x14ac:dyDescent="0.25">
      <c r="A5" s="48">
        <v>3600</v>
      </c>
      <c r="B5" s="51" t="s">
        <v>115</v>
      </c>
      <c r="C5" s="48"/>
      <c r="D5" s="39" t="s">
        <v>100</v>
      </c>
      <c r="E5" s="127"/>
      <c r="F5" s="127"/>
      <c r="G5" s="127"/>
      <c r="H5" s="127"/>
      <c r="I5" s="128"/>
      <c r="J5" s="121"/>
      <c r="K5" s="120"/>
      <c r="L5" s="121"/>
      <c r="M5" s="120">
        <v>4</v>
      </c>
      <c r="N5" s="121"/>
      <c r="O5" s="120"/>
      <c r="P5" s="121"/>
      <c r="Q5" s="124"/>
      <c r="R5" s="125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48"/>
      <c r="B6" s="48"/>
      <c r="C6" s="50"/>
      <c r="D6" s="39"/>
      <c r="E6" s="127"/>
      <c r="F6" s="127"/>
      <c r="G6" s="127"/>
      <c r="H6" s="127"/>
      <c r="I6" s="128"/>
      <c r="J6" s="121"/>
      <c r="K6" s="120"/>
      <c r="L6" s="121"/>
      <c r="M6" s="120"/>
      <c r="N6" s="121"/>
      <c r="O6" s="120"/>
      <c r="P6" s="121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7"/>
      <c r="F7" s="127"/>
      <c r="G7" s="127"/>
      <c r="H7" s="127"/>
      <c r="I7" s="128"/>
      <c r="J7" s="121"/>
      <c r="K7" s="120"/>
      <c r="L7" s="121"/>
      <c r="M7" s="120"/>
      <c r="N7" s="121"/>
      <c r="O7" s="120"/>
      <c r="P7" s="121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7"/>
      <c r="F8" s="127"/>
      <c r="G8" s="127"/>
      <c r="H8" s="127"/>
      <c r="I8" s="128"/>
      <c r="J8" s="121"/>
      <c r="K8" s="120"/>
      <c r="L8" s="121"/>
      <c r="M8" s="120"/>
      <c r="N8" s="121"/>
      <c r="O8" s="120"/>
      <c r="P8" s="121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1"/>
      <c r="B9" s="48"/>
      <c r="C9" s="50"/>
      <c r="D9" s="39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1"/>
      <c r="B10" s="48"/>
      <c r="C10" s="48"/>
      <c r="D10" s="27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48"/>
      <c r="D11" s="27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1"/>
      <c r="B12" s="48"/>
      <c r="C12" s="48"/>
      <c r="D12" s="27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1"/>
      <c r="B13" s="48"/>
      <c r="C13" s="48"/>
      <c r="D13" s="2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48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1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1"/>
      <c r="B16" s="48"/>
      <c r="C16" s="48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/>
      <c r="F19" s="121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98"/>
      <c r="F21" s="99">
        <v>8</v>
      </c>
      <c r="G21" s="98"/>
      <c r="H21" s="99">
        <v>8</v>
      </c>
      <c r="I21" s="98"/>
      <c r="J21" s="99">
        <v>8</v>
      </c>
      <c r="K21" s="98"/>
      <c r="L21" s="99">
        <v>8</v>
      </c>
      <c r="M21" s="103"/>
      <c r="N21" s="104">
        <v>8</v>
      </c>
      <c r="O21" s="98"/>
      <c r="P21" s="99"/>
      <c r="Q21" s="98"/>
      <c r="R21" s="99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9" zoomScale="90" zoomScaleNormal="90" workbookViewId="0">
      <selection activeCell="B27" sqref="B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05.07.15</v>
      </c>
      <c r="B2" s="19"/>
      <c r="C2" s="19"/>
      <c r="D2" s="19"/>
      <c r="E2" s="126" t="s">
        <v>15</v>
      </c>
      <c r="F2" s="126"/>
      <c r="G2" s="126" t="s">
        <v>16</v>
      </c>
      <c r="H2" s="126"/>
      <c r="I2" s="126" t="s">
        <v>17</v>
      </c>
      <c r="J2" s="126"/>
      <c r="K2" s="126" t="s">
        <v>18</v>
      </c>
      <c r="L2" s="126"/>
      <c r="M2" s="126" t="s">
        <v>19</v>
      </c>
      <c r="N2" s="126"/>
      <c r="O2" s="126" t="s">
        <v>20</v>
      </c>
      <c r="P2" s="126"/>
      <c r="Q2" s="126" t="s">
        <v>21</v>
      </c>
      <c r="R2" s="1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6454</v>
      </c>
      <c r="B4" s="119" t="s">
        <v>118</v>
      </c>
      <c r="C4" s="48">
        <v>12</v>
      </c>
      <c r="D4" s="27" t="s">
        <v>78</v>
      </c>
      <c r="E4" s="120">
        <v>1</v>
      </c>
      <c r="F4" s="121"/>
      <c r="G4" s="120"/>
      <c r="H4" s="121"/>
      <c r="I4" s="120"/>
      <c r="J4" s="121"/>
      <c r="K4" s="120"/>
      <c r="L4" s="121"/>
      <c r="M4" s="127"/>
      <c r="N4" s="127"/>
      <c r="O4" s="120"/>
      <c r="P4" s="121"/>
      <c r="Q4" s="124"/>
      <c r="R4" s="125"/>
      <c r="S4" s="25">
        <f>E4+G4+I4+K4+M4+O4+Q4</f>
        <v>1</v>
      </c>
      <c r="T4" s="25">
        <f t="shared" ref="T4:T27" si="0">SUM(S4-U4-V4)</f>
        <v>1</v>
      </c>
      <c r="U4" s="28"/>
      <c r="V4" s="28"/>
    </row>
    <row r="5" spans="1:22" x14ac:dyDescent="0.25">
      <c r="A5" s="48">
        <v>6454</v>
      </c>
      <c r="B5" s="119" t="s">
        <v>118</v>
      </c>
      <c r="C5" s="48">
        <v>13</v>
      </c>
      <c r="D5" s="27" t="s">
        <v>78</v>
      </c>
      <c r="E5" s="120">
        <v>2</v>
      </c>
      <c r="F5" s="121"/>
      <c r="G5" s="127"/>
      <c r="H5" s="127"/>
      <c r="I5" s="128"/>
      <c r="J5" s="121"/>
      <c r="K5" s="120"/>
      <c r="L5" s="121"/>
      <c r="M5" s="120"/>
      <c r="N5" s="121"/>
      <c r="O5" s="120"/>
      <c r="P5" s="121"/>
      <c r="Q5" s="124"/>
      <c r="R5" s="125"/>
      <c r="S5" s="25">
        <f t="shared" ref="S5:S3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6454</v>
      </c>
      <c r="B6" s="119" t="s">
        <v>118</v>
      </c>
      <c r="C6" s="48">
        <v>1</v>
      </c>
      <c r="D6" s="27" t="s">
        <v>86</v>
      </c>
      <c r="E6" s="120">
        <v>2</v>
      </c>
      <c r="F6" s="121"/>
      <c r="G6" s="127"/>
      <c r="H6" s="127"/>
      <c r="I6" s="128">
        <v>0.5</v>
      </c>
      <c r="J6" s="121"/>
      <c r="K6" s="120"/>
      <c r="L6" s="121"/>
      <c r="M6" s="120">
        <v>1</v>
      </c>
      <c r="N6" s="121"/>
      <c r="O6" s="120"/>
      <c r="P6" s="121"/>
      <c r="Q6" s="124"/>
      <c r="R6" s="125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8">
        <v>6405</v>
      </c>
      <c r="B7" s="119" t="s">
        <v>116</v>
      </c>
      <c r="C7" s="48" t="s">
        <v>76</v>
      </c>
      <c r="D7" s="27" t="s">
        <v>75</v>
      </c>
      <c r="E7" s="120">
        <v>3</v>
      </c>
      <c r="F7" s="121"/>
      <c r="G7" s="127">
        <v>5</v>
      </c>
      <c r="H7" s="127"/>
      <c r="I7" s="128"/>
      <c r="J7" s="121"/>
      <c r="K7" s="120">
        <v>1</v>
      </c>
      <c r="L7" s="121"/>
      <c r="M7" s="120"/>
      <c r="N7" s="121"/>
      <c r="O7" s="120"/>
      <c r="P7" s="121"/>
      <c r="Q7" s="124"/>
      <c r="R7" s="125"/>
      <c r="S7" s="25">
        <f t="shared" si="1"/>
        <v>9</v>
      </c>
      <c r="T7" s="25">
        <f t="shared" si="0"/>
        <v>9</v>
      </c>
      <c r="U7" s="28"/>
      <c r="V7" s="28"/>
    </row>
    <row r="8" spans="1:22" x14ac:dyDescent="0.25">
      <c r="A8" s="48">
        <v>6454</v>
      </c>
      <c r="B8" s="119" t="s">
        <v>118</v>
      </c>
      <c r="C8" s="48">
        <v>7</v>
      </c>
      <c r="D8" s="27" t="s">
        <v>86</v>
      </c>
      <c r="E8" s="120"/>
      <c r="F8" s="121"/>
      <c r="G8" s="127">
        <v>1</v>
      </c>
      <c r="H8" s="127"/>
      <c r="I8" s="128"/>
      <c r="J8" s="121"/>
      <c r="K8" s="120"/>
      <c r="L8" s="121"/>
      <c r="M8" s="120"/>
      <c r="N8" s="121"/>
      <c r="O8" s="120"/>
      <c r="P8" s="121"/>
      <c r="Q8" s="124"/>
      <c r="R8" s="12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6454</v>
      </c>
      <c r="B9" s="119" t="s">
        <v>118</v>
      </c>
      <c r="C9" s="48">
        <v>8</v>
      </c>
      <c r="D9" s="27" t="s">
        <v>86</v>
      </c>
      <c r="E9" s="120"/>
      <c r="F9" s="121"/>
      <c r="G9" s="127">
        <v>2</v>
      </c>
      <c r="H9" s="127"/>
      <c r="I9" s="120"/>
      <c r="J9" s="121"/>
      <c r="K9" s="120"/>
      <c r="L9" s="121"/>
      <c r="M9" s="120"/>
      <c r="N9" s="121"/>
      <c r="O9" s="120"/>
      <c r="P9" s="121"/>
      <c r="Q9" s="124"/>
      <c r="R9" s="125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>
        <v>6454</v>
      </c>
      <c r="B10" s="119" t="s">
        <v>118</v>
      </c>
      <c r="C10" s="48">
        <v>2</v>
      </c>
      <c r="D10" s="27" t="s">
        <v>86</v>
      </c>
      <c r="E10" s="120"/>
      <c r="F10" s="121"/>
      <c r="G10" s="127"/>
      <c r="H10" s="127"/>
      <c r="I10" s="120">
        <v>1.5</v>
      </c>
      <c r="J10" s="121"/>
      <c r="K10" s="120"/>
      <c r="L10" s="121"/>
      <c r="M10" s="120">
        <v>2</v>
      </c>
      <c r="N10" s="121"/>
      <c r="O10" s="120"/>
      <c r="P10" s="121"/>
      <c r="Q10" s="124"/>
      <c r="R10" s="125"/>
      <c r="S10" s="25">
        <f t="shared" si="1"/>
        <v>3.5</v>
      </c>
      <c r="T10" s="25">
        <f t="shared" si="0"/>
        <v>3.5</v>
      </c>
      <c r="U10" s="28"/>
      <c r="V10" s="28"/>
    </row>
    <row r="11" spans="1:22" x14ac:dyDescent="0.25">
      <c r="A11" s="48">
        <v>6454</v>
      </c>
      <c r="B11" s="119" t="s">
        <v>118</v>
      </c>
      <c r="C11" s="48">
        <v>3</v>
      </c>
      <c r="D11" s="27" t="s">
        <v>86</v>
      </c>
      <c r="E11" s="120"/>
      <c r="F11" s="121"/>
      <c r="G11" s="127"/>
      <c r="H11" s="127"/>
      <c r="I11" s="120">
        <v>2.5</v>
      </c>
      <c r="J11" s="121"/>
      <c r="K11" s="120"/>
      <c r="L11" s="121"/>
      <c r="M11" s="120"/>
      <c r="N11" s="121"/>
      <c r="O11" s="120"/>
      <c r="P11" s="121"/>
      <c r="Q11" s="124"/>
      <c r="R11" s="125"/>
      <c r="S11" s="25">
        <f t="shared" si="1"/>
        <v>2.5</v>
      </c>
      <c r="T11" s="25">
        <f t="shared" si="0"/>
        <v>2.5</v>
      </c>
      <c r="U11" s="28"/>
      <c r="V11" s="28"/>
    </row>
    <row r="12" spans="1:22" x14ac:dyDescent="0.25">
      <c r="A12" s="48">
        <v>6454</v>
      </c>
      <c r="B12" s="119" t="s">
        <v>118</v>
      </c>
      <c r="C12" s="48">
        <v>4</v>
      </c>
      <c r="D12" s="27" t="s">
        <v>86</v>
      </c>
      <c r="E12" s="120"/>
      <c r="F12" s="121"/>
      <c r="G12" s="127"/>
      <c r="H12" s="127"/>
      <c r="I12" s="120">
        <v>3.5</v>
      </c>
      <c r="J12" s="121"/>
      <c r="K12" s="120"/>
      <c r="L12" s="121"/>
      <c r="M12" s="120"/>
      <c r="N12" s="121"/>
      <c r="O12" s="120"/>
      <c r="P12" s="121"/>
      <c r="Q12" s="124"/>
      <c r="R12" s="125"/>
      <c r="S12" s="25">
        <f t="shared" si="1"/>
        <v>3.5</v>
      </c>
      <c r="T12" s="25">
        <f t="shared" si="0"/>
        <v>3.5</v>
      </c>
      <c r="U12" s="28"/>
      <c r="V12" s="28"/>
    </row>
    <row r="13" spans="1:22" x14ac:dyDescent="0.25">
      <c r="A13" s="48">
        <v>6454</v>
      </c>
      <c r="B13" s="119" t="s">
        <v>118</v>
      </c>
      <c r="C13" s="48">
        <v>14</v>
      </c>
      <c r="D13" s="27" t="s">
        <v>101</v>
      </c>
      <c r="E13" s="120"/>
      <c r="F13" s="121"/>
      <c r="G13" s="127"/>
      <c r="H13" s="127"/>
      <c r="I13" s="120"/>
      <c r="J13" s="121"/>
      <c r="K13" s="120">
        <v>0.75</v>
      </c>
      <c r="L13" s="121"/>
      <c r="M13" s="120"/>
      <c r="N13" s="121"/>
      <c r="O13" s="120"/>
      <c r="P13" s="121"/>
      <c r="Q13" s="124"/>
      <c r="R13" s="125"/>
      <c r="S13" s="25">
        <f>E13+G13+I13+K13+M13+O13+Q13</f>
        <v>0.75</v>
      </c>
      <c r="T13" s="25">
        <f>SUM(S13-U13-V13)</f>
        <v>0.75</v>
      </c>
      <c r="U13" s="28"/>
      <c r="V13" s="28"/>
    </row>
    <row r="14" spans="1:22" x14ac:dyDescent="0.25">
      <c r="A14" s="48">
        <v>6454</v>
      </c>
      <c r="B14" s="119" t="s">
        <v>118</v>
      </c>
      <c r="C14" s="48">
        <v>15</v>
      </c>
      <c r="D14" s="27" t="s">
        <v>101</v>
      </c>
      <c r="E14" s="120"/>
      <c r="F14" s="121"/>
      <c r="G14" s="127"/>
      <c r="H14" s="127"/>
      <c r="I14" s="120"/>
      <c r="J14" s="121"/>
      <c r="K14" s="120">
        <v>0.75</v>
      </c>
      <c r="L14" s="121"/>
      <c r="M14" s="120"/>
      <c r="N14" s="121"/>
      <c r="O14" s="120"/>
      <c r="P14" s="121"/>
      <c r="Q14" s="124"/>
      <c r="R14" s="125"/>
      <c r="S14" s="25">
        <f t="shared" ref="S14:S23" si="2">E14+G14+I14+K14+M14+O14+Q14</f>
        <v>0.75</v>
      </c>
      <c r="T14" s="25">
        <f t="shared" ref="T14:T23" si="3">SUM(S14-U14-V14)</f>
        <v>0.75</v>
      </c>
      <c r="U14" s="28"/>
      <c r="V14" s="28"/>
    </row>
    <row r="15" spans="1:22" x14ac:dyDescent="0.25">
      <c r="A15" s="48">
        <v>6454</v>
      </c>
      <c r="B15" s="119" t="s">
        <v>118</v>
      </c>
      <c r="C15" s="48">
        <v>5</v>
      </c>
      <c r="D15" s="27" t="s">
        <v>86</v>
      </c>
      <c r="E15" s="120"/>
      <c r="F15" s="121"/>
      <c r="G15" s="120"/>
      <c r="H15" s="121"/>
      <c r="I15" s="120"/>
      <c r="J15" s="121"/>
      <c r="K15" s="120">
        <v>1.5</v>
      </c>
      <c r="L15" s="121"/>
      <c r="M15" s="120">
        <v>2</v>
      </c>
      <c r="N15" s="121"/>
      <c r="O15" s="120"/>
      <c r="P15" s="121"/>
      <c r="Q15" s="124"/>
      <c r="R15" s="125"/>
      <c r="S15" s="25">
        <f t="shared" si="2"/>
        <v>3.5</v>
      </c>
      <c r="T15" s="25">
        <f t="shared" si="3"/>
        <v>3.5</v>
      </c>
      <c r="U15" s="28"/>
      <c r="V15" s="28"/>
    </row>
    <row r="16" spans="1:22" x14ac:dyDescent="0.25">
      <c r="A16" s="48">
        <v>6448</v>
      </c>
      <c r="B16" s="119" t="s">
        <v>114</v>
      </c>
      <c r="C16" s="50">
        <v>50</v>
      </c>
      <c r="D16" s="39" t="s">
        <v>102</v>
      </c>
      <c r="E16" s="120"/>
      <c r="F16" s="121"/>
      <c r="G16" s="120"/>
      <c r="H16" s="121"/>
      <c r="I16" s="120"/>
      <c r="J16" s="121"/>
      <c r="K16" s="120">
        <v>0.75</v>
      </c>
      <c r="L16" s="121"/>
      <c r="M16" s="120"/>
      <c r="N16" s="121"/>
      <c r="O16" s="120"/>
      <c r="P16" s="121"/>
      <c r="Q16" s="124"/>
      <c r="R16" s="125"/>
      <c r="S16" s="25">
        <f t="shared" ref="S16:S17" si="4">E16+G16+I16+K16+M16+O16+Q16</f>
        <v>0.75</v>
      </c>
      <c r="T16" s="25">
        <f t="shared" ref="T16:T17" si="5">SUM(S16-U16-V16)</f>
        <v>0.75</v>
      </c>
      <c r="U16" s="28"/>
      <c r="V16" s="28"/>
    </row>
    <row r="17" spans="1:22" x14ac:dyDescent="0.25">
      <c r="A17" s="48">
        <v>6448</v>
      </c>
      <c r="B17" s="119" t="s">
        <v>114</v>
      </c>
      <c r="C17" s="50">
        <v>57</v>
      </c>
      <c r="D17" s="39" t="s">
        <v>103</v>
      </c>
      <c r="E17" s="120"/>
      <c r="F17" s="121"/>
      <c r="G17" s="120"/>
      <c r="H17" s="121"/>
      <c r="I17" s="120"/>
      <c r="J17" s="121"/>
      <c r="K17" s="120">
        <v>0.25</v>
      </c>
      <c r="L17" s="121"/>
      <c r="M17" s="120"/>
      <c r="N17" s="121"/>
      <c r="O17" s="120"/>
      <c r="P17" s="121"/>
      <c r="Q17" s="124"/>
      <c r="R17" s="125"/>
      <c r="S17" s="25">
        <f t="shared" si="4"/>
        <v>0.25</v>
      </c>
      <c r="T17" s="25">
        <f t="shared" si="5"/>
        <v>0.25</v>
      </c>
      <c r="U17" s="28"/>
      <c r="V17" s="28"/>
    </row>
    <row r="18" spans="1:22" x14ac:dyDescent="0.25">
      <c r="A18" s="48">
        <v>6448</v>
      </c>
      <c r="B18" s="119" t="s">
        <v>114</v>
      </c>
      <c r="C18" s="50">
        <v>51</v>
      </c>
      <c r="D18" s="39" t="s">
        <v>103</v>
      </c>
      <c r="E18" s="120"/>
      <c r="F18" s="121"/>
      <c r="G18" s="120"/>
      <c r="H18" s="121"/>
      <c r="I18" s="120"/>
      <c r="J18" s="121"/>
      <c r="K18" s="120">
        <v>0.25</v>
      </c>
      <c r="L18" s="121"/>
      <c r="M18" s="120"/>
      <c r="N18" s="121"/>
      <c r="O18" s="120"/>
      <c r="P18" s="121"/>
      <c r="Q18" s="124"/>
      <c r="R18" s="125"/>
      <c r="S18" s="25">
        <f t="shared" ref="S18:S20" si="6">E18+G18+I18+K18+M18+O18+Q18</f>
        <v>0.25</v>
      </c>
      <c r="T18" s="25">
        <f t="shared" ref="T18:T20" si="7">SUM(S18-U18-V18)</f>
        <v>0.25</v>
      </c>
      <c r="U18" s="28"/>
      <c r="V18" s="28"/>
    </row>
    <row r="19" spans="1:22" x14ac:dyDescent="0.25">
      <c r="A19" s="48">
        <v>6448</v>
      </c>
      <c r="B19" s="119" t="s">
        <v>114</v>
      </c>
      <c r="C19" s="50">
        <v>52</v>
      </c>
      <c r="D19" s="39" t="s">
        <v>103</v>
      </c>
      <c r="E19" s="120"/>
      <c r="F19" s="121"/>
      <c r="G19" s="120"/>
      <c r="H19" s="121"/>
      <c r="I19" s="120"/>
      <c r="J19" s="121"/>
      <c r="K19" s="120">
        <v>0.25</v>
      </c>
      <c r="L19" s="121"/>
      <c r="M19" s="120"/>
      <c r="N19" s="121"/>
      <c r="O19" s="120"/>
      <c r="P19" s="121"/>
      <c r="Q19" s="124"/>
      <c r="R19" s="125"/>
      <c r="S19" s="25">
        <f t="shared" si="6"/>
        <v>0.25</v>
      </c>
      <c r="T19" s="25">
        <f t="shared" si="7"/>
        <v>0.25</v>
      </c>
      <c r="U19" s="28"/>
      <c r="V19" s="28"/>
    </row>
    <row r="20" spans="1:22" x14ac:dyDescent="0.25">
      <c r="A20" s="48">
        <v>6448</v>
      </c>
      <c r="B20" s="119" t="s">
        <v>114</v>
      </c>
      <c r="C20" s="50">
        <v>56</v>
      </c>
      <c r="D20" s="39" t="s">
        <v>103</v>
      </c>
      <c r="E20" s="120"/>
      <c r="F20" s="121"/>
      <c r="G20" s="120"/>
      <c r="H20" s="121"/>
      <c r="I20" s="120"/>
      <c r="J20" s="121"/>
      <c r="K20" s="120">
        <v>0.25</v>
      </c>
      <c r="L20" s="121"/>
      <c r="M20" s="120"/>
      <c r="N20" s="121"/>
      <c r="O20" s="120"/>
      <c r="P20" s="121"/>
      <c r="Q20" s="124"/>
      <c r="R20" s="125"/>
      <c r="S20" s="25">
        <f t="shared" si="6"/>
        <v>0.25</v>
      </c>
      <c r="T20" s="25">
        <f t="shared" si="7"/>
        <v>0.25</v>
      </c>
      <c r="U20" s="28"/>
      <c r="V20" s="28"/>
    </row>
    <row r="21" spans="1:22" x14ac:dyDescent="0.25">
      <c r="A21" s="48">
        <v>6448</v>
      </c>
      <c r="B21" s="119" t="s">
        <v>114</v>
      </c>
      <c r="C21" s="50">
        <v>55</v>
      </c>
      <c r="D21" s="39" t="s">
        <v>103</v>
      </c>
      <c r="E21" s="120"/>
      <c r="F21" s="121"/>
      <c r="G21" s="120"/>
      <c r="H21" s="121"/>
      <c r="I21" s="120"/>
      <c r="J21" s="121"/>
      <c r="K21" s="120">
        <v>0.25</v>
      </c>
      <c r="L21" s="121"/>
      <c r="M21" s="120"/>
      <c r="N21" s="121"/>
      <c r="O21" s="120"/>
      <c r="P21" s="121"/>
      <c r="Q21" s="124"/>
      <c r="R21" s="125"/>
      <c r="S21" s="25">
        <f t="shared" si="2"/>
        <v>0.25</v>
      </c>
      <c r="T21" s="25">
        <f t="shared" si="3"/>
        <v>0.25</v>
      </c>
      <c r="U21" s="28"/>
      <c r="V21" s="28"/>
    </row>
    <row r="22" spans="1:22" x14ac:dyDescent="0.25">
      <c r="A22" s="48">
        <v>6448</v>
      </c>
      <c r="B22" s="119" t="s">
        <v>114</v>
      </c>
      <c r="C22" s="50">
        <v>60</v>
      </c>
      <c r="D22" s="39" t="s">
        <v>105</v>
      </c>
      <c r="E22" s="120"/>
      <c r="F22" s="121"/>
      <c r="G22" s="120"/>
      <c r="H22" s="121"/>
      <c r="I22" s="120"/>
      <c r="J22" s="121"/>
      <c r="K22" s="120"/>
      <c r="L22" s="121"/>
      <c r="M22" s="120">
        <v>1</v>
      </c>
      <c r="N22" s="121"/>
      <c r="O22" s="120"/>
      <c r="P22" s="121"/>
      <c r="Q22" s="124"/>
      <c r="R22" s="125"/>
      <c r="S22" s="25">
        <f t="shared" si="2"/>
        <v>1</v>
      </c>
      <c r="T22" s="25">
        <f t="shared" si="3"/>
        <v>1</v>
      </c>
      <c r="U22" s="28"/>
      <c r="V22" s="28"/>
    </row>
    <row r="23" spans="1:22" x14ac:dyDescent="0.25">
      <c r="A23" s="48">
        <v>6448</v>
      </c>
      <c r="B23" s="119" t="s">
        <v>114</v>
      </c>
      <c r="C23" s="50">
        <v>61</v>
      </c>
      <c r="D23" s="39" t="s">
        <v>105</v>
      </c>
      <c r="E23" s="120"/>
      <c r="F23" s="121"/>
      <c r="G23" s="120"/>
      <c r="H23" s="121"/>
      <c r="I23" s="120"/>
      <c r="J23" s="121"/>
      <c r="K23" s="120"/>
      <c r="L23" s="121"/>
      <c r="M23" s="120">
        <v>1</v>
      </c>
      <c r="N23" s="121"/>
      <c r="O23" s="120"/>
      <c r="P23" s="121"/>
      <c r="Q23" s="124"/>
      <c r="R23" s="125"/>
      <c r="S23" s="25">
        <f t="shared" si="2"/>
        <v>1</v>
      </c>
      <c r="T23" s="25">
        <f t="shared" si="3"/>
        <v>1</v>
      </c>
      <c r="U23" s="28"/>
      <c r="V23" s="28"/>
    </row>
    <row r="24" spans="1:22" x14ac:dyDescent="0.25">
      <c r="A24" s="48">
        <v>6505</v>
      </c>
      <c r="B24" s="119" t="s">
        <v>119</v>
      </c>
      <c r="C24" s="48">
        <v>3</v>
      </c>
      <c r="D24" s="27" t="s">
        <v>106</v>
      </c>
      <c r="E24" s="120"/>
      <c r="F24" s="121"/>
      <c r="G24" s="120"/>
      <c r="H24" s="121"/>
      <c r="I24" s="120"/>
      <c r="J24" s="121"/>
      <c r="K24" s="120"/>
      <c r="L24" s="121"/>
      <c r="M24" s="120">
        <v>0.5</v>
      </c>
      <c r="N24" s="121"/>
      <c r="O24" s="120"/>
      <c r="P24" s="121"/>
      <c r="Q24" s="124"/>
      <c r="R24" s="125"/>
      <c r="S24" s="25">
        <f t="shared" si="1"/>
        <v>0.5</v>
      </c>
      <c r="T24" s="25">
        <f t="shared" si="0"/>
        <v>0.5</v>
      </c>
      <c r="U24" s="28"/>
      <c r="V24" s="28"/>
    </row>
    <row r="25" spans="1:22" x14ac:dyDescent="0.25">
      <c r="A25" s="48"/>
      <c r="B25" s="48"/>
      <c r="C25" s="48"/>
      <c r="D25" s="27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4"/>
      <c r="R25" s="125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8">
        <v>3600</v>
      </c>
      <c r="B26" s="48" t="s">
        <v>115</v>
      </c>
      <c r="C26" s="48"/>
      <c r="D26" s="27" t="s">
        <v>104</v>
      </c>
      <c r="E26" s="120"/>
      <c r="F26" s="121"/>
      <c r="G26" s="120"/>
      <c r="H26" s="121"/>
      <c r="I26" s="120"/>
      <c r="J26" s="121"/>
      <c r="K26" s="120">
        <v>1</v>
      </c>
      <c r="L26" s="121"/>
      <c r="M26" s="120"/>
      <c r="N26" s="121"/>
      <c r="O26" s="120"/>
      <c r="P26" s="121"/>
      <c r="Q26" s="124"/>
      <c r="R26" s="125"/>
      <c r="S26" s="25">
        <f t="shared" si="1"/>
        <v>1</v>
      </c>
      <c r="T26" s="25">
        <f t="shared" si="0"/>
        <v>1</v>
      </c>
      <c r="U26" s="28"/>
      <c r="V26" s="28"/>
    </row>
    <row r="27" spans="1:22" x14ac:dyDescent="0.25">
      <c r="A27" s="109">
        <v>3600</v>
      </c>
      <c r="B27" s="48" t="s">
        <v>115</v>
      </c>
      <c r="C27" s="48"/>
      <c r="D27" s="53" t="s">
        <v>87</v>
      </c>
      <c r="E27" s="120"/>
      <c r="F27" s="121"/>
      <c r="G27" s="120"/>
      <c r="H27" s="121"/>
      <c r="I27" s="120"/>
      <c r="J27" s="121"/>
      <c r="K27" s="120">
        <v>1</v>
      </c>
      <c r="L27" s="121"/>
      <c r="M27" s="120">
        <v>0.5</v>
      </c>
      <c r="N27" s="121"/>
      <c r="O27" s="120"/>
      <c r="P27" s="121"/>
      <c r="Q27" s="124"/>
      <c r="R27" s="125"/>
      <c r="S27" s="25">
        <f t="shared" si="1"/>
        <v>1.5</v>
      </c>
      <c r="T27" s="25">
        <f t="shared" si="0"/>
        <v>1.5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20"/>
      <c r="F28" s="121"/>
      <c r="G28" s="124"/>
      <c r="H28" s="125"/>
      <c r="I28" s="124"/>
      <c r="J28" s="125"/>
      <c r="K28" s="124"/>
      <c r="L28" s="125"/>
      <c r="M28" s="124"/>
      <c r="N28" s="125"/>
      <c r="O28" s="124"/>
      <c r="P28" s="125"/>
      <c r="Q28" s="124"/>
      <c r="R28" s="125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20"/>
      <c r="F29" s="121"/>
      <c r="G29" s="124"/>
      <c r="H29" s="125"/>
      <c r="I29" s="124"/>
      <c r="J29" s="125"/>
      <c r="K29" s="124"/>
      <c r="L29" s="125"/>
      <c r="M29" s="124"/>
      <c r="N29" s="125"/>
      <c r="O29" s="124"/>
      <c r="P29" s="125"/>
      <c r="Q29" s="124"/>
      <c r="R29" s="125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30">
        <f>SUM(E4:E29)</f>
        <v>8</v>
      </c>
      <c r="F30" s="131"/>
      <c r="G30" s="130">
        <f>SUM(G4:G29)</f>
        <v>8</v>
      </c>
      <c r="H30" s="131"/>
      <c r="I30" s="130">
        <f>SUM(I4:I29)</f>
        <v>8</v>
      </c>
      <c r="J30" s="131"/>
      <c r="K30" s="130">
        <f>SUM(K4:K29)</f>
        <v>8</v>
      </c>
      <c r="L30" s="131"/>
      <c r="M30" s="130">
        <f>SUM(M4:M29)</f>
        <v>8</v>
      </c>
      <c r="N30" s="131"/>
      <c r="O30" s="130">
        <f>SUM(O4:O29)</f>
        <v>0</v>
      </c>
      <c r="P30" s="131"/>
      <c r="Q30" s="130">
        <f>SUM(Q4:Q29)</f>
        <v>0</v>
      </c>
      <c r="R30" s="131"/>
      <c r="S30" s="25">
        <f t="shared" si="1"/>
        <v>40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40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0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6"/>
      <c r="H33" s="46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1">
        <f>SUM(T31)</f>
        <v>40</v>
      </c>
      <c r="I35" s="2">
        <v>3600</v>
      </c>
    </row>
    <row r="36" spans="1:9" x14ac:dyDescent="0.25">
      <c r="A36" s="16" t="s">
        <v>26</v>
      </c>
      <c r="C36" s="41">
        <f>U32</f>
        <v>0</v>
      </c>
      <c r="D36" s="33"/>
      <c r="I36" s="45">
        <v>2.5</v>
      </c>
    </row>
    <row r="37" spans="1:9" x14ac:dyDescent="0.25">
      <c r="A37" s="16" t="s">
        <v>27</v>
      </c>
      <c r="C37" s="33">
        <f>V32</f>
        <v>0</v>
      </c>
      <c r="I37" s="46"/>
    </row>
    <row r="38" spans="1:9" x14ac:dyDescent="0.25">
      <c r="A38" s="16" t="s">
        <v>28</v>
      </c>
      <c r="C38" s="33">
        <f>S28</f>
        <v>0</v>
      </c>
      <c r="I38" s="41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40">
        <f>SUM(C35:C39)</f>
        <v>40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2015-07-07T09:34:14Z</cp:lastPrinted>
  <dcterms:created xsi:type="dcterms:W3CDTF">2010-01-14T13:00:57Z</dcterms:created>
  <dcterms:modified xsi:type="dcterms:W3CDTF">2016-04-04T15:13:43Z</dcterms:modified>
</cp:coreProperties>
</file>