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845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K11" i="1" l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A2" i="40"/>
  <c r="T4" i="40" l="1"/>
  <c r="I26" i="40"/>
  <c r="T21" i="40"/>
  <c r="S22" i="40"/>
  <c r="S20" i="40"/>
  <c r="C25" i="40" l="1"/>
  <c r="C30" i="40" s="1"/>
  <c r="G30" i="40" s="1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I33" i="39"/>
  <c r="K6" i="1" s="1"/>
  <c r="S27" i="39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9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9" i="32" l="1"/>
  <c r="I29" i="32"/>
  <c r="K10" i="1" s="1"/>
  <c r="T21" i="6"/>
  <c r="I30" i="6"/>
  <c r="K16" i="1" s="1"/>
  <c r="T28" i="34"/>
  <c r="I39" i="34"/>
  <c r="K13" i="1" s="1"/>
  <c r="T17" i="18"/>
  <c r="I27" i="18"/>
  <c r="K21" i="1" s="1"/>
  <c r="T17" i="22"/>
  <c r="I26" i="22"/>
  <c r="K7" i="1" s="1"/>
  <c r="C27" i="1" s="1"/>
  <c r="T20" i="17"/>
  <c r="I29" i="17"/>
  <c r="K17" i="1" s="1"/>
  <c r="T17" i="30"/>
  <c r="I26" i="30"/>
  <c r="K20" i="1" s="1"/>
  <c r="T25" i="6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8" i="12"/>
  <c r="C32" i="12" s="1"/>
  <c r="B14" i="1" s="1"/>
  <c r="T25" i="14"/>
  <c r="C29" i="14" s="1"/>
  <c r="B9" i="1" s="1"/>
  <c r="C21" i="1"/>
  <c r="C23" i="1" s="1"/>
  <c r="S20" i="22"/>
  <c r="C30" i="38"/>
  <c r="G30" i="38" s="1"/>
  <c r="T34" i="34"/>
  <c r="C38" i="34" s="1"/>
  <c r="B13" i="1" s="1"/>
  <c r="D23" i="1"/>
  <c r="T24" i="32"/>
  <c r="C28" i="32" s="1"/>
  <c r="B10" i="1" s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2" i="1"/>
  <c r="S25" i="32"/>
  <c r="F10" i="1"/>
  <c r="S24" i="14"/>
  <c r="F9" i="1"/>
  <c r="L26" i="14"/>
  <c r="S26" i="14" s="1"/>
  <c r="S22" i="22"/>
  <c r="I23" i="1"/>
  <c r="E23" i="1"/>
  <c r="C37" i="12" l="1"/>
  <c r="H37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B23" i="1"/>
  <c r="C26" i="1" s="1"/>
  <c r="C28" i="1" s="1"/>
  <c r="G9" i="1"/>
  <c r="C34" i="14"/>
  <c r="H23" i="1" s="1"/>
  <c r="F23" i="1"/>
  <c r="G23" i="1" l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<sst xmlns="http://schemas.openxmlformats.org/spreadsheetml/2006/main" count="803" uniqueCount="149">
  <si>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</si>
  <si>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</si>
  <si>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</si>
  <si>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</si>
  <si>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</si>
  <si>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</si>
  <si>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</si>
  <si>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</si>
  <si>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</si>
  <si>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</si>
  <si>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</si>
  <si>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</si>
  <si>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</si>
  <si>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</si>
  <si>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</si>
  <si>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</si>
  <si>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</si>
  <si>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</si>
  <si>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</si>
  <si>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</si>
  <si>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</si>
  <si>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</si>
  <si>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</si>
  <si>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</si>
  <si>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</si>
  <si>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</si>
  <si>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</si>
  <si>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</si>
  <si>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</si>
  <si>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</si>
  <si>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</si>
  <si>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</si>
  <si>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</si>
  <si>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</si>
  <si>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</si>
  <si>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</si>
  <si>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</si>
  <si>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</si>
  <si>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</si>
  <si>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</si>
  <si>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</si>
  <si>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</si>
  <si>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</si>
  <si>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</si>
  <si>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</si>
  <si>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</si>
  <si>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</si>
  <si>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</si>
  <si>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</si>
  <si>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</si>
  <si>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</si>
  <si>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</si>
  <si>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</si>
  <si>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</si>
  <si>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</si>
  <si>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</si>
  <si>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</si>
  <si>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</si>
  <si>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</si>
  <si>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</si>
  <si>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</si>
  <si>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</si>
  <si>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</si>
  <si>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S Deakin</t>
  </si>
  <si>
    <t>labouring</t>
  </si>
  <si>
    <t>windows</t>
  </si>
  <si>
    <t>chest</t>
  </si>
  <si>
    <t>island unit</t>
  </si>
  <si>
    <t>sash windows</t>
  </si>
  <si>
    <t>bookcase</t>
  </si>
  <si>
    <t>sink unit</t>
  </si>
  <si>
    <t>french doors</t>
  </si>
  <si>
    <t>towel units</t>
  </si>
  <si>
    <t>W/E 12.04.2015</t>
  </si>
  <si>
    <t>plan chest</t>
  </si>
  <si>
    <t>doorframes &amp; architarves</t>
  </si>
  <si>
    <t>Hairdryer shelf</t>
  </si>
  <si>
    <t xml:space="preserve">85a </t>
  </si>
  <si>
    <t>loading van</t>
  </si>
  <si>
    <t xml:space="preserve">kitchen unit </t>
  </si>
  <si>
    <t>clearing bench</t>
  </si>
  <si>
    <t>French doors</t>
  </si>
  <si>
    <t>samole hemlock</t>
  </si>
  <si>
    <t>FSC audit labelling trolleys</t>
  </si>
  <si>
    <t>wb05 window</t>
  </si>
  <si>
    <t>Wrapping</t>
  </si>
  <si>
    <t>Loading Van</t>
  </si>
  <si>
    <t>Vanity sink unit</t>
  </si>
  <si>
    <t>Sample architrave</t>
  </si>
  <si>
    <t>Bookcase</t>
  </si>
  <si>
    <t>Sink Unit lippings</t>
  </si>
  <si>
    <t>Hemlock samples</t>
  </si>
  <si>
    <t>Sapele stops</t>
  </si>
  <si>
    <t>Skirting</t>
  </si>
  <si>
    <t>16/19</t>
  </si>
  <si>
    <t>Reception desk materials</t>
  </si>
  <si>
    <t>Den sink unit</t>
  </si>
  <si>
    <t>Studio Sink unit</t>
  </si>
  <si>
    <t>Studio sink unit</t>
  </si>
  <si>
    <t>Architraves</t>
  </si>
  <si>
    <t>Taking Timber in and out</t>
  </si>
  <si>
    <t>Shelves</t>
  </si>
  <si>
    <t>Windowboards</t>
  </si>
  <si>
    <t>Mini Kitchen</t>
  </si>
  <si>
    <t>architraves</t>
  </si>
  <si>
    <t>skirtings</t>
  </si>
  <si>
    <t>sitting room cupboards</t>
  </si>
  <si>
    <t>oak skirtings</t>
  </si>
  <si>
    <t>basement shelves</t>
  </si>
  <si>
    <t>shutters</t>
  </si>
  <si>
    <t>stops</t>
  </si>
  <si>
    <t>changing 4 sider cutters</t>
  </si>
  <si>
    <t>extraction checks</t>
  </si>
  <si>
    <t>loading island unit</t>
  </si>
  <si>
    <t>sheving</t>
  </si>
  <si>
    <t>sitting room cupboard</t>
  </si>
  <si>
    <t>repairing fence</t>
  </si>
  <si>
    <t>skirting</t>
  </si>
  <si>
    <t>shelves</t>
  </si>
  <si>
    <t>muncher</t>
  </si>
  <si>
    <t>door frame</t>
  </si>
  <si>
    <t>fixing fence</t>
  </si>
  <si>
    <t>printing</t>
  </si>
  <si>
    <t>desk</t>
  </si>
  <si>
    <t>cellar av</t>
  </si>
  <si>
    <t>loading bookcase</t>
  </si>
  <si>
    <t>Loading door frames</t>
  </si>
  <si>
    <t>84/86</t>
  </si>
  <si>
    <t>loading skirting</t>
  </si>
  <si>
    <t>mini kitchen unit</t>
  </si>
  <si>
    <t>driving</t>
  </si>
  <si>
    <t>sample wall panels</t>
  </si>
  <si>
    <t>mirror units</t>
  </si>
  <si>
    <t>towel unit</t>
  </si>
  <si>
    <t>54/59</t>
  </si>
  <si>
    <t>level 1 panels</t>
  </si>
  <si>
    <t>3 to 14</t>
  </si>
  <si>
    <t>reception desk</t>
  </si>
  <si>
    <t>SICK</t>
  </si>
  <si>
    <t>ASCH01</t>
  </si>
  <si>
    <t>ADEL02</t>
  </si>
  <si>
    <t>SOUT15</t>
  </si>
  <si>
    <t>offi01</t>
  </si>
  <si>
    <t>EGER01</t>
  </si>
  <si>
    <t>HAMI01</t>
  </si>
  <si>
    <t>PRIO09</t>
  </si>
  <si>
    <t>ELEP01</t>
  </si>
  <si>
    <t>GROV04</t>
  </si>
  <si>
    <t>offi1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</si>
</sst>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M32" sqref="M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3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16</v>
      </c>
      <c r="C6" s="9">
        <f>SUM(Buckingham!C33)</f>
        <v>0</v>
      </c>
      <c r="D6" s="9">
        <f>SUM(Buckingham!C34)</f>
        <v>0</v>
      </c>
      <c r="E6" s="9">
        <f>SUM(Buckingham!C35)</f>
        <v>16</v>
      </c>
      <c r="F6" s="9">
        <f>SUM(Buckingham!C36)</f>
        <v>8</v>
      </c>
      <c r="G6" s="10">
        <f>B6+C6+D6+E6+F6</f>
        <v>40</v>
      </c>
      <c r="H6" s="73">
        <f>SUM(Buckingham!C38)</f>
        <v>0</v>
      </c>
      <c r="I6" s="73">
        <f>SUM(Buckingham!C39)</f>
        <v>0</v>
      </c>
      <c r="K6" s="44">
        <f>SUM(Buckingham!I33)</f>
        <v>8.5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x14ac:dyDescent="0.25">
      <c r="A8" s="8" t="s">
        <v>63</v>
      </c>
      <c r="B8" s="9">
        <f>SUM(Deakin!C25)</f>
        <v>8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8</v>
      </c>
      <c r="G8" s="10">
        <f>B8+C8+D8+E8+F8</f>
        <v>16</v>
      </c>
      <c r="H8" s="11">
        <f>SUM(Deakin!C31)</f>
        <v>0</v>
      </c>
      <c r="I8" s="11">
        <f>SUM(Deakin!C32)</f>
        <v>0</v>
      </c>
      <c r="K8" s="44">
        <v>8</v>
      </c>
    </row>
    <row r="9" spans="1:11" ht="17.25" customHeight="1" x14ac:dyDescent="0.25">
      <c r="A9" s="8" t="s">
        <v>7</v>
      </c>
      <c r="B9" s="9">
        <f>SUM(Doran!C29)</f>
        <v>32</v>
      </c>
      <c r="C9" s="9">
        <f>SUM(Doran!C30)</f>
        <v>0</v>
      </c>
      <c r="D9" s="9">
        <f>SUM(Doran!C31)</f>
        <v>0</v>
      </c>
      <c r="E9" s="9">
        <f>SUM(Doran!C32)</f>
        <v>0</v>
      </c>
      <c r="F9" s="9">
        <f>SUM(Doran!C33)</f>
        <v>8</v>
      </c>
      <c r="G9" s="10">
        <f t="shared" ref="G9:G22" si="0">B9+C9+D9+E9+F9</f>
        <v>40</v>
      </c>
      <c r="H9" s="11">
        <f>SUM(Doran!C35)</f>
        <v>0</v>
      </c>
      <c r="I9" s="11">
        <f>SUM(Doran!C36)</f>
        <v>0</v>
      </c>
      <c r="K9" s="44">
        <f>SUM(Doran!I30)</f>
        <v>0</v>
      </c>
    </row>
    <row r="10" spans="1:11" x14ac:dyDescent="0.25">
      <c r="A10" s="8" t="s">
        <v>55</v>
      </c>
      <c r="B10" s="9">
        <f>SUM(Drinkwater!C28)</f>
        <v>30.75</v>
      </c>
      <c r="C10" s="9">
        <f>SUM(Drinkwater!C29)</f>
        <v>0</v>
      </c>
      <c r="D10" s="9">
        <f>SUM(Drinkwater!C30)</f>
        <v>0</v>
      </c>
      <c r="E10" s="9">
        <f>SUM(Drinkwater!C31)</f>
        <v>0</v>
      </c>
      <c r="F10" s="9">
        <f>SUM(Drinkwater!C32)</f>
        <v>8</v>
      </c>
      <c r="G10" s="10">
        <f t="shared" si="0"/>
        <v>38.75</v>
      </c>
      <c r="H10" s="11">
        <f>SUM(Drinkwater!C34)</f>
        <v>0</v>
      </c>
      <c r="I10" s="11">
        <f>SUM(Drinkwater!C35)</f>
        <v>0</v>
      </c>
      <c r="K10" s="44">
        <f>SUM(Drinkwater!I29)</f>
        <v>1.75</v>
      </c>
    </row>
    <row r="11" spans="1:11" x14ac:dyDescent="0.25">
      <c r="A11" s="8" t="s">
        <v>59</v>
      </c>
      <c r="B11" s="9">
        <f>SUM(Hammond!C25)</f>
        <v>32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8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SUM(Drinkwater!I30)</f>
        <v>0</v>
      </c>
    </row>
    <row r="12" spans="1:11" x14ac:dyDescent="0.25">
      <c r="A12" s="8" t="s">
        <v>8</v>
      </c>
      <c r="B12" s="9">
        <f>SUM('Harland '!C25)</f>
        <v>25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8</v>
      </c>
      <c r="G12" s="10">
        <f t="shared" si="0"/>
        <v>33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24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8</v>
      </c>
      <c r="G13" s="10">
        <f t="shared" si="0"/>
        <v>32</v>
      </c>
      <c r="H13" s="11">
        <f>SUM(Hodgson!C44)</f>
        <v>0</v>
      </c>
      <c r="I13" s="11">
        <f>SUM(Hodgson!C45)</f>
        <v>0</v>
      </c>
      <c r="K13" s="44">
        <f>SUM(Hodgson!I39)</f>
        <v>3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32</v>
      </c>
      <c r="C16" s="9">
        <f>SUM(Reading!C30)</f>
        <v>0</v>
      </c>
      <c r="D16" s="9">
        <f>SUM(Reading!C31)</f>
        <v>0</v>
      </c>
      <c r="E16" s="9">
        <f>SUM(Reading!C32)</f>
        <v>0</v>
      </c>
      <c r="F16" s="9">
        <f>SUM(Reading!C33)</f>
        <v>8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1.5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1.5</v>
      </c>
    </row>
    <row r="18" spans="1:11" x14ac:dyDescent="0.25">
      <c r="A18" s="8" t="s">
        <v>12</v>
      </c>
      <c r="B18" s="9">
        <f>SUM(Taylor!C25)</f>
        <v>32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8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32</v>
      </c>
      <c r="F19" s="9">
        <f>SUM(T.Winterburn!C30)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23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8</v>
      </c>
      <c r="G20" s="10">
        <f t="shared" si="0"/>
        <v>39</v>
      </c>
      <c r="H20" s="11">
        <f>SUM(N.Winterburn!C31)</f>
        <v>0</v>
      </c>
      <c r="I20" s="11">
        <f>SUM(N.Winterburn!C32)</f>
        <v>0</v>
      </c>
      <c r="K20" s="44">
        <f>SUM(N.Winterburn!I26)</f>
        <v>2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v>0</v>
      </c>
      <c r="E21" s="9">
        <f>SUM(T.Winterburn!C29)</f>
        <v>0</v>
      </c>
      <c r="F21" s="9">
        <f>SUM(T.Winterburn!C30)</f>
        <v>8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7.5</v>
      </c>
    </row>
    <row r="22" spans="1:11" x14ac:dyDescent="0.25">
      <c r="A22" s="8" t="s">
        <v>14</v>
      </c>
      <c r="B22" s="9">
        <f>SUM(Wright!C30)</f>
        <v>0</v>
      </c>
      <c r="C22" s="9">
        <f>SUM(Wright!C31)</f>
        <v>0</v>
      </c>
      <c r="D22" s="9">
        <f>SUM(Wright!C32)</f>
        <v>0</v>
      </c>
      <c r="E22" s="9">
        <f>SUM(Wright!C33)</f>
        <v>32</v>
      </c>
      <c r="F22" s="9">
        <f>SUM(Wright!C34)</f>
        <v>8</v>
      </c>
      <c r="G22" s="10">
        <f t="shared" si="0"/>
        <v>40</v>
      </c>
      <c r="H22" s="11">
        <f>SUM(Wright!C36)</f>
        <v>0</v>
      </c>
      <c r="I22" s="11">
        <f>SUM(Wright!C37)</f>
        <v>0</v>
      </c>
      <c r="K22" s="44">
        <f>SUM(Wright!I31)</f>
        <v>0</v>
      </c>
    </row>
    <row r="23" spans="1:11" ht="17.25" customHeight="1" x14ac:dyDescent="0.25">
      <c r="A23" s="12" t="s">
        <v>24</v>
      </c>
      <c r="B23" s="13">
        <f t="shared" ref="B23:I23" si="1">SUM(B7:B22)</f>
        <v>398.75</v>
      </c>
      <c r="C23" s="13">
        <f t="shared" si="1"/>
        <v>0</v>
      </c>
      <c r="D23" s="13">
        <f t="shared" si="1"/>
        <v>0</v>
      </c>
      <c r="E23" s="13">
        <f t="shared" si="1"/>
        <v>72</v>
      </c>
      <c r="F23" s="13">
        <f t="shared" si="1"/>
        <v>128</v>
      </c>
      <c r="G23" s="13">
        <f t="shared" si="1"/>
        <v>598.75</v>
      </c>
      <c r="H23" s="14">
        <f t="shared" si="1"/>
        <v>0</v>
      </c>
      <c r="I23" s="14">
        <f t="shared" si="1"/>
        <v>0</v>
      </c>
      <c r="J23" s="4"/>
      <c r="K23" s="13">
        <f>SUM(K6:K22)</f>
        <v>34.25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398.75</v>
      </c>
    </row>
    <row r="27" spans="1:11" x14ac:dyDescent="0.25">
      <c r="A27" s="1" t="s">
        <v>31</v>
      </c>
      <c r="C27" s="35">
        <f>K23</f>
        <v>34.25</v>
      </c>
    </row>
    <row r="28" spans="1:11" x14ac:dyDescent="0.25">
      <c r="A28" s="1" t="s">
        <v>35</v>
      </c>
      <c r="C28" s="42">
        <f>C27/C26</f>
        <v>8.5893416927899688E-2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A8" sqref="A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34" t="s">
        <v>19</v>
      </c>
      <c r="N2" s="134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7" t="s">
        <v>145</v>
      </c>
      <c r="C4" s="50">
        <v>10</v>
      </c>
      <c r="D4" s="39" t="s">
        <v>65</v>
      </c>
      <c r="E4" s="123"/>
      <c r="F4" s="123"/>
      <c r="G4" s="131">
        <v>8</v>
      </c>
      <c r="H4" s="131"/>
      <c r="I4" s="123">
        <v>4</v>
      </c>
      <c r="J4" s="123"/>
      <c r="K4" s="118"/>
      <c r="L4" s="119"/>
      <c r="M4" s="132">
        <v>0.5</v>
      </c>
      <c r="N4" s="133"/>
      <c r="O4" s="120"/>
      <c r="P4" s="121"/>
      <c r="Q4" s="120"/>
      <c r="R4" s="121"/>
      <c r="S4" s="25">
        <f>E4+G4+I4+K4+M4+O4+Q4</f>
        <v>12.5</v>
      </c>
      <c r="T4" s="25">
        <f t="shared" ref="T4:T23" si="0">SUM(S4-U4-V4)</f>
        <v>12.5</v>
      </c>
      <c r="U4" s="28"/>
      <c r="V4" s="28"/>
    </row>
    <row r="5" spans="1:22" x14ac:dyDescent="0.25">
      <c r="A5" s="111">
        <v>6435</v>
      </c>
      <c r="B5" s="117" t="s">
        <v>139</v>
      </c>
      <c r="C5" s="50">
        <v>79</v>
      </c>
      <c r="D5" s="58" t="s">
        <v>93</v>
      </c>
      <c r="E5" s="123"/>
      <c r="F5" s="123"/>
      <c r="G5" s="131"/>
      <c r="H5" s="131"/>
      <c r="I5" s="124">
        <v>1</v>
      </c>
      <c r="J5" s="119"/>
      <c r="K5" s="118"/>
      <c r="L5" s="119"/>
      <c r="M5" s="132"/>
      <c r="N5" s="133"/>
      <c r="O5" s="120"/>
      <c r="P5" s="121"/>
      <c r="Q5" s="120"/>
      <c r="R5" s="121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105">
        <v>6435</v>
      </c>
      <c r="B6" s="117" t="s">
        <v>139</v>
      </c>
      <c r="C6" s="50">
        <v>64</v>
      </c>
      <c r="D6" s="58" t="s">
        <v>89</v>
      </c>
      <c r="E6" s="123"/>
      <c r="F6" s="123"/>
      <c r="G6" s="131"/>
      <c r="H6" s="131"/>
      <c r="I6" s="124">
        <v>3</v>
      </c>
      <c r="J6" s="119"/>
      <c r="K6" s="118">
        <v>2.5</v>
      </c>
      <c r="L6" s="119"/>
      <c r="M6" s="132"/>
      <c r="N6" s="133"/>
      <c r="O6" s="120"/>
      <c r="P6" s="121"/>
      <c r="Q6" s="120"/>
      <c r="R6" s="121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113">
        <v>6436</v>
      </c>
      <c r="B7" s="117" t="s">
        <v>140</v>
      </c>
      <c r="C7" s="50">
        <v>81</v>
      </c>
      <c r="D7" s="58" t="s">
        <v>132</v>
      </c>
      <c r="E7" s="123"/>
      <c r="F7" s="123"/>
      <c r="G7" s="131"/>
      <c r="H7" s="131"/>
      <c r="I7" s="124"/>
      <c r="J7" s="119"/>
      <c r="K7" s="118">
        <v>5.5</v>
      </c>
      <c r="L7" s="119"/>
      <c r="M7" s="132"/>
      <c r="N7" s="133"/>
      <c r="O7" s="120"/>
      <c r="P7" s="121"/>
      <c r="Q7" s="120"/>
      <c r="R7" s="121"/>
      <c r="S7" s="25">
        <f t="shared" si="1"/>
        <v>5.5</v>
      </c>
      <c r="T7" s="25">
        <f t="shared" si="0"/>
        <v>5.5</v>
      </c>
      <c r="U7" s="29"/>
      <c r="V7" s="28"/>
    </row>
    <row r="8" spans="1:22" x14ac:dyDescent="0.25">
      <c r="A8" s="113">
        <v>6486</v>
      </c>
      <c r="B8" s="117" t="s">
        <v>141</v>
      </c>
      <c r="C8" s="50">
        <v>14</v>
      </c>
      <c r="D8" s="58" t="s">
        <v>117</v>
      </c>
      <c r="E8" s="123"/>
      <c r="F8" s="123"/>
      <c r="G8" s="131"/>
      <c r="H8" s="131"/>
      <c r="I8" s="124"/>
      <c r="J8" s="119"/>
      <c r="K8" s="118"/>
      <c r="L8" s="119"/>
      <c r="M8" s="132">
        <v>1.25</v>
      </c>
      <c r="N8" s="133"/>
      <c r="O8" s="120"/>
      <c r="P8" s="121"/>
      <c r="Q8" s="120"/>
      <c r="R8" s="121"/>
      <c r="S8" s="25">
        <f>E8+G8+I8+K8+M8+O8+Q8</f>
        <v>1.25</v>
      </c>
      <c r="T8" s="25">
        <f>SUM(S8-U8-V8)</f>
        <v>1.25</v>
      </c>
      <c r="U8" s="29"/>
      <c r="V8" s="28"/>
    </row>
    <row r="9" spans="1:22" x14ac:dyDescent="0.25">
      <c r="A9" s="48">
        <v>6436</v>
      </c>
      <c r="B9" s="117" t="s">
        <v>140</v>
      </c>
      <c r="C9" s="50">
        <v>71</v>
      </c>
      <c r="D9" s="39" t="s">
        <v>133</v>
      </c>
      <c r="E9" s="123"/>
      <c r="F9" s="123"/>
      <c r="G9" s="131"/>
      <c r="H9" s="131"/>
      <c r="I9" s="124"/>
      <c r="J9" s="119"/>
      <c r="K9" s="118"/>
      <c r="L9" s="119"/>
      <c r="M9" s="132">
        <v>5.75</v>
      </c>
      <c r="N9" s="133"/>
      <c r="O9" s="120"/>
      <c r="P9" s="121"/>
      <c r="Q9" s="120"/>
      <c r="R9" s="121"/>
      <c r="S9" s="25">
        <f>E9+G9+I9+K9+M9+O9+Q9</f>
        <v>5.75</v>
      </c>
      <c r="T9" s="25">
        <f>SUM(S9-U9-V9)</f>
        <v>5.75</v>
      </c>
      <c r="U9" s="29"/>
      <c r="V9" s="28"/>
    </row>
    <row r="10" spans="1:22" x14ac:dyDescent="0.25">
      <c r="A10" s="48">
        <v>6435</v>
      </c>
      <c r="B10" s="117" t="s">
        <v>139</v>
      </c>
      <c r="C10" s="48">
        <v>42</v>
      </c>
      <c r="D10" s="39" t="s">
        <v>113</v>
      </c>
      <c r="E10" s="123"/>
      <c r="F10" s="123"/>
      <c r="G10" s="131"/>
      <c r="H10" s="131"/>
      <c r="I10" s="124"/>
      <c r="J10" s="119"/>
      <c r="K10" s="118"/>
      <c r="L10" s="119"/>
      <c r="M10" s="132">
        <v>0.5</v>
      </c>
      <c r="N10" s="133"/>
      <c r="O10" s="120"/>
      <c r="P10" s="121"/>
      <c r="Q10" s="120"/>
      <c r="R10" s="121"/>
      <c r="S10" s="25">
        <f>E10+G10+I10+K10+M10+O10+Q10</f>
        <v>0.5</v>
      </c>
      <c r="T10" s="25">
        <f>SUM(S10-U10-V10)</f>
        <v>0.5</v>
      </c>
      <c r="U10" s="29"/>
      <c r="V10" s="28"/>
    </row>
    <row r="11" spans="1:22" x14ac:dyDescent="0.25">
      <c r="A11" s="48"/>
      <c r="B11" s="48"/>
      <c r="C11" s="50"/>
      <c r="D11" s="58"/>
      <c r="E11" s="123"/>
      <c r="F11" s="123"/>
      <c r="G11" s="131"/>
      <c r="H11" s="131"/>
      <c r="I11" s="124"/>
      <c r="J11" s="119"/>
      <c r="K11" s="118"/>
      <c r="L11" s="119"/>
      <c r="M11" s="132"/>
      <c r="N11" s="133"/>
      <c r="O11" s="120"/>
      <c r="P11" s="121"/>
      <c r="Q11" s="120"/>
      <c r="R11" s="12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8"/>
      <c r="E12" s="123"/>
      <c r="F12" s="123"/>
      <c r="G12" s="131"/>
      <c r="H12" s="131"/>
      <c r="I12" s="124"/>
      <c r="J12" s="119"/>
      <c r="K12" s="118"/>
      <c r="L12" s="119"/>
      <c r="M12" s="132"/>
      <c r="N12" s="133"/>
      <c r="O12" s="120"/>
      <c r="P12" s="121"/>
      <c r="Q12" s="120"/>
      <c r="R12" s="12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8"/>
      <c r="E13" s="123"/>
      <c r="F13" s="123"/>
      <c r="G13" s="131"/>
      <c r="H13" s="131"/>
      <c r="I13" s="124"/>
      <c r="J13" s="119"/>
      <c r="K13" s="118"/>
      <c r="L13" s="119"/>
      <c r="M13" s="132"/>
      <c r="N13" s="133"/>
      <c r="O13" s="120"/>
      <c r="P13" s="121"/>
      <c r="Q13" s="120"/>
      <c r="R13" s="12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8"/>
      <c r="E14" s="123"/>
      <c r="F14" s="123"/>
      <c r="G14" s="131"/>
      <c r="H14" s="131"/>
      <c r="I14" s="124"/>
      <c r="J14" s="119"/>
      <c r="K14" s="118"/>
      <c r="L14" s="119"/>
      <c r="M14" s="132"/>
      <c r="N14" s="133"/>
      <c r="O14" s="120"/>
      <c r="P14" s="121"/>
      <c r="Q14" s="120"/>
      <c r="R14" s="12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8"/>
      <c r="E15" s="123"/>
      <c r="F15" s="123"/>
      <c r="G15" s="131"/>
      <c r="H15" s="131"/>
      <c r="I15" s="124"/>
      <c r="J15" s="119"/>
      <c r="K15" s="118"/>
      <c r="L15" s="119"/>
      <c r="M15" s="132"/>
      <c r="N15" s="133"/>
      <c r="O15" s="120"/>
      <c r="P15" s="121"/>
      <c r="Q15" s="120"/>
      <c r="R15" s="12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8"/>
      <c r="E16" s="123"/>
      <c r="F16" s="123"/>
      <c r="G16" s="131"/>
      <c r="H16" s="131"/>
      <c r="I16" s="124"/>
      <c r="J16" s="119"/>
      <c r="K16" s="118"/>
      <c r="L16" s="119"/>
      <c r="M16" s="132"/>
      <c r="N16" s="133"/>
      <c r="O16" s="120"/>
      <c r="P16" s="121"/>
      <c r="Q16" s="120"/>
      <c r="R16" s="12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5"/>
      <c r="F17" s="135"/>
      <c r="G17" s="131"/>
      <c r="H17" s="131"/>
      <c r="I17" s="124"/>
      <c r="J17" s="119"/>
      <c r="K17" s="118"/>
      <c r="L17" s="119"/>
      <c r="M17" s="118"/>
      <c r="N17" s="119"/>
      <c r="O17" s="120"/>
      <c r="P17" s="121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0"/>
      <c r="F18" s="121"/>
      <c r="G18" s="132"/>
      <c r="H18" s="133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47" t="s">
        <v>50</v>
      </c>
      <c r="E19" s="120"/>
      <c r="F19" s="121"/>
      <c r="G19" s="132"/>
      <c r="H19" s="133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61"/>
      <c r="E20" s="120"/>
      <c r="F20" s="121"/>
      <c r="G20" s="132"/>
      <c r="H20" s="133"/>
      <c r="I20" s="118"/>
      <c r="J20" s="119"/>
      <c r="K20" s="118"/>
      <c r="L20" s="119"/>
      <c r="M20" s="118"/>
      <c r="N20" s="119"/>
      <c r="O20" s="120"/>
      <c r="P20" s="121"/>
      <c r="Q20" s="120"/>
      <c r="R20" s="12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94"/>
      <c r="B21" s="94"/>
      <c r="C21" s="94"/>
      <c r="D21" s="23"/>
      <c r="E21" s="118"/>
      <c r="F21" s="119"/>
      <c r="G21" s="95"/>
      <c r="H21" s="96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91"/>
      <c r="B22" s="91"/>
      <c r="C22" s="91"/>
      <c r="D22" s="23"/>
      <c r="E22" s="118"/>
      <c r="F22" s="119"/>
      <c r="G22" s="92"/>
      <c r="H22" s="93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20"/>
      <c r="F23" s="121"/>
      <c r="G23" s="132"/>
      <c r="H23" s="133"/>
      <c r="I23" s="118"/>
      <c r="J23" s="119"/>
      <c r="K23" s="118"/>
      <c r="L23" s="119"/>
      <c r="M23" s="118"/>
      <c r="N23" s="119"/>
      <c r="O23" s="120"/>
      <c r="P23" s="121"/>
      <c r="Q23" s="120"/>
      <c r="R23" s="12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90"/>
      <c r="B24" s="90"/>
      <c r="C24" s="90"/>
      <c r="D24" s="23"/>
      <c r="E24" s="118"/>
      <c r="F24" s="119"/>
      <c r="G24" s="56"/>
      <c r="H24" s="57"/>
      <c r="I24" s="118"/>
      <c r="J24" s="119"/>
      <c r="K24" s="118"/>
      <c r="L24" s="119"/>
      <c r="M24" s="118"/>
      <c r="N24" s="119"/>
      <c r="O24" s="120"/>
      <c r="P24" s="121"/>
      <c r="Q24" s="120"/>
      <c r="R24" s="121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0"/>
      <c r="F25" s="121"/>
      <c r="G25" s="132"/>
      <c r="H25" s="133"/>
      <c r="I25" s="120"/>
      <c r="J25" s="121"/>
      <c r="K25" s="120"/>
      <c r="L25" s="121"/>
      <c r="M25" s="132"/>
      <c r="N25" s="133"/>
      <c r="O25" s="120"/>
      <c r="P25" s="121"/>
      <c r="Q25" s="120"/>
      <c r="R25" s="121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0">
        <v>8</v>
      </c>
      <c r="F26" s="121"/>
      <c r="G26" s="120"/>
      <c r="H26" s="121"/>
      <c r="I26" s="120"/>
      <c r="J26" s="121"/>
      <c r="K26" s="120"/>
      <c r="L26" s="121"/>
      <c r="M26" s="132"/>
      <c r="N26" s="133"/>
      <c r="O26" s="120"/>
      <c r="P26" s="121"/>
      <c r="Q26" s="120"/>
      <c r="R26" s="121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8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2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7" t="s">
        <v>143</v>
      </c>
      <c r="C4" s="48">
        <v>47</v>
      </c>
      <c r="D4" s="39" t="s">
        <v>81</v>
      </c>
      <c r="E4" s="123"/>
      <c r="F4" s="123"/>
      <c r="G4" s="123">
        <v>6.5</v>
      </c>
      <c r="H4" s="123"/>
      <c r="I4" s="123">
        <v>3</v>
      </c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109">
        <v>6436</v>
      </c>
      <c r="B5" s="117" t="s">
        <v>140</v>
      </c>
      <c r="C5" s="48">
        <v>81</v>
      </c>
      <c r="D5" s="39" t="s">
        <v>101</v>
      </c>
      <c r="E5" s="123"/>
      <c r="F5" s="123"/>
      <c r="G5" s="123">
        <v>1.5</v>
      </c>
      <c r="H5" s="123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6435</v>
      </c>
      <c r="B6" s="117" t="s">
        <v>139</v>
      </c>
      <c r="C6" s="48">
        <v>79</v>
      </c>
      <c r="D6" s="39" t="s">
        <v>93</v>
      </c>
      <c r="E6" s="123"/>
      <c r="F6" s="123"/>
      <c r="G6" s="123"/>
      <c r="H6" s="123"/>
      <c r="I6" s="124">
        <v>2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6344</v>
      </c>
      <c r="B7" s="117" t="s">
        <v>143</v>
      </c>
      <c r="C7" s="50">
        <v>50</v>
      </c>
      <c r="D7" s="39" t="s">
        <v>102</v>
      </c>
      <c r="E7" s="123"/>
      <c r="F7" s="123"/>
      <c r="G7" s="123"/>
      <c r="H7" s="123"/>
      <c r="I7" s="124">
        <v>3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6435</v>
      </c>
      <c r="B8" s="117" t="s">
        <v>139</v>
      </c>
      <c r="C8" s="50">
        <v>57</v>
      </c>
      <c r="D8" s="58" t="s">
        <v>104</v>
      </c>
      <c r="E8" s="123"/>
      <c r="F8" s="123"/>
      <c r="G8" s="123"/>
      <c r="H8" s="123"/>
      <c r="I8" s="124"/>
      <c r="J8" s="119"/>
      <c r="K8" s="118">
        <v>2</v>
      </c>
      <c r="L8" s="119"/>
      <c r="M8" s="118"/>
      <c r="N8" s="119"/>
      <c r="O8" s="118"/>
      <c r="P8" s="119"/>
      <c r="Q8" s="120"/>
      <c r="R8" s="12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6436</v>
      </c>
      <c r="B9" s="117" t="s">
        <v>140</v>
      </c>
      <c r="C9" s="50" t="s">
        <v>134</v>
      </c>
      <c r="D9" s="58" t="s">
        <v>135</v>
      </c>
      <c r="E9" s="118"/>
      <c r="F9" s="119"/>
      <c r="G9" s="118"/>
      <c r="H9" s="119"/>
      <c r="I9" s="118"/>
      <c r="J9" s="119"/>
      <c r="K9" s="118">
        <v>3</v>
      </c>
      <c r="L9" s="119"/>
      <c r="M9" s="118"/>
      <c r="N9" s="119"/>
      <c r="O9" s="118"/>
      <c r="P9" s="119"/>
      <c r="Q9" s="120"/>
      <c r="R9" s="121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6448</v>
      </c>
      <c r="B10" s="117" t="s">
        <v>146</v>
      </c>
      <c r="C10" s="115" t="s">
        <v>136</v>
      </c>
      <c r="D10" s="58" t="s">
        <v>137</v>
      </c>
      <c r="E10" s="118"/>
      <c r="F10" s="119"/>
      <c r="G10" s="118"/>
      <c r="H10" s="119"/>
      <c r="I10" s="118"/>
      <c r="J10" s="119"/>
      <c r="K10" s="118">
        <v>3</v>
      </c>
      <c r="L10" s="119"/>
      <c r="M10" s="118">
        <v>8</v>
      </c>
      <c r="N10" s="119"/>
      <c r="O10" s="118"/>
      <c r="P10" s="119"/>
      <c r="Q10" s="120"/>
      <c r="R10" s="121"/>
      <c r="S10" s="25">
        <f t="shared" si="1"/>
        <v>11</v>
      </c>
      <c r="T10" s="25">
        <f t="shared" si="0"/>
        <v>11</v>
      </c>
      <c r="U10" s="28"/>
      <c r="V10" s="28"/>
    </row>
    <row r="11" spans="1:22" x14ac:dyDescent="0.25">
      <c r="A11" s="48"/>
      <c r="B11" s="48"/>
      <c r="C11" s="50"/>
      <c r="D11" s="58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8" sqref="A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4"/>
      <c r="F3" s="84"/>
      <c r="G3" s="84">
        <v>8</v>
      </c>
      <c r="H3" s="84">
        <v>4.3</v>
      </c>
      <c r="I3" s="84">
        <v>8</v>
      </c>
      <c r="J3" s="84">
        <v>4.3</v>
      </c>
      <c r="K3" s="84">
        <v>8</v>
      </c>
      <c r="L3" s="84">
        <v>4.3</v>
      </c>
      <c r="M3" s="84">
        <v>8</v>
      </c>
      <c r="N3" s="84">
        <v>4.3</v>
      </c>
      <c r="O3" s="84"/>
      <c r="P3" s="84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7" t="s">
        <v>140</v>
      </c>
      <c r="C4" s="50">
        <v>85</v>
      </c>
      <c r="D4" s="58" t="s">
        <v>85</v>
      </c>
      <c r="E4" s="123"/>
      <c r="F4" s="123"/>
      <c r="G4" s="123">
        <v>0.5</v>
      </c>
      <c r="H4" s="123"/>
      <c r="I4" s="123"/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8">
        <v>6436</v>
      </c>
      <c r="B5" s="117" t="s">
        <v>140</v>
      </c>
      <c r="C5" s="50">
        <v>85</v>
      </c>
      <c r="D5" s="58" t="s">
        <v>86</v>
      </c>
      <c r="E5" s="123"/>
      <c r="F5" s="123"/>
      <c r="G5" s="123">
        <v>0.25</v>
      </c>
      <c r="H5" s="123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17" t="s">
        <v>139</v>
      </c>
      <c r="C6" s="50">
        <v>47</v>
      </c>
      <c r="D6" s="39" t="s">
        <v>70</v>
      </c>
      <c r="E6" s="123"/>
      <c r="F6" s="123"/>
      <c r="G6" s="123">
        <v>0.75</v>
      </c>
      <c r="H6" s="123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6435</v>
      </c>
      <c r="B7" s="117" t="s">
        <v>139</v>
      </c>
      <c r="C7" s="50">
        <v>41</v>
      </c>
      <c r="D7" s="58" t="s">
        <v>70</v>
      </c>
      <c r="E7" s="123"/>
      <c r="F7" s="123"/>
      <c r="G7" s="123">
        <v>6.5</v>
      </c>
      <c r="H7" s="123"/>
      <c r="I7" s="124">
        <v>8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14.5</v>
      </c>
      <c r="T7" s="25">
        <f t="shared" si="0"/>
        <v>14.5</v>
      </c>
      <c r="U7" s="28"/>
      <c r="V7" s="28"/>
    </row>
    <row r="8" spans="1:22" x14ac:dyDescent="0.25">
      <c r="A8" s="48">
        <v>6435</v>
      </c>
      <c r="B8" s="117" t="s">
        <v>139</v>
      </c>
      <c r="C8" s="48">
        <v>86</v>
      </c>
      <c r="D8" s="39" t="s">
        <v>104</v>
      </c>
      <c r="E8" s="123"/>
      <c r="F8" s="123"/>
      <c r="G8" s="123"/>
      <c r="H8" s="123"/>
      <c r="I8" s="124"/>
      <c r="J8" s="119"/>
      <c r="K8" s="118">
        <v>2</v>
      </c>
      <c r="L8" s="119"/>
      <c r="M8" s="118"/>
      <c r="N8" s="119"/>
      <c r="O8" s="118"/>
      <c r="P8" s="119"/>
      <c r="Q8" s="120"/>
      <c r="R8" s="12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6435</v>
      </c>
      <c r="B9" s="117" t="s">
        <v>139</v>
      </c>
      <c r="C9" s="50">
        <v>76</v>
      </c>
      <c r="D9" s="58" t="s">
        <v>118</v>
      </c>
      <c r="E9" s="118"/>
      <c r="F9" s="119"/>
      <c r="G9" s="118"/>
      <c r="H9" s="119"/>
      <c r="I9" s="118"/>
      <c r="J9" s="119"/>
      <c r="K9" s="118">
        <v>2</v>
      </c>
      <c r="L9" s="119"/>
      <c r="M9" s="118"/>
      <c r="N9" s="119"/>
      <c r="O9" s="118"/>
      <c r="P9" s="119"/>
      <c r="Q9" s="120"/>
      <c r="R9" s="12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6486</v>
      </c>
      <c r="B10" s="117" t="s">
        <v>141</v>
      </c>
      <c r="C10" s="50">
        <v>14</v>
      </c>
      <c r="D10" s="39" t="s">
        <v>117</v>
      </c>
      <c r="E10" s="118"/>
      <c r="F10" s="119"/>
      <c r="G10" s="118"/>
      <c r="H10" s="119"/>
      <c r="I10" s="118"/>
      <c r="J10" s="119"/>
      <c r="K10" s="118">
        <v>2</v>
      </c>
      <c r="L10" s="119"/>
      <c r="M10" s="118"/>
      <c r="N10" s="119"/>
      <c r="O10" s="118"/>
      <c r="P10" s="119"/>
      <c r="Q10" s="120"/>
      <c r="R10" s="12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6436</v>
      </c>
      <c r="B11" s="117" t="s">
        <v>140</v>
      </c>
      <c r="C11" s="48">
        <v>7</v>
      </c>
      <c r="D11" s="39" t="s">
        <v>104</v>
      </c>
      <c r="E11" s="118"/>
      <c r="F11" s="119"/>
      <c r="G11" s="118"/>
      <c r="H11" s="119"/>
      <c r="I11" s="118"/>
      <c r="J11" s="119"/>
      <c r="K11" s="118">
        <v>1.5</v>
      </c>
      <c r="L11" s="119"/>
      <c r="M11" s="118">
        <v>7</v>
      </c>
      <c r="N11" s="119"/>
      <c r="O11" s="118"/>
      <c r="P11" s="119"/>
      <c r="Q11" s="120"/>
      <c r="R11" s="121"/>
      <c r="S11" s="25">
        <f t="shared" ref="S11:S14" si="2">E11+G11+I11+K11+M11+O11+Q11</f>
        <v>8.5</v>
      </c>
      <c r="T11" s="25">
        <f t="shared" ref="T11:T14" si="3">SUM(S11-U11-V11)</f>
        <v>8.5</v>
      </c>
      <c r="U11" s="28"/>
      <c r="V11" s="28"/>
    </row>
    <row r="12" spans="1:22" x14ac:dyDescent="0.25">
      <c r="A12" s="48"/>
      <c r="B12" s="48"/>
      <c r="C12" s="50"/>
      <c r="D12" s="58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4"/>
      <c r="B20" s="104"/>
      <c r="C20" s="104"/>
      <c r="D20" s="23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6">
        <v>3600</v>
      </c>
      <c r="B21" s="76" t="s">
        <v>142</v>
      </c>
      <c r="C21" s="76"/>
      <c r="D21" s="23" t="s">
        <v>119</v>
      </c>
      <c r="E21" s="118"/>
      <c r="F21" s="119"/>
      <c r="G21" s="118"/>
      <c r="H21" s="119"/>
      <c r="I21" s="118"/>
      <c r="J21" s="119"/>
      <c r="K21" s="118">
        <v>0.5</v>
      </c>
      <c r="L21" s="119"/>
      <c r="M21" s="118">
        <v>1</v>
      </c>
      <c r="N21" s="119"/>
      <c r="O21" s="118"/>
      <c r="P21" s="119"/>
      <c r="Q21" s="120"/>
      <c r="R21" s="121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0">
        <v>8</v>
      </c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f>SUM(S21)</f>
        <v>1.5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6428</v>
      </c>
      <c r="B4" s="117" t="s">
        <v>147</v>
      </c>
      <c r="C4" s="48">
        <v>13</v>
      </c>
      <c r="D4" s="27" t="s">
        <v>68</v>
      </c>
      <c r="E4" s="123"/>
      <c r="F4" s="123"/>
      <c r="G4" s="123">
        <v>1</v>
      </c>
      <c r="H4" s="123"/>
      <c r="I4" s="123"/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8">
        <v>6435</v>
      </c>
      <c r="B5" s="117" t="s">
        <v>139</v>
      </c>
      <c r="C5" s="48">
        <v>57</v>
      </c>
      <c r="D5" s="27" t="s">
        <v>81</v>
      </c>
      <c r="E5" s="123"/>
      <c r="F5" s="123"/>
      <c r="G5" s="123">
        <v>4</v>
      </c>
      <c r="H5" s="123"/>
      <c r="I5" s="123"/>
      <c r="J5" s="123"/>
      <c r="K5" s="123">
        <v>0.75</v>
      </c>
      <c r="L5" s="123"/>
      <c r="M5" s="118"/>
      <c r="N5" s="119"/>
      <c r="O5" s="118"/>
      <c r="P5" s="119"/>
      <c r="Q5" s="120"/>
      <c r="R5" s="121"/>
      <c r="S5" s="25">
        <f t="shared" ref="S5:S23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48">
        <v>6418</v>
      </c>
      <c r="B6" s="48"/>
      <c r="C6" s="48">
        <v>1</v>
      </c>
      <c r="D6" s="27" t="s">
        <v>82</v>
      </c>
      <c r="E6" s="123"/>
      <c r="F6" s="123"/>
      <c r="G6" s="123">
        <v>0.5</v>
      </c>
      <c r="H6" s="123"/>
      <c r="I6" s="123"/>
      <c r="J6" s="123"/>
      <c r="K6" s="123"/>
      <c r="L6" s="123"/>
      <c r="M6" s="118"/>
      <c r="N6" s="119"/>
      <c r="O6" s="118"/>
      <c r="P6" s="119"/>
      <c r="Q6" s="120"/>
      <c r="R6" s="12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6344</v>
      </c>
      <c r="B7" s="117" t="s">
        <v>143</v>
      </c>
      <c r="C7" s="48">
        <v>49</v>
      </c>
      <c r="D7" s="27" t="s">
        <v>81</v>
      </c>
      <c r="E7" s="123"/>
      <c r="F7" s="123"/>
      <c r="G7" s="123">
        <v>1</v>
      </c>
      <c r="H7" s="123"/>
      <c r="I7" s="123">
        <v>5</v>
      </c>
      <c r="J7" s="123"/>
      <c r="K7" s="123">
        <v>6.5</v>
      </c>
      <c r="L7" s="123"/>
      <c r="M7" s="118"/>
      <c r="N7" s="119"/>
      <c r="O7" s="118"/>
      <c r="P7" s="119"/>
      <c r="Q7" s="120"/>
      <c r="R7" s="121"/>
      <c r="S7" s="25">
        <f t="shared" si="1"/>
        <v>12.5</v>
      </c>
      <c r="T7" s="25">
        <f t="shared" si="0"/>
        <v>12.5</v>
      </c>
      <c r="U7" s="28"/>
      <c r="V7" s="28"/>
    </row>
    <row r="8" spans="1:22" x14ac:dyDescent="0.25">
      <c r="A8" s="48">
        <v>6435</v>
      </c>
      <c r="B8" s="117" t="s">
        <v>139</v>
      </c>
      <c r="C8" s="48">
        <v>62</v>
      </c>
      <c r="D8" s="27" t="s">
        <v>103</v>
      </c>
      <c r="E8" s="123"/>
      <c r="F8" s="123"/>
      <c r="G8" s="123"/>
      <c r="H8" s="123"/>
      <c r="I8" s="123">
        <v>1</v>
      </c>
      <c r="J8" s="123"/>
      <c r="K8" s="123"/>
      <c r="L8" s="123"/>
      <c r="M8" s="118"/>
      <c r="N8" s="119"/>
      <c r="O8" s="118"/>
      <c r="P8" s="119"/>
      <c r="Q8" s="120"/>
      <c r="R8" s="12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117" t="s">
        <v>139</v>
      </c>
      <c r="C9" s="48">
        <v>79</v>
      </c>
      <c r="D9" s="27" t="s">
        <v>93</v>
      </c>
      <c r="E9" s="123"/>
      <c r="F9" s="123"/>
      <c r="G9" s="123"/>
      <c r="H9" s="123"/>
      <c r="I9" s="123">
        <v>2</v>
      </c>
      <c r="J9" s="123"/>
      <c r="K9" s="123"/>
      <c r="L9" s="123"/>
      <c r="M9" s="118"/>
      <c r="N9" s="119"/>
      <c r="O9" s="118"/>
      <c r="P9" s="119"/>
      <c r="Q9" s="120"/>
      <c r="R9" s="12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6435</v>
      </c>
      <c r="B10" s="117" t="s">
        <v>139</v>
      </c>
      <c r="C10" s="50">
        <v>76</v>
      </c>
      <c r="D10" s="27" t="s">
        <v>118</v>
      </c>
      <c r="E10" s="123"/>
      <c r="F10" s="123"/>
      <c r="G10" s="123"/>
      <c r="H10" s="123"/>
      <c r="I10" s="123"/>
      <c r="J10" s="123"/>
      <c r="K10" s="123">
        <v>0.75</v>
      </c>
      <c r="L10" s="123"/>
      <c r="M10" s="118">
        <v>2</v>
      </c>
      <c r="N10" s="119"/>
      <c r="O10" s="118"/>
      <c r="P10" s="119"/>
      <c r="Q10" s="120"/>
      <c r="R10" s="121"/>
      <c r="S10" s="25">
        <f t="shared" si="1"/>
        <v>2.75</v>
      </c>
      <c r="T10" s="25">
        <f t="shared" si="0"/>
        <v>2.75</v>
      </c>
      <c r="U10" s="28"/>
      <c r="V10" s="28"/>
    </row>
    <row r="11" spans="1:22" x14ac:dyDescent="0.25">
      <c r="A11" s="48">
        <v>6344</v>
      </c>
      <c r="B11" s="117" t="s">
        <v>143</v>
      </c>
      <c r="C11" s="50">
        <v>48</v>
      </c>
      <c r="D11" s="58" t="s">
        <v>109</v>
      </c>
      <c r="E11" s="123"/>
      <c r="F11" s="123"/>
      <c r="G11" s="123"/>
      <c r="H11" s="123"/>
      <c r="I11" s="123"/>
      <c r="J11" s="123"/>
      <c r="K11" s="123"/>
      <c r="L11" s="123"/>
      <c r="M11" s="118">
        <v>6</v>
      </c>
      <c r="N11" s="119"/>
      <c r="O11" s="118"/>
      <c r="P11" s="119"/>
      <c r="Q11" s="120"/>
      <c r="R11" s="121"/>
      <c r="S11" s="25">
        <f t="shared" si="1"/>
        <v>6</v>
      </c>
      <c r="T11" s="25">
        <f t="shared" si="0"/>
        <v>6</v>
      </c>
      <c r="U11" s="28"/>
      <c r="V11" s="28"/>
    </row>
    <row r="12" spans="1:22" x14ac:dyDescent="0.25">
      <c r="A12" s="48"/>
      <c r="B12" s="48"/>
      <c r="C12" s="48"/>
      <c r="D12" s="27"/>
      <c r="E12" s="123"/>
      <c r="F12" s="123"/>
      <c r="G12" s="123"/>
      <c r="H12" s="123"/>
      <c r="I12" s="123"/>
      <c r="J12" s="123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23"/>
      <c r="F13" s="123"/>
      <c r="G13" s="123"/>
      <c r="H13" s="123"/>
      <c r="I13" s="123"/>
      <c r="J13" s="123"/>
      <c r="K13" s="118"/>
      <c r="L13" s="119"/>
      <c r="M13" s="118"/>
      <c r="N13" s="119"/>
      <c r="O13" s="118"/>
      <c r="P13" s="119"/>
      <c r="Q13" s="120"/>
      <c r="R13" s="121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23"/>
      <c r="H14" s="123"/>
      <c r="I14" s="123"/>
      <c r="J14" s="123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23"/>
      <c r="H15" s="123"/>
      <c r="I15" s="123"/>
      <c r="J15" s="123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23"/>
      <c r="H16" s="123"/>
      <c r="I16" s="123"/>
      <c r="J16" s="123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9"/>
      <c r="B17" s="48"/>
      <c r="C17" s="48"/>
      <c r="D17" s="5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87"/>
      <c r="C18" s="87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142</v>
      </c>
      <c r="C20" s="48"/>
      <c r="D20" s="27" t="s">
        <v>83</v>
      </c>
      <c r="E20" s="118"/>
      <c r="F20" s="119"/>
      <c r="G20" s="118">
        <v>1.5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0">
        <v>8</v>
      </c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SUM(S20)</f>
        <v>1.5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117" t="s">
        <v>147</v>
      </c>
      <c r="C4" s="48">
        <v>13</v>
      </c>
      <c r="D4" s="27" t="s">
        <v>84</v>
      </c>
      <c r="E4" s="123"/>
      <c r="F4" s="123"/>
      <c r="G4" s="123">
        <v>5.5</v>
      </c>
      <c r="H4" s="123"/>
      <c r="I4" s="123">
        <v>0.5</v>
      </c>
      <c r="J4" s="123"/>
      <c r="K4" s="123"/>
      <c r="L4" s="123"/>
      <c r="M4" s="123"/>
      <c r="N4" s="123"/>
      <c r="O4" s="123"/>
      <c r="P4" s="123"/>
      <c r="Q4" s="120"/>
      <c r="R4" s="12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8">
        <v>6435</v>
      </c>
      <c r="B5" s="117" t="s">
        <v>139</v>
      </c>
      <c r="C5" s="50">
        <v>57</v>
      </c>
      <c r="D5" s="58" t="s">
        <v>81</v>
      </c>
      <c r="E5" s="123"/>
      <c r="F5" s="123"/>
      <c r="G5" s="123">
        <v>2.5</v>
      </c>
      <c r="H5" s="123"/>
      <c r="I5" s="124">
        <v>7.5</v>
      </c>
      <c r="J5" s="119"/>
      <c r="K5" s="118">
        <v>3.75</v>
      </c>
      <c r="L5" s="119"/>
      <c r="M5" s="118">
        <v>1.5</v>
      </c>
      <c r="N5" s="119"/>
      <c r="O5" s="118"/>
      <c r="P5" s="119"/>
      <c r="Q5" s="120"/>
      <c r="R5" s="121"/>
      <c r="S5" s="25">
        <f t="shared" ref="S5:S20" si="1">E5+G5+I5+K5+M5+O5+Q5</f>
        <v>15.25</v>
      </c>
      <c r="T5" s="25">
        <f t="shared" si="0"/>
        <v>15.25</v>
      </c>
      <c r="U5" s="28"/>
      <c r="V5" s="28"/>
    </row>
    <row r="6" spans="1:22" x14ac:dyDescent="0.25">
      <c r="A6" s="48">
        <v>6435</v>
      </c>
      <c r="B6" s="117" t="s">
        <v>139</v>
      </c>
      <c r="C6" s="48">
        <v>39</v>
      </c>
      <c r="D6" s="27" t="s">
        <v>123</v>
      </c>
      <c r="E6" s="123"/>
      <c r="F6" s="123"/>
      <c r="G6" s="123"/>
      <c r="H6" s="123"/>
      <c r="I6" s="124"/>
      <c r="J6" s="119"/>
      <c r="K6" s="118">
        <v>1.75</v>
      </c>
      <c r="L6" s="119"/>
      <c r="M6" s="118">
        <v>0.5</v>
      </c>
      <c r="N6" s="119"/>
      <c r="O6" s="118"/>
      <c r="P6" s="119"/>
      <c r="Q6" s="120"/>
      <c r="R6" s="121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>
        <v>6435</v>
      </c>
      <c r="B7" s="117" t="s">
        <v>139</v>
      </c>
      <c r="C7" s="48">
        <v>59</v>
      </c>
      <c r="D7" s="27" t="s">
        <v>124</v>
      </c>
      <c r="E7" s="123"/>
      <c r="F7" s="123"/>
      <c r="G7" s="123"/>
      <c r="H7" s="123"/>
      <c r="I7" s="124"/>
      <c r="J7" s="119"/>
      <c r="K7" s="118">
        <v>2.5</v>
      </c>
      <c r="L7" s="119"/>
      <c r="M7" s="118">
        <v>0.25</v>
      </c>
      <c r="N7" s="119"/>
      <c r="O7" s="118"/>
      <c r="P7" s="119"/>
      <c r="Q7" s="120"/>
      <c r="R7" s="121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48">
        <v>6435</v>
      </c>
      <c r="B8" s="117" t="s">
        <v>139</v>
      </c>
      <c r="C8" s="50">
        <v>64</v>
      </c>
      <c r="D8" s="39" t="s">
        <v>125</v>
      </c>
      <c r="E8" s="123"/>
      <c r="F8" s="123"/>
      <c r="G8" s="123"/>
      <c r="H8" s="123"/>
      <c r="I8" s="124"/>
      <c r="J8" s="119"/>
      <c r="K8" s="118"/>
      <c r="L8" s="119"/>
      <c r="M8" s="118">
        <v>0.25</v>
      </c>
      <c r="N8" s="119"/>
      <c r="O8" s="118"/>
      <c r="P8" s="119"/>
      <c r="Q8" s="120"/>
      <c r="R8" s="121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6436</v>
      </c>
      <c r="B9" s="117" t="s">
        <v>140</v>
      </c>
      <c r="C9" s="50">
        <v>100</v>
      </c>
      <c r="D9" s="39" t="s">
        <v>126</v>
      </c>
      <c r="E9" s="118"/>
      <c r="F9" s="119"/>
      <c r="G9" s="123"/>
      <c r="H9" s="123"/>
      <c r="I9" s="118"/>
      <c r="J9" s="119"/>
      <c r="K9" s="118"/>
      <c r="L9" s="119"/>
      <c r="M9" s="118">
        <v>0.25</v>
      </c>
      <c r="N9" s="119"/>
      <c r="O9" s="118"/>
      <c r="P9" s="119"/>
      <c r="Q9" s="120"/>
      <c r="R9" s="121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8">
        <v>6435</v>
      </c>
      <c r="B10" s="117" t="s">
        <v>139</v>
      </c>
      <c r="C10" s="48">
        <v>42</v>
      </c>
      <c r="D10" s="39" t="s">
        <v>113</v>
      </c>
      <c r="E10" s="118"/>
      <c r="F10" s="119"/>
      <c r="G10" s="123"/>
      <c r="H10" s="123"/>
      <c r="I10" s="118"/>
      <c r="J10" s="119"/>
      <c r="K10" s="118"/>
      <c r="L10" s="119"/>
      <c r="M10" s="118">
        <v>0.25</v>
      </c>
      <c r="N10" s="119"/>
      <c r="O10" s="118"/>
      <c r="P10" s="119"/>
      <c r="Q10" s="120"/>
      <c r="R10" s="121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6435</v>
      </c>
      <c r="B11" s="117" t="s">
        <v>139</v>
      </c>
      <c r="C11" s="48">
        <v>76</v>
      </c>
      <c r="D11" s="39" t="s">
        <v>118</v>
      </c>
      <c r="E11" s="118"/>
      <c r="F11" s="119"/>
      <c r="G11" s="123"/>
      <c r="H11" s="123"/>
      <c r="I11" s="118"/>
      <c r="J11" s="119"/>
      <c r="K11" s="118"/>
      <c r="L11" s="119"/>
      <c r="M11" s="118">
        <v>3.25</v>
      </c>
      <c r="N11" s="119"/>
      <c r="O11" s="118"/>
      <c r="P11" s="119"/>
      <c r="Q11" s="120"/>
      <c r="R11" s="121"/>
      <c r="S11" s="25">
        <f t="shared" si="1"/>
        <v>3.25</v>
      </c>
      <c r="T11" s="25">
        <f t="shared" si="0"/>
        <v>3.25</v>
      </c>
      <c r="U11" s="28"/>
      <c r="V11" s="28"/>
    </row>
    <row r="12" spans="1:22" x14ac:dyDescent="0.25">
      <c r="A12" s="48">
        <v>6435</v>
      </c>
      <c r="B12" s="117" t="s">
        <v>139</v>
      </c>
      <c r="C12" s="50" t="s">
        <v>127</v>
      </c>
      <c r="D12" s="58" t="s">
        <v>104</v>
      </c>
      <c r="E12" s="118"/>
      <c r="F12" s="119"/>
      <c r="G12" s="123"/>
      <c r="H12" s="123"/>
      <c r="I12" s="118"/>
      <c r="J12" s="119"/>
      <c r="K12" s="118"/>
      <c r="L12" s="119"/>
      <c r="M12" s="118">
        <v>1.75</v>
      </c>
      <c r="N12" s="119"/>
      <c r="O12" s="118"/>
      <c r="P12" s="119"/>
      <c r="Q12" s="120"/>
      <c r="R12" s="121"/>
      <c r="S12" s="25">
        <f t="shared" si="1"/>
        <v>1.75</v>
      </c>
      <c r="T12" s="25">
        <f t="shared" si="0"/>
        <v>1.75</v>
      </c>
      <c r="U12" s="28"/>
      <c r="V12" s="28"/>
    </row>
    <row r="13" spans="1:22" x14ac:dyDescent="0.25">
      <c r="A13" s="48"/>
      <c r="B13" s="48"/>
      <c r="C13" s="50"/>
      <c r="D13" s="58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6"/>
      <c r="P18" s="137"/>
      <c r="Q18" s="136"/>
      <c r="R18" s="13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6">
        <v>8</v>
      </c>
      <c r="F19" s="137"/>
      <c r="G19" s="136"/>
      <c r="H19" s="137"/>
      <c r="I19" s="136"/>
      <c r="J19" s="137"/>
      <c r="K19" s="136"/>
      <c r="L19" s="137"/>
      <c r="M19" s="120"/>
      <c r="N19" s="121"/>
      <c r="O19" s="136"/>
      <c r="P19" s="137"/>
      <c r="Q19" s="136"/>
      <c r="R19" s="137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50">
        <v>61</v>
      </c>
      <c r="D4" s="58" t="s">
        <v>66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>
        <v>6436</v>
      </c>
      <c r="B5" s="117" t="s">
        <v>140</v>
      </c>
      <c r="C5" s="48">
        <v>71</v>
      </c>
      <c r="D5" s="39" t="s">
        <v>72</v>
      </c>
      <c r="E5" s="123"/>
      <c r="F5" s="123"/>
      <c r="G5" s="123"/>
      <c r="H5" s="123"/>
      <c r="I5" s="124"/>
      <c r="J5" s="119"/>
      <c r="K5" s="124"/>
      <c r="L5" s="119"/>
      <c r="M5" s="124"/>
      <c r="N5" s="11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4"/>
      <c r="J6" s="119"/>
      <c r="K6" s="124"/>
      <c r="L6" s="119"/>
      <c r="M6" s="124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8"/>
      <c r="E7" s="123"/>
      <c r="F7" s="123"/>
      <c r="G7" s="123"/>
      <c r="H7" s="123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8"/>
      <c r="E8" s="123"/>
      <c r="F8" s="123"/>
      <c r="G8" s="123"/>
      <c r="H8" s="123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23"/>
      <c r="F11" s="123"/>
      <c r="G11" s="123"/>
      <c r="H11" s="123"/>
      <c r="I11" s="124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3"/>
      <c r="F12" s="123"/>
      <c r="G12" s="123"/>
      <c r="H12" s="123"/>
      <c r="I12" s="124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97"/>
      <c r="C13" s="97"/>
      <c r="D13" s="23"/>
      <c r="E13" s="118"/>
      <c r="F13" s="119"/>
      <c r="G13" s="118"/>
      <c r="H13" s="119"/>
      <c r="I13" s="124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3"/>
      <c r="F14" s="123"/>
      <c r="G14" s="123"/>
      <c r="H14" s="123"/>
      <c r="I14" s="124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3"/>
      <c r="F15" s="123"/>
      <c r="G15" s="123"/>
      <c r="H15" s="123"/>
      <c r="I15" s="124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88"/>
      <c r="C17" s="88"/>
      <c r="D17" s="23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>
        <v>8</v>
      </c>
      <c r="H18" s="121"/>
      <c r="I18" s="120">
        <v>8</v>
      </c>
      <c r="J18" s="121"/>
      <c r="K18" s="120">
        <v>8</v>
      </c>
      <c r="L18" s="121"/>
      <c r="M18" s="120">
        <v>8</v>
      </c>
      <c r="N18" s="121"/>
      <c r="O18" s="120"/>
      <c r="P18" s="121"/>
      <c r="Q18" s="120"/>
      <c r="R18" s="121"/>
      <c r="S18" s="25">
        <f t="shared" si="1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32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8.3000000000000007</v>
      </c>
      <c r="J3" s="54">
        <v>4.3</v>
      </c>
      <c r="K3" s="54">
        <v>8</v>
      </c>
      <c r="L3" s="54">
        <v>4.3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50">
        <v>61</v>
      </c>
      <c r="D4" s="58" t="s">
        <v>74</v>
      </c>
      <c r="E4" s="123"/>
      <c r="F4" s="123"/>
      <c r="G4" s="123">
        <v>1</v>
      </c>
      <c r="H4" s="123"/>
      <c r="I4" s="124"/>
      <c r="J4" s="119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6436</v>
      </c>
      <c r="B5" s="117" t="s">
        <v>140</v>
      </c>
      <c r="C5" s="50">
        <v>55</v>
      </c>
      <c r="D5" s="58" t="s">
        <v>75</v>
      </c>
      <c r="E5" s="123"/>
      <c r="F5" s="123"/>
      <c r="G5" s="123">
        <v>1</v>
      </c>
      <c r="H5" s="123"/>
      <c r="I5" s="124"/>
      <c r="J5" s="119"/>
      <c r="K5" s="118">
        <v>0.5</v>
      </c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6436</v>
      </c>
      <c r="B6" s="117" t="s">
        <v>140</v>
      </c>
      <c r="C6" s="50">
        <v>100</v>
      </c>
      <c r="D6" s="58" t="s">
        <v>75</v>
      </c>
      <c r="E6" s="123"/>
      <c r="F6" s="123"/>
      <c r="G6" s="123">
        <v>1</v>
      </c>
      <c r="H6" s="123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6436</v>
      </c>
      <c r="B7" s="117" t="s">
        <v>140</v>
      </c>
      <c r="C7" s="50">
        <v>81</v>
      </c>
      <c r="D7" s="58" t="s">
        <v>76</v>
      </c>
      <c r="E7" s="123"/>
      <c r="F7" s="123"/>
      <c r="G7" s="123">
        <v>1</v>
      </c>
      <c r="H7" s="123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3435</v>
      </c>
      <c r="B8" s="48"/>
      <c r="C8" s="50">
        <v>64</v>
      </c>
      <c r="D8" s="58" t="s">
        <v>69</v>
      </c>
      <c r="E8" s="123"/>
      <c r="F8" s="123"/>
      <c r="G8" s="123">
        <v>2</v>
      </c>
      <c r="H8" s="123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6436</v>
      </c>
      <c r="B9" s="117" t="s">
        <v>140</v>
      </c>
      <c r="C9" s="50" t="s">
        <v>77</v>
      </c>
      <c r="D9" s="58" t="s">
        <v>78</v>
      </c>
      <c r="E9" s="118"/>
      <c r="F9" s="119"/>
      <c r="G9" s="118">
        <v>1</v>
      </c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>
        <v>6435</v>
      </c>
      <c r="B10" s="117" t="s">
        <v>139</v>
      </c>
      <c r="C10" s="50">
        <v>42</v>
      </c>
      <c r="D10" s="58" t="s">
        <v>67</v>
      </c>
      <c r="E10" s="118"/>
      <c r="F10" s="119"/>
      <c r="G10" s="118"/>
      <c r="H10" s="119"/>
      <c r="I10" s="118">
        <v>7</v>
      </c>
      <c r="J10" s="119"/>
      <c r="K10" s="118">
        <v>4</v>
      </c>
      <c r="L10" s="119"/>
      <c r="M10" s="118"/>
      <c r="N10" s="119"/>
      <c r="O10" s="118"/>
      <c r="P10" s="119"/>
      <c r="Q10" s="120"/>
      <c r="R10" s="121"/>
      <c r="S10" s="25">
        <f t="shared" si="1"/>
        <v>11</v>
      </c>
      <c r="T10" s="25">
        <f t="shared" si="0"/>
        <v>11</v>
      </c>
      <c r="U10" s="28"/>
      <c r="V10" s="28"/>
    </row>
    <row r="11" spans="1:22" x14ac:dyDescent="0.25">
      <c r="A11" s="108">
        <v>6435</v>
      </c>
      <c r="B11" s="117" t="s">
        <v>139</v>
      </c>
      <c r="C11" s="48">
        <v>62</v>
      </c>
      <c r="D11" s="39" t="s">
        <v>129</v>
      </c>
      <c r="E11" s="118"/>
      <c r="F11" s="119"/>
      <c r="G11" s="118"/>
      <c r="H11" s="119"/>
      <c r="I11" s="118"/>
      <c r="J11" s="119"/>
      <c r="K11" s="118">
        <v>1.5</v>
      </c>
      <c r="L11" s="119"/>
      <c r="M11" s="118"/>
      <c r="N11" s="119"/>
      <c r="O11" s="118"/>
      <c r="P11" s="119"/>
      <c r="Q11" s="120"/>
      <c r="R11" s="121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6435</v>
      </c>
      <c r="B12" s="117" t="s">
        <v>139</v>
      </c>
      <c r="C12" s="48">
        <v>79</v>
      </c>
      <c r="D12" s="59" t="s">
        <v>117</v>
      </c>
      <c r="E12" s="118"/>
      <c r="F12" s="119"/>
      <c r="G12" s="118"/>
      <c r="H12" s="119"/>
      <c r="I12" s="118"/>
      <c r="J12" s="119"/>
      <c r="K12" s="118">
        <v>1</v>
      </c>
      <c r="L12" s="119"/>
      <c r="M12" s="118"/>
      <c r="N12" s="119"/>
      <c r="O12" s="118"/>
      <c r="P12" s="119"/>
      <c r="Q12" s="120"/>
      <c r="R12" s="121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8"/>
      <c r="C14" s="48"/>
      <c r="D14" s="5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0"/>
      <c r="B15" s="48"/>
      <c r="C15" s="48"/>
      <c r="D15" s="59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142</v>
      </c>
      <c r="C17" s="48"/>
      <c r="D17" s="27" t="s">
        <v>61</v>
      </c>
      <c r="E17" s="118"/>
      <c r="F17" s="119"/>
      <c r="G17" s="118">
        <v>1</v>
      </c>
      <c r="H17" s="119"/>
      <c r="I17" s="118">
        <v>1</v>
      </c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2</v>
      </c>
      <c r="T17" s="25">
        <f t="shared" si="0"/>
        <v>2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20"/>
      <c r="F18" s="121"/>
      <c r="G18" s="120"/>
      <c r="H18" s="121"/>
      <c r="I18" s="120"/>
      <c r="J18" s="121"/>
      <c r="K18" s="120"/>
      <c r="L18" s="121"/>
      <c r="M18" s="120">
        <v>8</v>
      </c>
      <c r="N18" s="121"/>
      <c r="O18" s="120"/>
      <c r="P18" s="121"/>
      <c r="Q18" s="120"/>
      <c r="R18" s="121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7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23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23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2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17" sqref="G17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50">
        <v>61</v>
      </c>
      <c r="D4" s="58" t="s">
        <v>74</v>
      </c>
      <c r="E4" s="131"/>
      <c r="F4" s="131"/>
      <c r="G4" s="131">
        <v>1</v>
      </c>
      <c r="H4" s="131"/>
      <c r="I4" s="131"/>
      <c r="J4" s="131"/>
      <c r="K4" s="131"/>
      <c r="L4" s="131"/>
      <c r="M4" s="131"/>
      <c r="N4" s="131"/>
      <c r="O4" s="123"/>
      <c r="P4" s="123"/>
      <c r="Q4" s="135"/>
      <c r="R4" s="135"/>
      <c r="S4" s="25">
        <f t="shared" ref="S4:S9" si="0">E4+G4+I4+K4+M4+O4+Q4</f>
        <v>1</v>
      </c>
      <c r="T4" s="25">
        <f t="shared" ref="T4:T18" si="1">SUM(S4-U4-V4)</f>
        <v>1</v>
      </c>
      <c r="U4" s="28"/>
      <c r="V4" s="28"/>
    </row>
    <row r="5" spans="1:22" x14ac:dyDescent="0.25">
      <c r="A5" s="48">
        <v>6436</v>
      </c>
      <c r="B5" s="117" t="s">
        <v>140</v>
      </c>
      <c r="C5" s="50">
        <v>55</v>
      </c>
      <c r="D5" s="58" t="s">
        <v>75</v>
      </c>
      <c r="E5" s="131"/>
      <c r="F5" s="131"/>
      <c r="G5" s="131">
        <v>2</v>
      </c>
      <c r="H5" s="131"/>
      <c r="I5" s="131"/>
      <c r="J5" s="131"/>
      <c r="K5" s="131">
        <v>1</v>
      </c>
      <c r="L5" s="131"/>
      <c r="M5" s="131"/>
      <c r="N5" s="131"/>
      <c r="O5" s="123"/>
      <c r="P5" s="123"/>
      <c r="Q5" s="135"/>
      <c r="R5" s="135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8">
        <v>6436</v>
      </c>
      <c r="B6" s="117" t="s">
        <v>140</v>
      </c>
      <c r="C6" s="50">
        <v>100</v>
      </c>
      <c r="D6" s="58" t="s">
        <v>75</v>
      </c>
      <c r="E6" s="131"/>
      <c r="F6" s="131"/>
      <c r="G6" s="131">
        <v>1</v>
      </c>
      <c r="H6" s="131"/>
      <c r="I6" s="131"/>
      <c r="J6" s="131"/>
      <c r="K6" s="131"/>
      <c r="L6" s="131"/>
      <c r="M6" s="131"/>
      <c r="N6" s="131"/>
      <c r="O6" s="123"/>
      <c r="P6" s="123"/>
      <c r="Q6" s="135"/>
      <c r="R6" s="135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8">
        <v>6436</v>
      </c>
      <c r="B7" s="117" t="s">
        <v>140</v>
      </c>
      <c r="C7" s="50">
        <v>81</v>
      </c>
      <c r="D7" s="58" t="s">
        <v>76</v>
      </c>
      <c r="E7" s="131"/>
      <c r="F7" s="131"/>
      <c r="G7" s="131">
        <v>1</v>
      </c>
      <c r="H7" s="131"/>
      <c r="I7" s="131"/>
      <c r="J7" s="131"/>
      <c r="K7" s="131"/>
      <c r="L7" s="131"/>
      <c r="M7" s="131"/>
      <c r="N7" s="131"/>
      <c r="O7" s="123"/>
      <c r="P7" s="123"/>
      <c r="Q7" s="135"/>
      <c r="R7" s="135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8">
        <v>3435</v>
      </c>
      <c r="B8" s="48"/>
      <c r="C8" s="50">
        <v>64</v>
      </c>
      <c r="D8" s="58" t="s">
        <v>69</v>
      </c>
      <c r="E8" s="131"/>
      <c r="F8" s="131"/>
      <c r="G8" s="131">
        <v>2</v>
      </c>
      <c r="H8" s="131"/>
      <c r="I8" s="131"/>
      <c r="J8" s="131"/>
      <c r="K8" s="131"/>
      <c r="L8" s="131"/>
      <c r="M8" s="131"/>
      <c r="N8" s="131"/>
      <c r="O8" s="123"/>
      <c r="P8" s="123"/>
      <c r="Q8" s="135"/>
      <c r="R8" s="135"/>
      <c r="S8" s="25">
        <f t="shared" si="0"/>
        <v>2</v>
      </c>
      <c r="T8" s="25">
        <f>SUM(S8-U8-V8)</f>
        <v>2</v>
      </c>
      <c r="U8" s="28"/>
      <c r="V8" s="28"/>
    </row>
    <row r="9" spans="1:22" x14ac:dyDescent="0.25">
      <c r="A9" s="48">
        <v>6344</v>
      </c>
      <c r="B9" s="117" t="s">
        <v>143</v>
      </c>
      <c r="C9" s="50">
        <v>47</v>
      </c>
      <c r="D9" s="58" t="s">
        <v>71</v>
      </c>
      <c r="E9" s="74"/>
      <c r="F9" s="75"/>
      <c r="G9" s="131"/>
      <c r="H9" s="131"/>
      <c r="I9" s="131">
        <v>1.5</v>
      </c>
      <c r="J9" s="131"/>
      <c r="K9" s="131"/>
      <c r="L9" s="131"/>
      <c r="M9" s="131"/>
      <c r="N9" s="131"/>
      <c r="O9" s="123"/>
      <c r="P9" s="123"/>
      <c r="Q9" s="135"/>
      <c r="R9" s="135"/>
      <c r="S9" s="25">
        <f t="shared" si="0"/>
        <v>1.5</v>
      </c>
      <c r="T9" s="25">
        <f>SUM(S9-U9-V9)</f>
        <v>1.5</v>
      </c>
      <c r="U9" s="28"/>
      <c r="V9" s="28"/>
    </row>
    <row r="10" spans="1:22" x14ac:dyDescent="0.25">
      <c r="A10" s="48">
        <v>6435</v>
      </c>
      <c r="B10" s="117" t="s">
        <v>139</v>
      </c>
      <c r="C10" s="48">
        <v>79</v>
      </c>
      <c r="D10" s="59" t="s">
        <v>117</v>
      </c>
      <c r="E10" s="131"/>
      <c r="F10" s="131"/>
      <c r="G10" s="131"/>
      <c r="H10" s="131"/>
      <c r="I10" s="138">
        <v>2.5</v>
      </c>
      <c r="J10" s="133"/>
      <c r="K10" s="132">
        <v>1.5</v>
      </c>
      <c r="L10" s="133"/>
      <c r="M10" s="132"/>
      <c r="N10" s="133"/>
      <c r="O10" s="118"/>
      <c r="P10" s="119"/>
      <c r="Q10" s="120"/>
      <c r="R10" s="121"/>
      <c r="S10" s="25">
        <f t="shared" ref="S10:S20" si="2">E10+G10+I10+K10+M10+O10+Q10</f>
        <v>4</v>
      </c>
      <c r="T10" s="25">
        <f t="shared" si="1"/>
        <v>4</v>
      </c>
      <c r="U10" s="28"/>
      <c r="V10" s="28"/>
    </row>
    <row r="11" spans="1:22" x14ac:dyDescent="0.25">
      <c r="A11" s="48">
        <v>6418</v>
      </c>
      <c r="B11" s="48"/>
      <c r="C11" s="50">
        <v>1</v>
      </c>
      <c r="D11" s="58" t="s">
        <v>131</v>
      </c>
      <c r="E11" s="131"/>
      <c r="F11" s="131"/>
      <c r="G11" s="131"/>
      <c r="H11" s="131"/>
      <c r="I11" s="138">
        <v>1.5</v>
      </c>
      <c r="J11" s="133"/>
      <c r="K11" s="132">
        <v>1</v>
      </c>
      <c r="L11" s="133"/>
      <c r="M11" s="132"/>
      <c r="N11" s="133"/>
      <c r="O11" s="118"/>
      <c r="P11" s="119"/>
      <c r="Q11" s="120"/>
      <c r="R11" s="121"/>
      <c r="S11" s="25">
        <f t="shared" si="2"/>
        <v>2.5</v>
      </c>
      <c r="T11" s="25">
        <f t="shared" si="1"/>
        <v>2.5</v>
      </c>
      <c r="U11" s="28"/>
      <c r="V11" s="28"/>
    </row>
    <row r="12" spans="1:22" x14ac:dyDescent="0.25">
      <c r="A12" s="114">
        <v>6435</v>
      </c>
      <c r="B12" s="117" t="s">
        <v>139</v>
      </c>
      <c r="C12" s="48">
        <v>62</v>
      </c>
      <c r="D12" s="39" t="s">
        <v>129</v>
      </c>
      <c r="E12" s="131"/>
      <c r="F12" s="131"/>
      <c r="G12" s="131"/>
      <c r="H12" s="131"/>
      <c r="I12" s="138"/>
      <c r="J12" s="133"/>
      <c r="K12" s="132">
        <v>2</v>
      </c>
      <c r="L12" s="133"/>
      <c r="M12" s="132"/>
      <c r="N12" s="133"/>
      <c r="O12" s="118"/>
      <c r="P12" s="119"/>
      <c r="Q12" s="120"/>
      <c r="R12" s="121"/>
      <c r="S12" s="25">
        <f>E12+G12+I12+K12+M12+O12+Q12</f>
        <v>2</v>
      </c>
      <c r="T12" s="25">
        <f t="shared" si="1"/>
        <v>2</v>
      </c>
      <c r="U12" s="28"/>
      <c r="V12" s="28"/>
    </row>
    <row r="13" spans="1:22" x14ac:dyDescent="0.25">
      <c r="A13" s="108">
        <v>6486</v>
      </c>
      <c r="B13" s="117" t="s">
        <v>141</v>
      </c>
      <c r="C13" s="48">
        <v>14</v>
      </c>
      <c r="D13" s="39" t="s">
        <v>105</v>
      </c>
      <c r="E13" s="131"/>
      <c r="F13" s="131"/>
      <c r="G13" s="131"/>
      <c r="H13" s="131"/>
      <c r="I13" s="132"/>
      <c r="J13" s="133"/>
      <c r="K13" s="132"/>
      <c r="L13" s="133"/>
      <c r="M13" s="132">
        <v>3.5</v>
      </c>
      <c r="N13" s="133"/>
      <c r="O13" s="118"/>
      <c r="P13" s="119"/>
      <c r="Q13" s="120"/>
      <c r="R13" s="121"/>
      <c r="S13" s="25">
        <f>E13+G13+I13+K13+M13+O13+Q13</f>
        <v>3.5</v>
      </c>
      <c r="T13" s="25">
        <f t="shared" si="1"/>
        <v>3.5</v>
      </c>
      <c r="U13" s="28"/>
      <c r="V13" s="28"/>
    </row>
    <row r="14" spans="1:22" x14ac:dyDescent="0.25">
      <c r="A14" s="48">
        <v>6435</v>
      </c>
      <c r="B14" s="117" t="s">
        <v>139</v>
      </c>
      <c r="C14" s="50">
        <v>57</v>
      </c>
      <c r="D14" s="58" t="s">
        <v>71</v>
      </c>
      <c r="E14" s="118"/>
      <c r="F14" s="119"/>
      <c r="G14" s="118"/>
      <c r="H14" s="119"/>
      <c r="I14" s="118"/>
      <c r="J14" s="119"/>
      <c r="K14" s="132"/>
      <c r="L14" s="133"/>
      <c r="M14" s="132">
        <v>2</v>
      </c>
      <c r="N14" s="133"/>
      <c r="O14" s="118"/>
      <c r="P14" s="119"/>
      <c r="Q14" s="120"/>
      <c r="R14" s="121"/>
      <c r="S14" s="25">
        <f>E14+G14+I14+K14+M14+O14+Q14</f>
        <v>2</v>
      </c>
      <c r="T14" s="25">
        <f t="shared" si="1"/>
        <v>2</v>
      </c>
      <c r="U14" s="28"/>
      <c r="V14" s="28"/>
    </row>
    <row r="15" spans="1:22" x14ac:dyDescent="0.25">
      <c r="A15" s="48">
        <v>6435</v>
      </c>
      <c r="B15" s="117" t="s">
        <v>139</v>
      </c>
      <c r="C15" s="48">
        <v>42</v>
      </c>
      <c r="D15" s="39" t="s">
        <v>113</v>
      </c>
      <c r="E15" s="132"/>
      <c r="F15" s="133"/>
      <c r="G15" s="132"/>
      <c r="H15" s="133"/>
      <c r="I15" s="132"/>
      <c r="J15" s="133"/>
      <c r="K15" s="132"/>
      <c r="L15" s="133"/>
      <c r="M15" s="132">
        <v>1</v>
      </c>
      <c r="N15" s="133"/>
      <c r="O15" s="118"/>
      <c r="P15" s="119"/>
      <c r="Q15" s="120"/>
      <c r="R15" s="121"/>
      <c r="S15" s="25">
        <f>E15+G15+I15+K15+M15+O15+Q15</f>
        <v>1</v>
      </c>
      <c r="T15" s="25">
        <f t="shared" si="1"/>
        <v>1</v>
      </c>
      <c r="U15" s="28"/>
      <c r="V15" s="28"/>
    </row>
    <row r="16" spans="1:22" x14ac:dyDescent="0.25">
      <c r="A16" s="48"/>
      <c r="B16" s="48"/>
      <c r="C16" s="48"/>
      <c r="D16" s="59"/>
      <c r="E16" s="132"/>
      <c r="F16" s="133"/>
      <c r="G16" s="118"/>
      <c r="H16" s="119"/>
      <c r="I16" s="138"/>
      <c r="J16" s="133"/>
      <c r="K16" s="132"/>
      <c r="L16" s="133"/>
      <c r="M16" s="132"/>
      <c r="N16" s="133"/>
      <c r="O16" s="118"/>
      <c r="P16" s="119"/>
      <c r="Q16" s="120"/>
      <c r="R16" s="121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>
        <v>3600</v>
      </c>
      <c r="B17" s="48" t="s">
        <v>148</v>
      </c>
      <c r="C17" s="48"/>
      <c r="D17" s="59" t="s">
        <v>130</v>
      </c>
      <c r="E17" s="118"/>
      <c r="F17" s="119"/>
      <c r="G17" s="118"/>
      <c r="H17" s="119"/>
      <c r="I17" s="118">
        <v>1.5</v>
      </c>
      <c r="J17" s="119"/>
      <c r="K17" s="132">
        <v>1.5</v>
      </c>
      <c r="L17" s="133"/>
      <c r="M17" s="132">
        <v>0.5</v>
      </c>
      <c r="N17" s="133"/>
      <c r="O17" s="118"/>
      <c r="P17" s="119"/>
      <c r="Q17" s="120"/>
      <c r="R17" s="121"/>
      <c r="S17" s="25">
        <f t="shared" si="2"/>
        <v>3.5</v>
      </c>
      <c r="T17" s="25">
        <f t="shared" si="1"/>
        <v>3.5</v>
      </c>
      <c r="U17" s="28"/>
      <c r="V17" s="28"/>
    </row>
    <row r="18" spans="1:22" x14ac:dyDescent="0.25">
      <c r="A18" s="48">
        <v>3600</v>
      </c>
      <c r="B18" s="48" t="s">
        <v>142</v>
      </c>
      <c r="C18" s="48"/>
      <c r="D18" s="27" t="s">
        <v>61</v>
      </c>
      <c r="E18" s="118"/>
      <c r="F18" s="119"/>
      <c r="G18" s="118">
        <v>1</v>
      </c>
      <c r="H18" s="119"/>
      <c r="I18" s="118">
        <v>1</v>
      </c>
      <c r="J18" s="119"/>
      <c r="K18" s="132">
        <v>1</v>
      </c>
      <c r="L18" s="133"/>
      <c r="M18" s="132">
        <v>1</v>
      </c>
      <c r="N18" s="133"/>
      <c r="O18" s="118"/>
      <c r="P18" s="119"/>
      <c r="Q18" s="120"/>
      <c r="R18" s="121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20">
        <v>8</v>
      </c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25">
        <f t="shared" si="2"/>
        <v>8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f>SUM(S17:S18)</f>
        <v>7.5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8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77"/>
      <c r="R3" s="77"/>
      <c r="S3" s="25"/>
      <c r="T3" s="25"/>
      <c r="U3" s="26"/>
      <c r="V3" s="26"/>
    </row>
    <row r="4" spans="1:22" x14ac:dyDescent="0.25">
      <c r="A4" s="48"/>
      <c r="B4" s="48"/>
      <c r="C4" s="50"/>
      <c r="D4" s="39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0</v>
      </c>
      <c r="T4" s="25">
        <f t="shared" ref="T4:T22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23"/>
      <c r="F5" s="123"/>
      <c r="G5" s="123"/>
      <c r="H5" s="123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8"/>
      <c r="E6" s="123"/>
      <c r="F6" s="123"/>
      <c r="G6" s="123"/>
      <c r="H6" s="123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5"/>
      <c r="B14" s="85"/>
      <c r="C14" s="85"/>
      <c r="D14" s="23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9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2"/>
      <c r="B17" s="102"/>
      <c r="C17" s="102"/>
      <c r="D17" s="23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6"/>
      <c r="B18" s="106"/>
      <c r="C18" s="106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2"/>
      <c r="B19" s="102"/>
      <c r="C19" s="102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2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8"/>
      <c r="B22" s="48"/>
      <c r="C22" s="48"/>
      <c r="D22" s="27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2"/>
        <v>0</v>
      </c>
      <c r="T22" s="25">
        <f t="shared" si="0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0"/>
      <c r="F23" s="121"/>
      <c r="G23" s="120">
        <v>8</v>
      </c>
      <c r="H23" s="121"/>
      <c r="I23" s="120">
        <v>8</v>
      </c>
      <c r="J23" s="121"/>
      <c r="K23" s="120">
        <v>8</v>
      </c>
      <c r="L23" s="121"/>
      <c r="M23" s="120">
        <v>8</v>
      </c>
      <c r="N23" s="121"/>
      <c r="O23" s="120"/>
      <c r="P23" s="121"/>
      <c r="Q23" s="120"/>
      <c r="R23" s="121"/>
      <c r="S23" s="25">
        <f t="shared" si="1"/>
        <v>32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20">
        <v>8</v>
      </c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25">
        <f t="shared" si="1"/>
        <v>8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0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32</v>
      </c>
      <c r="I33" s="41"/>
    </row>
    <row r="34" spans="1:9" x14ac:dyDescent="0.25">
      <c r="A34" s="16" t="s">
        <v>4</v>
      </c>
      <c r="C34" s="33">
        <f>S24</f>
        <v>8</v>
      </c>
    </row>
    <row r="35" spans="1:9" ht="16.5" thickBot="1" x14ac:dyDescent="0.3">
      <c r="A35" s="17" t="s">
        <v>6</v>
      </c>
      <c r="C35" s="40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E21" sqref="E21:N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12.04.2015</v>
      </c>
      <c r="B2" s="69"/>
      <c r="C2" s="69"/>
      <c r="D2" s="6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>
        <v>8</v>
      </c>
      <c r="L3" s="54">
        <v>4.3</v>
      </c>
      <c r="M3" s="54">
        <v>8</v>
      </c>
      <c r="N3" s="54">
        <v>4.3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09">
        <v>6435</v>
      </c>
      <c r="B4" s="117" t="s">
        <v>139</v>
      </c>
      <c r="C4" s="48">
        <v>79</v>
      </c>
      <c r="D4" s="39" t="s">
        <v>117</v>
      </c>
      <c r="E4" s="123"/>
      <c r="F4" s="123"/>
      <c r="G4" s="123"/>
      <c r="H4" s="123"/>
      <c r="I4" s="124"/>
      <c r="J4" s="119"/>
      <c r="K4" s="123">
        <v>1</v>
      </c>
      <c r="L4" s="123"/>
      <c r="M4" s="123"/>
      <c r="N4" s="123"/>
      <c r="O4" s="118"/>
      <c r="P4" s="119"/>
      <c r="Q4" s="120"/>
      <c r="R4" s="121"/>
      <c r="S4" s="25">
        <f>E4+G4+I4+K4+M4+O4+Q4</f>
        <v>1</v>
      </c>
      <c r="T4" s="25">
        <f t="shared" ref="T4:T24" si="0">SUM(S4-U4-V4)</f>
        <v>1</v>
      </c>
      <c r="U4" s="28"/>
      <c r="V4" s="28"/>
    </row>
    <row r="5" spans="1:22" x14ac:dyDescent="0.25">
      <c r="A5" s="48">
        <v>6436</v>
      </c>
      <c r="B5" s="117" t="s">
        <v>140</v>
      </c>
      <c r="C5" s="50">
        <v>100</v>
      </c>
      <c r="D5" s="39" t="s">
        <v>120</v>
      </c>
      <c r="E5" s="118"/>
      <c r="F5" s="119"/>
      <c r="G5" s="118"/>
      <c r="H5" s="119"/>
      <c r="I5" s="124"/>
      <c r="J5" s="119"/>
      <c r="K5" s="118">
        <v>2</v>
      </c>
      <c r="L5" s="119"/>
      <c r="M5" s="118"/>
      <c r="N5" s="119"/>
      <c r="O5" s="118"/>
      <c r="P5" s="119"/>
      <c r="Q5" s="120"/>
      <c r="R5" s="121"/>
      <c r="S5" s="25">
        <f t="shared" ref="S5:S27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6435</v>
      </c>
      <c r="B6" s="117" t="s">
        <v>139</v>
      </c>
      <c r="C6" s="50">
        <v>76</v>
      </c>
      <c r="D6" s="39" t="s">
        <v>118</v>
      </c>
      <c r="E6" s="118"/>
      <c r="F6" s="119"/>
      <c r="G6" s="118"/>
      <c r="H6" s="119"/>
      <c r="I6" s="124"/>
      <c r="J6" s="119"/>
      <c r="K6" s="118">
        <v>1.5</v>
      </c>
      <c r="L6" s="119"/>
      <c r="M6" s="118">
        <v>1</v>
      </c>
      <c r="N6" s="119"/>
      <c r="O6" s="118"/>
      <c r="P6" s="119"/>
      <c r="Q6" s="120"/>
      <c r="R6" s="12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8">
        <v>3436</v>
      </c>
      <c r="B7" s="117" t="s">
        <v>140</v>
      </c>
      <c r="C7" s="50">
        <v>7</v>
      </c>
      <c r="D7" s="39" t="s">
        <v>104</v>
      </c>
      <c r="E7" s="118"/>
      <c r="F7" s="119"/>
      <c r="G7" s="118"/>
      <c r="H7" s="119"/>
      <c r="I7" s="124"/>
      <c r="J7" s="119"/>
      <c r="K7" s="118"/>
      <c r="L7" s="119"/>
      <c r="M7" s="118">
        <v>1.5</v>
      </c>
      <c r="N7" s="119"/>
      <c r="O7" s="118"/>
      <c r="P7" s="119"/>
      <c r="Q7" s="120"/>
      <c r="R7" s="121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6486</v>
      </c>
      <c r="B8" s="117" t="s">
        <v>141</v>
      </c>
      <c r="C8" s="50">
        <v>14</v>
      </c>
      <c r="D8" s="39" t="s">
        <v>117</v>
      </c>
      <c r="E8" s="118"/>
      <c r="F8" s="119"/>
      <c r="G8" s="118"/>
      <c r="H8" s="119"/>
      <c r="I8" s="124"/>
      <c r="J8" s="119"/>
      <c r="K8" s="118"/>
      <c r="L8" s="119"/>
      <c r="M8" s="118">
        <v>0.5</v>
      </c>
      <c r="N8" s="119"/>
      <c r="O8" s="118"/>
      <c r="P8" s="119"/>
      <c r="Q8" s="120"/>
      <c r="R8" s="12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107"/>
      <c r="B15" s="48"/>
      <c r="C15" s="48"/>
      <c r="D15" s="39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11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2">
        <v>3600</v>
      </c>
      <c r="B22" s="48" t="s">
        <v>142</v>
      </c>
      <c r="C22" s="48"/>
      <c r="D22" s="27" t="s">
        <v>122</v>
      </c>
      <c r="E22" s="118"/>
      <c r="F22" s="119"/>
      <c r="G22" s="118"/>
      <c r="H22" s="119"/>
      <c r="I22" s="118"/>
      <c r="J22" s="119"/>
      <c r="K22" s="118">
        <v>2.5</v>
      </c>
      <c r="L22" s="119"/>
      <c r="M22" s="118"/>
      <c r="N22" s="119"/>
      <c r="O22" s="118"/>
      <c r="P22" s="119"/>
      <c r="Q22" s="120"/>
      <c r="R22" s="121"/>
      <c r="S22" s="25">
        <f t="shared" si="1"/>
        <v>2.5</v>
      </c>
      <c r="T22" s="25">
        <f t="shared" si="0"/>
        <v>2.5</v>
      </c>
      <c r="U22" s="28"/>
      <c r="V22" s="28"/>
    </row>
    <row r="23" spans="1:22" s="17" customFormat="1" x14ac:dyDescent="0.25">
      <c r="A23" s="98">
        <v>3600</v>
      </c>
      <c r="B23" s="48" t="s">
        <v>142</v>
      </c>
      <c r="C23" s="48"/>
      <c r="D23" s="59" t="s">
        <v>121</v>
      </c>
      <c r="E23" s="118"/>
      <c r="F23" s="119"/>
      <c r="G23" s="118"/>
      <c r="H23" s="119"/>
      <c r="I23" s="118"/>
      <c r="J23" s="119"/>
      <c r="K23" s="118"/>
      <c r="L23" s="119"/>
      <c r="M23" s="118">
        <v>2</v>
      </c>
      <c r="N23" s="119"/>
      <c r="O23" s="118"/>
      <c r="P23" s="119"/>
      <c r="Q23" s="120"/>
      <c r="R23" s="121"/>
      <c r="S23" s="25">
        <f t="shared" si="1"/>
        <v>2</v>
      </c>
      <c r="T23" s="25">
        <f t="shared" si="0"/>
        <v>2</v>
      </c>
      <c r="U23" s="28"/>
      <c r="V23" s="28"/>
    </row>
    <row r="24" spans="1:22" s="17" customFormat="1" x14ac:dyDescent="0.25">
      <c r="A24" s="86">
        <v>3600</v>
      </c>
      <c r="B24" s="48" t="s">
        <v>142</v>
      </c>
      <c r="C24" s="48"/>
      <c r="D24" s="59" t="s">
        <v>64</v>
      </c>
      <c r="E24" s="118"/>
      <c r="F24" s="119"/>
      <c r="G24" s="118"/>
      <c r="H24" s="119"/>
      <c r="I24" s="118"/>
      <c r="J24" s="119"/>
      <c r="K24" s="118">
        <v>1</v>
      </c>
      <c r="L24" s="119"/>
      <c r="M24" s="118">
        <v>3</v>
      </c>
      <c r="N24" s="119"/>
      <c r="O24" s="118"/>
      <c r="P24" s="119"/>
      <c r="Q24" s="120"/>
      <c r="R24" s="121"/>
      <c r="S24" s="25">
        <f t="shared" si="1"/>
        <v>4</v>
      </c>
      <c r="T24" s="25">
        <f t="shared" si="0"/>
        <v>4</v>
      </c>
      <c r="U24" s="28"/>
      <c r="V24" s="28"/>
    </row>
    <row r="25" spans="1:22" s="17" customFormat="1" x14ac:dyDescent="0.25">
      <c r="A25" s="53" t="s">
        <v>37</v>
      </c>
      <c r="B25" s="53"/>
      <c r="C25" s="69"/>
      <c r="D25" s="69"/>
      <c r="E25" s="120"/>
      <c r="F25" s="121"/>
      <c r="G25" s="120">
        <v>8</v>
      </c>
      <c r="H25" s="121"/>
      <c r="I25" s="120">
        <v>8</v>
      </c>
      <c r="J25" s="121"/>
      <c r="K25" s="120"/>
      <c r="L25" s="121"/>
      <c r="M25" s="120"/>
      <c r="N25" s="121"/>
      <c r="O25" s="120"/>
      <c r="P25" s="121"/>
      <c r="Q25" s="120"/>
      <c r="R25" s="121"/>
      <c r="S25" s="25">
        <f t="shared" si="1"/>
        <v>16</v>
      </c>
      <c r="T25" s="25"/>
      <c r="U25" s="29"/>
      <c r="V25" s="28"/>
    </row>
    <row r="26" spans="1:22" x14ac:dyDescent="0.25">
      <c r="A26" s="53" t="s">
        <v>38</v>
      </c>
      <c r="B26" s="53"/>
      <c r="C26" s="69"/>
      <c r="D26" s="69"/>
      <c r="E26" s="120">
        <v>8</v>
      </c>
      <c r="F26" s="121"/>
      <c r="G26" s="120"/>
      <c r="H26" s="121"/>
      <c r="I26" s="120"/>
      <c r="J26" s="121"/>
      <c r="K26" s="120"/>
      <c r="L26" s="121"/>
      <c r="M26" s="120"/>
      <c r="N26" s="121"/>
      <c r="O26" s="120"/>
      <c r="P26" s="121"/>
      <c r="Q26" s="120"/>
      <c r="R26" s="121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0"/>
      <c r="F28" s="71">
        <v>8</v>
      </c>
      <c r="G28" s="70"/>
      <c r="H28" s="71">
        <v>8</v>
      </c>
      <c r="I28" s="70"/>
      <c r="J28" s="71">
        <v>8</v>
      </c>
      <c r="K28" s="70"/>
      <c r="L28" s="71">
        <v>8</v>
      </c>
      <c r="M28" s="70"/>
      <c r="N28" s="71">
        <v>8</v>
      </c>
      <c r="O28" s="70"/>
      <c r="P28" s="71"/>
      <c r="Q28" s="70"/>
      <c r="R28" s="71"/>
      <c r="S28" s="25">
        <f>SUM(E28:R28)</f>
        <v>40</v>
      </c>
      <c r="T28" s="25">
        <f>SUM(T4:T27)</f>
        <v>16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16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8.5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16</v>
      </c>
      <c r="I35" s="41"/>
      <c r="S35" s="16"/>
    </row>
    <row r="36" spans="1:19" x14ac:dyDescent="0.25">
      <c r="A36" s="16" t="s">
        <v>4</v>
      </c>
      <c r="C36" s="33">
        <f>S26</f>
        <v>8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8" sqref="A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50">
        <v>42</v>
      </c>
      <c r="D4" s="39" t="s">
        <v>67</v>
      </c>
      <c r="E4" s="123"/>
      <c r="F4" s="123"/>
      <c r="G4" s="123">
        <v>7.5</v>
      </c>
      <c r="H4" s="123"/>
      <c r="I4" s="123">
        <v>7</v>
      </c>
      <c r="J4" s="123"/>
      <c r="K4" s="123">
        <v>2</v>
      </c>
      <c r="L4" s="123"/>
      <c r="M4" s="123"/>
      <c r="N4" s="123"/>
      <c r="O4" s="118"/>
      <c r="P4" s="119"/>
      <c r="Q4" s="120"/>
      <c r="R4" s="121"/>
      <c r="S4" s="25">
        <f>E4+G4+I4+K4+M4+O4+Q4</f>
        <v>16.5</v>
      </c>
      <c r="T4" s="25">
        <f t="shared" ref="T4:T17" si="0">SUM(S4-U4-V4)</f>
        <v>16.5</v>
      </c>
      <c r="U4" s="28"/>
      <c r="V4" s="28"/>
    </row>
    <row r="5" spans="1:22" x14ac:dyDescent="0.25">
      <c r="A5" s="48">
        <v>6435</v>
      </c>
      <c r="B5" s="117" t="s">
        <v>139</v>
      </c>
      <c r="C5" s="50">
        <v>41</v>
      </c>
      <c r="D5" s="58" t="s">
        <v>87</v>
      </c>
      <c r="E5" s="123"/>
      <c r="F5" s="123"/>
      <c r="G5" s="123"/>
      <c r="H5" s="123"/>
      <c r="I5" s="124">
        <v>1</v>
      </c>
      <c r="J5" s="119"/>
      <c r="K5" s="118">
        <v>6</v>
      </c>
      <c r="L5" s="119"/>
      <c r="M5" s="118">
        <v>7.5</v>
      </c>
      <c r="N5" s="119"/>
      <c r="O5" s="118"/>
      <c r="P5" s="119"/>
      <c r="Q5" s="120"/>
      <c r="R5" s="121"/>
      <c r="S5" s="25">
        <f t="shared" ref="S5:S20" si="1">E5+G5+I5+K5+M5+O5+Q5</f>
        <v>14.5</v>
      </c>
      <c r="T5" s="25">
        <f t="shared" si="0"/>
        <v>14.5</v>
      </c>
      <c r="U5" s="28"/>
      <c r="V5" s="28"/>
    </row>
    <row r="6" spans="1:22" x14ac:dyDescent="0.25">
      <c r="A6" s="48">
        <v>6435</v>
      </c>
      <c r="B6" s="117" t="s">
        <v>139</v>
      </c>
      <c r="C6" s="48">
        <v>42</v>
      </c>
      <c r="D6" s="39" t="s">
        <v>113</v>
      </c>
      <c r="E6" s="118"/>
      <c r="F6" s="119"/>
      <c r="G6" s="123"/>
      <c r="H6" s="123"/>
      <c r="I6" s="124"/>
      <c r="J6" s="119"/>
      <c r="K6" s="118"/>
      <c r="L6" s="119"/>
      <c r="M6" s="118">
        <v>0.5</v>
      </c>
      <c r="N6" s="119"/>
      <c r="O6" s="118"/>
      <c r="P6" s="119"/>
      <c r="Q6" s="120"/>
      <c r="R6" s="12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51"/>
      <c r="C7" s="50"/>
      <c r="D7" s="39"/>
      <c r="E7" s="123"/>
      <c r="F7" s="123"/>
      <c r="G7" s="123"/>
      <c r="H7" s="123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8">
        <v>3600</v>
      </c>
      <c r="B17" s="48" t="s">
        <v>142</v>
      </c>
      <c r="C17" s="48"/>
      <c r="D17" s="59" t="s">
        <v>80</v>
      </c>
      <c r="E17" s="118"/>
      <c r="F17" s="119"/>
      <c r="G17" s="118">
        <v>0.5</v>
      </c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6" sqref="I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12.04.2015</v>
      </c>
      <c r="B2" s="81"/>
      <c r="C2" s="81"/>
      <c r="D2" s="81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/>
      <c r="J3" s="54"/>
      <c r="K3" s="54"/>
      <c r="L3" s="54"/>
      <c r="M3" s="54"/>
      <c r="N3" s="54"/>
      <c r="O3" s="82"/>
      <c r="P3" s="82"/>
      <c r="Q3" s="82"/>
      <c r="R3" s="82"/>
      <c r="S3" s="25"/>
      <c r="T3" s="25"/>
      <c r="U3" s="26"/>
      <c r="V3" s="26"/>
    </row>
    <row r="4" spans="1:22" x14ac:dyDescent="0.25">
      <c r="A4" s="48">
        <v>3600</v>
      </c>
      <c r="B4" s="48" t="s">
        <v>142</v>
      </c>
      <c r="C4" s="50"/>
      <c r="D4" s="39" t="s">
        <v>64</v>
      </c>
      <c r="E4" s="123"/>
      <c r="F4" s="123"/>
      <c r="G4" s="123">
        <v>8</v>
      </c>
      <c r="H4" s="123"/>
      <c r="I4" s="127"/>
      <c r="J4" s="127"/>
      <c r="K4" s="127"/>
      <c r="L4" s="127"/>
      <c r="M4" s="127"/>
      <c r="N4" s="127"/>
      <c r="O4" s="118"/>
      <c r="P4" s="119"/>
      <c r="Q4" s="120"/>
      <c r="R4" s="121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/>
      <c r="B5" s="48"/>
      <c r="C5" s="50"/>
      <c r="D5" s="39"/>
      <c r="E5" s="123"/>
      <c r="F5" s="123"/>
      <c r="G5" s="123"/>
      <c r="H5" s="123"/>
      <c r="I5" s="128"/>
      <c r="J5" s="129"/>
      <c r="K5" s="130"/>
      <c r="L5" s="129"/>
      <c r="M5" s="130"/>
      <c r="N5" s="12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8"/>
      <c r="J6" s="129"/>
      <c r="K6" s="130"/>
      <c r="L6" s="129"/>
      <c r="M6" s="130"/>
      <c r="N6" s="12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3"/>
      <c r="F7" s="123"/>
      <c r="G7" s="123"/>
      <c r="H7" s="123"/>
      <c r="I7" s="128"/>
      <c r="J7" s="129"/>
      <c r="K7" s="130"/>
      <c r="L7" s="129"/>
      <c r="M7" s="130"/>
      <c r="N7" s="12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23"/>
      <c r="F8" s="123"/>
      <c r="G8" s="123"/>
      <c r="H8" s="123"/>
      <c r="I8" s="128"/>
      <c r="J8" s="129"/>
      <c r="K8" s="130"/>
      <c r="L8" s="129"/>
      <c r="M8" s="130"/>
      <c r="N8" s="12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30"/>
      <c r="J9" s="129"/>
      <c r="K9" s="130"/>
      <c r="L9" s="129"/>
      <c r="M9" s="130"/>
      <c r="N9" s="12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30"/>
      <c r="J10" s="129"/>
      <c r="K10" s="130"/>
      <c r="L10" s="129"/>
      <c r="M10" s="130"/>
      <c r="N10" s="12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8"/>
      <c r="F11" s="119"/>
      <c r="G11" s="118"/>
      <c r="H11" s="119"/>
      <c r="I11" s="130"/>
      <c r="J11" s="129"/>
      <c r="K11" s="130"/>
      <c r="L11" s="129"/>
      <c r="M11" s="130"/>
      <c r="N11" s="12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3"/>
      <c r="B12" s="48"/>
      <c r="C12" s="48"/>
      <c r="D12" s="27"/>
      <c r="E12" s="118"/>
      <c r="F12" s="119"/>
      <c r="G12" s="118"/>
      <c r="H12" s="119"/>
      <c r="I12" s="130"/>
      <c r="J12" s="129"/>
      <c r="K12" s="130"/>
      <c r="L12" s="129"/>
      <c r="M12" s="130"/>
      <c r="N12" s="12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8"/>
      <c r="C13" s="48"/>
      <c r="D13" s="27"/>
      <c r="E13" s="118"/>
      <c r="F13" s="119"/>
      <c r="G13" s="118"/>
      <c r="H13" s="119"/>
      <c r="I13" s="130"/>
      <c r="J13" s="129"/>
      <c r="K13" s="130"/>
      <c r="L13" s="129"/>
      <c r="M13" s="130"/>
      <c r="N13" s="12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3"/>
      <c r="B14" s="48"/>
      <c r="C14" s="48"/>
      <c r="D14" s="27"/>
      <c r="E14" s="118"/>
      <c r="F14" s="119"/>
      <c r="G14" s="118"/>
      <c r="H14" s="119"/>
      <c r="I14" s="130"/>
      <c r="J14" s="129"/>
      <c r="K14" s="130"/>
      <c r="L14" s="129"/>
      <c r="M14" s="130"/>
      <c r="N14" s="12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3"/>
      <c r="B15" s="48"/>
      <c r="C15" s="48"/>
      <c r="D15" s="27"/>
      <c r="E15" s="118"/>
      <c r="F15" s="119"/>
      <c r="G15" s="118"/>
      <c r="H15" s="119"/>
      <c r="I15" s="130"/>
      <c r="J15" s="129"/>
      <c r="K15" s="130"/>
      <c r="L15" s="129"/>
      <c r="M15" s="130"/>
      <c r="N15" s="12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8"/>
      <c r="C16" s="48"/>
      <c r="D16" s="27"/>
      <c r="E16" s="118"/>
      <c r="F16" s="119"/>
      <c r="G16" s="118"/>
      <c r="H16" s="119"/>
      <c r="I16" s="130"/>
      <c r="J16" s="129"/>
      <c r="K16" s="130"/>
      <c r="L16" s="129"/>
      <c r="M16" s="130"/>
      <c r="N16" s="12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118"/>
      <c r="F17" s="119"/>
      <c r="G17" s="118"/>
      <c r="H17" s="119"/>
      <c r="I17" s="130"/>
      <c r="J17" s="129"/>
      <c r="K17" s="130"/>
      <c r="L17" s="129"/>
      <c r="M17" s="130"/>
      <c r="N17" s="12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0</v>
      </c>
      <c r="J20" s="126"/>
      <c r="K20" s="125">
        <f>SUM(K4:K19)</f>
        <v>0</v>
      </c>
      <c r="L20" s="126"/>
      <c r="M20" s="125">
        <f>SUM(M4:M19)</f>
        <v>0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16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79"/>
      <c r="N21" s="80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-24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27" t="s">
        <v>138</v>
      </c>
      <c r="J23" s="127"/>
      <c r="K23" s="127" t="s">
        <v>138</v>
      </c>
      <c r="L23" s="127"/>
      <c r="M23" s="127" t="s">
        <v>138</v>
      </c>
      <c r="N23" s="127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8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f>SUM(S4)</f>
        <v>8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16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9">
    <mergeCell ref="I23:J23"/>
    <mergeCell ref="K23:L23"/>
    <mergeCell ref="M23:N23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7" t="s">
        <v>143</v>
      </c>
      <c r="C4" s="50">
        <v>47</v>
      </c>
      <c r="D4" s="39" t="s">
        <v>71</v>
      </c>
      <c r="E4" s="123"/>
      <c r="F4" s="123"/>
      <c r="G4" s="123">
        <v>3</v>
      </c>
      <c r="H4" s="123"/>
      <c r="I4" s="123">
        <v>1</v>
      </c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4</v>
      </c>
      <c r="T4" s="25">
        <f t="shared" ref="T4:T21" si="0">SUM(S4-U4-V4)</f>
        <v>4</v>
      </c>
      <c r="U4" s="28"/>
      <c r="V4" s="28"/>
    </row>
    <row r="5" spans="1:22" x14ac:dyDescent="0.25">
      <c r="A5" s="48">
        <v>6435</v>
      </c>
      <c r="B5" s="117" t="s">
        <v>139</v>
      </c>
      <c r="C5" s="50">
        <v>55</v>
      </c>
      <c r="D5" s="58" t="s">
        <v>70</v>
      </c>
      <c r="E5" s="123"/>
      <c r="F5" s="123"/>
      <c r="G5" s="123">
        <v>5</v>
      </c>
      <c r="H5" s="123"/>
      <c r="I5" s="124">
        <v>2.5</v>
      </c>
      <c r="J5" s="119"/>
      <c r="K5" s="118">
        <v>1</v>
      </c>
      <c r="L5" s="119"/>
      <c r="M5" s="118"/>
      <c r="N5" s="119"/>
      <c r="O5" s="118"/>
      <c r="P5" s="119"/>
      <c r="Q5" s="120"/>
      <c r="R5" s="121"/>
      <c r="S5" s="25">
        <f t="shared" ref="S5:S24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8">
        <v>6489</v>
      </c>
      <c r="B6" s="117" t="s">
        <v>144</v>
      </c>
      <c r="C6" s="50">
        <v>1</v>
      </c>
      <c r="D6" s="58" t="s">
        <v>88</v>
      </c>
      <c r="E6" s="123"/>
      <c r="F6" s="123"/>
      <c r="G6" s="123"/>
      <c r="H6" s="123"/>
      <c r="I6" s="124">
        <v>4.5</v>
      </c>
      <c r="J6" s="119"/>
      <c r="K6" s="118">
        <v>1</v>
      </c>
      <c r="L6" s="119"/>
      <c r="M6" s="118"/>
      <c r="N6" s="119"/>
      <c r="O6" s="118"/>
      <c r="P6" s="119"/>
      <c r="Q6" s="120"/>
      <c r="R6" s="121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8">
        <v>6435</v>
      </c>
      <c r="B7" s="117" t="s">
        <v>139</v>
      </c>
      <c r="C7" s="50">
        <v>84</v>
      </c>
      <c r="D7" s="58" t="s">
        <v>104</v>
      </c>
      <c r="E7" s="123"/>
      <c r="F7" s="123"/>
      <c r="G7" s="123"/>
      <c r="H7" s="123"/>
      <c r="I7" s="118"/>
      <c r="J7" s="119"/>
      <c r="K7" s="118">
        <v>2.5</v>
      </c>
      <c r="L7" s="119"/>
      <c r="M7" s="118">
        <v>3</v>
      </c>
      <c r="N7" s="119"/>
      <c r="O7" s="118"/>
      <c r="P7" s="119"/>
      <c r="Q7" s="120"/>
      <c r="R7" s="121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8">
        <v>6435</v>
      </c>
      <c r="B8" s="117" t="s">
        <v>139</v>
      </c>
      <c r="C8" s="50">
        <v>86</v>
      </c>
      <c r="D8" s="58" t="s">
        <v>104</v>
      </c>
      <c r="E8" s="123"/>
      <c r="F8" s="123"/>
      <c r="G8" s="123"/>
      <c r="H8" s="123"/>
      <c r="I8" s="118"/>
      <c r="J8" s="119"/>
      <c r="K8" s="118">
        <v>0.5</v>
      </c>
      <c r="L8" s="119"/>
      <c r="M8" s="118">
        <v>2</v>
      </c>
      <c r="N8" s="119"/>
      <c r="O8" s="118"/>
      <c r="P8" s="119"/>
      <c r="Q8" s="120"/>
      <c r="R8" s="121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8">
        <v>6435</v>
      </c>
      <c r="B9" s="117" t="s">
        <v>139</v>
      </c>
      <c r="C9" s="50">
        <v>79</v>
      </c>
      <c r="D9" s="39" t="s">
        <v>105</v>
      </c>
      <c r="E9" s="123"/>
      <c r="F9" s="123"/>
      <c r="G9" s="123"/>
      <c r="H9" s="123"/>
      <c r="I9" s="118"/>
      <c r="J9" s="119"/>
      <c r="K9" s="118">
        <v>3</v>
      </c>
      <c r="L9" s="119"/>
      <c r="M9" s="118">
        <v>3</v>
      </c>
      <c r="N9" s="119"/>
      <c r="O9" s="118"/>
      <c r="P9" s="119"/>
      <c r="Q9" s="120"/>
      <c r="R9" s="121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48">
        <v>6435</v>
      </c>
      <c r="B10" s="117" t="s">
        <v>139</v>
      </c>
      <c r="C10" s="50">
        <v>12</v>
      </c>
      <c r="D10" s="58" t="s">
        <v>106</v>
      </c>
      <c r="E10" s="118"/>
      <c r="F10" s="119"/>
      <c r="G10" s="123"/>
      <c r="H10" s="123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8"/>
      <c r="F11" s="119"/>
      <c r="G11" s="123"/>
      <c r="H11" s="123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8"/>
      <c r="F12" s="119"/>
      <c r="G12" s="123"/>
      <c r="H12" s="123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8"/>
      <c r="F13" s="119"/>
      <c r="G13" s="123"/>
      <c r="H13" s="123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59"/>
      <c r="E16" s="118"/>
      <c r="F16" s="119"/>
      <c r="G16" s="123"/>
      <c r="H16" s="123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101"/>
      <c r="B17" s="48"/>
      <c r="C17" s="48"/>
      <c r="D17" s="27"/>
      <c r="E17" s="118"/>
      <c r="F17" s="119"/>
      <c r="G17" s="123"/>
      <c r="H17" s="123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48"/>
      <c r="C18" s="48"/>
      <c r="D18" s="27"/>
      <c r="E18" s="118"/>
      <c r="F18" s="119"/>
      <c r="G18" s="123"/>
      <c r="H18" s="123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101"/>
      <c r="B19" s="48"/>
      <c r="C19" s="48"/>
      <c r="D19" s="27"/>
      <c r="E19" s="118"/>
      <c r="F19" s="119"/>
      <c r="G19" s="123"/>
      <c r="H19" s="123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/>
      <c r="B20" s="48"/>
      <c r="C20" s="48"/>
      <c r="D20" s="59"/>
      <c r="E20" s="118"/>
      <c r="F20" s="119"/>
      <c r="G20" s="123"/>
      <c r="H20" s="123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8"/>
      <c r="B21" s="48"/>
      <c r="C21" s="48"/>
      <c r="D21" s="59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0">
        <v>8</v>
      </c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3.15</v>
      </c>
      <c r="K3" s="54">
        <v>8</v>
      </c>
      <c r="L3" s="54">
        <v>4.3</v>
      </c>
      <c r="M3" s="54">
        <v>8</v>
      </c>
      <c r="N3" s="54">
        <v>4.3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12">
        <v>6435</v>
      </c>
      <c r="B4" s="117" t="s">
        <v>139</v>
      </c>
      <c r="C4" s="48">
        <v>64</v>
      </c>
      <c r="D4" s="39" t="s">
        <v>89</v>
      </c>
      <c r="E4" s="123"/>
      <c r="F4" s="123"/>
      <c r="G4" s="123">
        <v>2.5</v>
      </c>
      <c r="H4" s="123"/>
      <c r="I4" s="123">
        <v>0.75</v>
      </c>
      <c r="J4" s="123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3.25</v>
      </c>
      <c r="T4" s="25">
        <f t="shared" ref="T4:T20" si="0">SUM(S4-U4-V4)</f>
        <v>3.25</v>
      </c>
      <c r="U4" s="28"/>
      <c r="V4" s="28"/>
    </row>
    <row r="5" spans="1:22" x14ac:dyDescent="0.25">
      <c r="A5" s="48">
        <v>6435</v>
      </c>
      <c r="B5" s="117" t="s">
        <v>139</v>
      </c>
      <c r="C5" s="50">
        <v>62</v>
      </c>
      <c r="D5" s="39" t="s">
        <v>90</v>
      </c>
      <c r="E5" s="123"/>
      <c r="F5" s="123"/>
      <c r="G5" s="123">
        <v>0.5</v>
      </c>
      <c r="H5" s="123"/>
      <c r="I5" s="123"/>
      <c r="J5" s="123"/>
      <c r="K5" s="123"/>
      <c r="L5" s="123"/>
      <c r="M5" s="123"/>
      <c r="N5" s="123"/>
      <c r="O5" s="118"/>
      <c r="P5" s="119"/>
      <c r="Q5" s="120"/>
      <c r="R5" s="121"/>
      <c r="S5" s="25">
        <f t="shared" ref="S5:S23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6418</v>
      </c>
      <c r="B6" s="51"/>
      <c r="C6" s="50">
        <v>1</v>
      </c>
      <c r="D6" s="39" t="s">
        <v>91</v>
      </c>
      <c r="E6" s="123"/>
      <c r="F6" s="123"/>
      <c r="G6" s="123">
        <v>0.5</v>
      </c>
      <c r="H6" s="123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7" t="s">
        <v>139</v>
      </c>
      <c r="C7" s="48">
        <v>84</v>
      </c>
      <c r="D7" s="39" t="s">
        <v>92</v>
      </c>
      <c r="E7" s="123"/>
      <c r="F7" s="123"/>
      <c r="G7" s="123">
        <v>3</v>
      </c>
      <c r="H7" s="123"/>
      <c r="I7" s="124"/>
      <c r="J7" s="119"/>
      <c r="K7" s="118">
        <v>4.5</v>
      </c>
      <c r="L7" s="119"/>
      <c r="M7" s="118"/>
      <c r="N7" s="119"/>
      <c r="O7" s="118"/>
      <c r="P7" s="119"/>
      <c r="Q7" s="120"/>
      <c r="R7" s="121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107">
        <v>6435</v>
      </c>
      <c r="B8" s="117" t="s">
        <v>139</v>
      </c>
      <c r="C8" s="48">
        <v>79</v>
      </c>
      <c r="D8" s="39" t="s">
        <v>93</v>
      </c>
      <c r="E8" s="123"/>
      <c r="F8" s="123"/>
      <c r="G8" s="123">
        <v>1.5</v>
      </c>
      <c r="H8" s="123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6486</v>
      </c>
      <c r="B9" s="117" t="s">
        <v>141</v>
      </c>
      <c r="C9" s="50" t="s">
        <v>94</v>
      </c>
      <c r="D9" s="39" t="s">
        <v>95</v>
      </c>
      <c r="E9" s="118"/>
      <c r="F9" s="119"/>
      <c r="G9" s="118"/>
      <c r="H9" s="119"/>
      <c r="I9" s="118">
        <v>6</v>
      </c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48">
        <v>6486</v>
      </c>
      <c r="B10" s="117" t="s">
        <v>141</v>
      </c>
      <c r="C10" s="50">
        <v>14</v>
      </c>
      <c r="D10" s="39" t="s">
        <v>107</v>
      </c>
      <c r="E10" s="118"/>
      <c r="F10" s="119"/>
      <c r="G10" s="118"/>
      <c r="H10" s="119"/>
      <c r="I10" s="118"/>
      <c r="J10" s="119"/>
      <c r="K10" s="118">
        <v>1.25</v>
      </c>
      <c r="L10" s="119"/>
      <c r="M10" s="118"/>
      <c r="N10" s="119"/>
      <c r="O10" s="118"/>
      <c r="P10" s="119"/>
      <c r="Q10" s="120"/>
      <c r="R10" s="121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8">
        <v>6435</v>
      </c>
      <c r="B11" s="117" t="s">
        <v>139</v>
      </c>
      <c r="C11" s="50">
        <v>76</v>
      </c>
      <c r="D11" s="39" t="s">
        <v>108</v>
      </c>
      <c r="E11" s="118"/>
      <c r="F11" s="119"/>
      <c r="G11" s="118"/>
      <c r="H11" s="119"/>
      <c r="I11" s="118"/>
      <c r="J11" s="119"/>
      <c r="K11" s="118">
        <v>1.75</v>
      </c>
      <c r="L11" s="119"/>
      <c r="M11" s="118"/>
      <c r="N11" s="119"/>
      <c r="O11" s="118"/>
      <c r="P11" s="119"/>
      <c r="Q11" s="120"/>
      <c r="R11" s="121"/>
      <c r="S11" s="25">
        <f t="shared" si="1"/>
        <v>1.75</v>
      </c>
      <c r="T11" s="25">
        <f t="shared" si="0"/>
        <v>1.75</v>
      </c>
      <c r="U11" s="28"/>
      <c r="V11" s="28"/>
    </row>
    <row r="12" spans="1:22" x14ac:dyDescent="0.25">
      <c r="A12" s="48">
        <v>6344</v>
      </c>
      <c r="B12" s="117" t="s">
        <v>143</v>
      </c>
      <c r="C12" s="50">
        <v>48</v>
      </c>
      <c r="D12" s="58" t="s">
        <v>109</v>
      </c>
      <c r="E12" s="118"/>
      <c r="F12" s="119"/>
      <c r="G12" s="118"/>
      <c r="H12" s="119"/>
      <c r="I12" s="118"/>
      <c r="J12" s="119"/>
      <c r="K12" s="118">
        <v>0.5</v>
      </c>
      <c r="L12" s="119"/>
      <c r="M12" s="118">
        <v>2</v>
      </c>
      <c r="N12" s="119"/>
      <c r="O12" s="118"/>
      <c r="P12" s="119"/>
      <c r="Q12" s="120"/>
      <c r="R12" s="121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48">
        <v>6436</v>
      </c>
      <c r="B13" s="117" t="s">
        <v>140</v>
      </c>
      <c r="C13" s="48">
        <v>7</v>
      </c>
      <c r="D13" s="59" t="s">
        <v>110</v>
      </c>
      <c r="E13" s="118"/>
      <c r="F13" s="119"/>
      <c r="G13" s="118"/>
      <c r="H13" s="119"/>
      <c r="I13" s="118"/>
      <c r="J13" s="119"/>
      <c r="K13" s="118"/>
      <c r="L13" s="119"/>
      <c r="M13" s="118">
        <v>2</v>
      </c>
      <c r="N13" s="119"/>
      <c r="O13" s="118"/>
      <c r="P13" s="119"/>
      <c r="Q13" s="120"/>
      <c r="R13" s="121"/>
      <c r="S13" s="25">
        <f t="shared" si="1"/>
        <v>2</v>
      </c>
      <c r="T13" s="25">
        <f t="shared" si="0"/>
        <v>2</v>
      </c>
      <c r="U13" s="28"/>
      <c r="V13" s="28"/>
    </row>
    <row r="14" spans="1:22" x14ac:dyDescent="0.25">
      <c r="A14" s="48">
        <v>6435</v>
      </c>
      <c r="B14" s="117" t="s">
        <v>139</v>
      </c>
      <c r="C14" s="48">
        <v>42</v>
      </c>
      <c r="D14" s="39" t="s">
        <v>113</v>
      </c>
      <c r="E14" s="118"/>
      <c r="F14" s="119"/>
      <c r="G14" s="118"/>
      <c r="H14" s="119"/>
      <c r="I14" s="118"/>
      <c r="J14" s="119"/>
      <c r="K14" s="118"/>
      <c r="L14" s="119"/>
      <c r="M14" s="118">
        <v>0.5</v>
      </c>
      <c r="N14" s="119"/>
      <c r="O14" s="118"/>
      <c r="P14" s="119"/>
      <c r="Q14" s="120"/>
      <c r="R14" s="121"/>
      <c r="S14" s="25">
        <f t="shared" si="1"/>
        <v>0.5</v>
      </c>
      <c r="T14" s="25">
        <f t="shared" si="0"/>
        <v>0.5</v>
      </c>
      <c r="U14" s="28"/>
      <c r="V14" s="28"/>
    </row>
    <row r="15" spans="1:22" x14ac:dyDescent="0.25">
      <c r="A15" s="48">
        <v>6435</v>
      </c>
      <c r="B15" s="117" t="s">
        <v>139</v>
      </c>
      <c r="C15" s="48">
        <v>12</v>
      </c>
      <c r="D15" s="58" t="s">
        <v>106</v>
      </c>
      <c r="E15" s="118"/>
      <c r="F15" s="119"/>
      <c r="G15" s="118"/>
      <c r="H15" s="119"/>
      <c r="I15" s="118"/>
      <c r="J15" s="119"/>
      <c r="K15" s="118"/>
      <c r="L15" s="119"/>
      <c r="M15" s="118">
        <v>1.75</v>
      </c>
      <c r="N15" s="119"/>
      <c r="O15" s="118"/>
      <c r="P15" s="119"/>
      <c r="Q15" s="120"/>
      <c r="R15" s="121"/>
      <c r="S15" s="25">
        <f t="shared" si="1"/>
        <v>1.75</v>
      </c>
      <c r="T15" s="25">
        <f t="shared" si="0"/>
        <v>1.75</v>
      </c>
      <c r="U15" s="28"/>
      <c r="V15" s="28"/>
    </row>
    <row r="16" spans="1:22" x14ac:dyDescent="0.25">
      <c r="A16" s="78"/>
      <c r="B16" s="48"/>
      <c r="C16" s="48"/>
      <c r="D16" s="5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2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7">
        <v>3600</v>
      </c>
      <c r="B19" s="87" t="s">
        <v>142</v>
      </c>
      <c r="C19" s="87"/>
      <c r="D19" s="23" t="s">
        <v>112</v>
      </c>
      <c r="E19" s="118"/>
      <c r="F19" s="119"/>
      <c r="G19" s="118"/>
      <c r="H19" s="119"/>
      <c r="I19" s="118"/>
      <c r="J19" s="119"/>
      <c r="K19" s="118"/>
      <c r="L19" s="119"/>
      <c r="M19" s="118">
        <v>0.25</v>
      </c>
      <c r="N19" s="119"/>
      <c r="O19" s="118"/>
      <c r="P19" s="119"/>
      <c r="Q19" s="120"/>
      <c r="R19" s="121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 t="s">
        <v>142</v>
      </c>
      <c r="C20" s="48"/>
      <c r="D20" s="27" t="s">
        <v>111</v>
      </c>
      <c r="E20" s="118"/>
      <c r="F20" s="119"/>
      <c r="G20" s="118"/>
      <c r="H20" s="119"/>
      <c r="I20" s="118"/>
      <c r="J20" s="119"/>
      <c r="K20" s="118"/>
      <c r="L20" s="119"/>
      <c r="M20" s="118">
        <v>1.5</v>
      </c>
      <c r="N20" s="119"/>
      <c r="O20" s="118"/>
      <c r="P20" s="119"/>
      <c r="Q20" s="120"/>
      <c r="R20" s="121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0">
        <v>8</v>
      </c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6.75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 t="shared" si="1"/>
        <v>38.75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30.75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-1.25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30.75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1.75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40">
        <f>SUM(C28:C32)</f>
        <v>38.75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12.04.2015</v>
      </c>
      <c r="B2" s="66"/>
      <c r="C2" s="66"/>
      <c r="D2" s="66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67"/>
      <c r="P3" s="67"/>
      <c r="Q3" s="67"/>
      <c r="R3" s="67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48">
        <v>62</v>
      </c>
      <c r="D4" s="27" t="s">
        <v>97</v>
      </c>
      <c r="E4" s="123"/>
      <c r="F4" s="123"/>
      <c r="G4" s="123">
        <v>8</v>
      </c>
      <c r="H4" s="123"/>
      <c r="I4" s="123">
        <v>7</v>
      </c>
      <c r="J4" s="123"/>
      <c r="K4" s="123">
        <v>5</v>
      </c>
      <c r="L4" s="123"/>
      <c r="M4" s="123">
        <v>1.5</v>
      </c>
      <c r="N4" s="123"/>
      <c r="O4" s="118"/>
      <c r="P4" s="119"/>
      <c r="Q4" s="120"/>
      <c r="R4" s="121"/>
      <c r="S4" s="25">
        <f>E4+G4+I4+K4+M4+O4+Q4</f>
        <v>21.5</v>
      </c>
      <c r="T4" s="25">
        <f t="shared" ref="T4:T17" si="0">SUM(S4-U4-V4)</f>
        <v>21.5</v>
      </c>
      <c r="U4" s="28"/>
      <c r="V4" s="28"/>
    </row>
    <row r="5" spans="1:22" x14ac:dyDescent="0.25">
      <c r="A5" s="48">
        <v>6435</v>
      </c>
      <c r="B5" s="117" t="s">
        <v>139</v>
      </c>
      <c r="C5" s="48">
        <v>55</v>
      </c>
      <c r="D5" s="27" t="s">
        <v>96</v>
      </c>
      <c r="E5" s="123"/>
      <c r="F5" s="123"/>
      <c r="G5" s="123"/>
      <c r="H5" s="123"/>
      <c r="I5" s="124">
        <v>1</v>
      </c>
      <c r="J5" s="119"/>
      <c r="K5" s="124">
        <v>2.5</v>
      </c>
      <c r="L5" s="119"/>
      <c r="M5" s="124">
        <v>6</v>
      </c>
      <c r="N5" s="119"/>
      <c r="O5" s="118"/>
      <c r="P5" s="119"/>
      <c r="Q5" s="120"/>
      <c r="R5" s="121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>
        <v>6435</v>
      </c>
      <c r="B6" s="117" t="s">
        <v>139</v>
      </c>
      <c r="C6" s="48">
        <v>42</v>
      </c>
      <c r="D6" s="39" t="s">
        <v>113</v>
      </c>
      <c r="E6" s="123"/>
      <c r="F6" s="123"/>
      <c r="G6" s="123"/>
      <c r="H6" s="123"/>
      <c r="I6" s="124"/>
      <c r="J6" s="119"/>
      <c r="K6" s="124"/>
      <c r="L6" s="119"/>
      <c r="M6" s="124">
        <v>0.5</v>
      </c>
      <c r="N6" s="119"/>
      <c r="O6" s="118"/>
      <c r="P6" s="119"/>
      <c r="Q6" s="120"/>
      <c r="R6" s="12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7" t="s">
        <v>139</v>
      </c>
      <c r="C7" s="48">
        <v>79</v>
      </c>
      <c r="D7" s="27" t="s">
        <v>128</v>
      </c>
      <c r="E7" s="123"/>
      <c r="F7" s="123"/>
      <c r="G7" s="123"/>
      <c r="H7" s="123"/>
      <c r="I7" s="124"/>
      <c r="J7" s="119"/>
      <c r="K7" s="118">
        <v>0.5</v>
      </c>
      <c r="L7" s="119"/>
      <c r="M7" s="124"/>
      <c r="N7" s="119"/>
      <c r="O7" s="118"/>
      <c r="P7" s="119"/>
      <c r="Q7" s="120"/>
      <c r="R7" s="121"/>
      <c r="S7" s="25">
        <f t="shared" ref="S7" si="2">E7+G7+I7+K7+M7+O7+Q7</f>
        <v>0.5</v>
      </c>
      <c r="T7" s="25">
        <f t="shared" ref="T7" si="3">SUM(S7-U7-V7)</f>
        <v>0.5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9"/>
      <c r="K8" s="124"/>
      <c r="L8" s="119"/>
      <c r="M8" s="124"/>
      <c r="N8" s="119"/>
      <c r="O8" s="118"/>
      <c r="P8" s="119"/>
      <c r="Q8" s="120"/>
      <c r="R8" s="121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7"/>
      <c r="B10" s="48"/>
      <c r="C10" s="48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48"/>
      <c r="C17" s="48"/>
      <c r="D17" s="5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4"/>
      <c r="N21" s="65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4.3</v>
      </c>
      <c r="I3" s="54">
        <v>8</v>
      </c>
      <c r="J3" s="54">
        <v>12</v>
      </c>
      <c r="K3" s="54">
        <v>8</v>
      </c>
      <c r="L3" s="54">
        <v>4.3</v>
      </c>
      <c r="M3" s="54">
        <v>8</v>
      </c>
      <c r="N3" s="54">
        <v>1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7" t="s">
        <v>140</v>
      </c>
      <c r="C4" s="48">
        <v>71</v>
      </c>
      <c r="D4" s="39" t="s">
        <v>72</v>
      </c>
      <c r="E4" s="123"/>
      <c r="F4" s="123"/>
      <c r="G4" s="123">
        <v>6.5</v>
      </c>
      <c r="H4" s="123"/>
      <c r="I4" s="123">
        <v>4</v>
      </c>
      <c r="J4" s="123"/>
      <c r="K4" s="123">
        <v>8</v>
      </c>
      <c r="L4" s="123"/>
      <c r="M4" s="123">
        <v>5</v>
      </c>
      <c r="N4" s="123"/>
      <c r="O4" s="118"/>
      <c r="P4" s="119"/>
      <c r="Q4" s="120"/>
      <c r="R4" s="121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8">
        <v>6435</v>
      </c>
      <c r="B5" s="117" t="s">
        <v>139</v>
      </c>
      <c r="C5" s="48">
        <v>47</v>
      </c>
      <c r="D5" s="39" t="s">
        <v>79</v>
      </c>
      <c r="E5" s="123"/>
      <c r="F5" s="123"/>
      <c r="G5" s="123">
        <v>1.5</v>
      </c>
      <c r="H5" s="123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23"/>
      <c r="F7" s="123"/>
      <c r="G7" s="123"/>
      <c r="H7" s="123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8"/>
      <c r="B17" s="48"/>
      <c r="C17" s="48"/>
      <c r="D17" s="5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0">
        <v>8</v>
      </c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4</v>
      </c>
      <c r="J20" s="126"/>
      <c r="K20" s="125">
        <f>SUM(K4:K19)</f>
        <v>8</v>
      </c>
      <c r="L20" s="126"/>
      <c r="M20" s="125">
        <f>SUM(M4:M19)</f>
        <v>5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-4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zoomScale="90" zoomScaleNormal="90" workbookViewId="0">
      <selection activeCell="I28" sqref="I28:N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12.04.2015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>
        <v>8</v>
      </c>
      <c r="J3" s="54">
        <v>4.3</v>
      </c>
      <c r="K3" s="54">
        <v>8</v>
      </c>
      <c r="L3" s="54">
        <v>4.3</v>
      </c>
      <c r="M3" s="54">
        <v>8</v>
      </c>
      <c r="N3" s="54">
        <v>4.3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7" t="s">
        <v>139</v>
      </c>
      <c r="C4" s="50">
        <v>62</v>
      </c>
      <c r="D4" s="39" t="s">
        <v>98</v>
      </c>
      <c r="E4" s="118"/>
      <c r="F4" s="119"/>
      <c r="G4" s="130"/>
      <c r="H4" s="129"/>
      <c r="I4" s="118">
        <v>2</v>
      </c>
      <c r="J4" s="119"/>
      <c r="K4" s="123"/>
      <c r="L4" s="123"/>
      <c r="M4" s="123"/>
      <c r="N4" s="123"/>
      <c r="O4" s="118"/>
      <c r="P4" s="119"/>
      <c r="Q4" s="120"/>
      <c r="R4" s="121"/>
      <c r="S4" s="25">
        <f>E4+G4+I4+K4+M4+O4+Q4</f>
        <v>2</v>
      </c>
      <c r="T4" s="25">
        <f t="shared" ref="T4:T30" si="0">SUM(S4-U4-V4)</f>
        <v>2</v>
      </c>
      <c r="U4" s="28"/>
      <c r="V4" s="28"/>
    </row>
    <row r="5" spans="1:22" x14ac:dyDescent="0.25">
      <c r="A5" s="48">
        <v>6344</v>
      </c>
      <c r="B5" s="117" t="s">
        <v>143</v>
      </c>
      <c r="C5" s="50">
        <v>49</v>
      </c>
      <c r="D5" s="58" t="s">
        <v>81</v>
      </c>
      <c r="E5" s="118"/>
      <c r="F5" s="119"/>
      <c r="G5" s="127"/>
      <c r="H5" s="127"/>
      <c r="I5" s="124">
        <v>2.25</v>
      </c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33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8">
        <v>6435</v>
      </c>
      <c r="B6" s="117" t="s">
        <v>139</v>
      </c>
      <c r="C6" s="50">
        <v>84</v>
      </c>
      <c r="D6" s="39" t="s">
        <v>99</v>
      </c>
      <c r="E6" s="118"/>
      <c r="F6" s="119"/>
      <c r="G6" s="127"/>
      <c r="H6" s="127"/>
      <c r="I6" s="124">
        <v>2.25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>
        <v>6435</v>
      </c>
      <c r="B7" s="117" t="s">
        <v>139</v>
      </c>
      <c r="C7" s="50">
        <v>76</v>
      </c>
      <c r="D7" s="39" t="s">
        <v>114</v>
      </c>
      <c r="E7" s="118"/>
      <c r="F7" s="119"/>
      <c r="G7" s="127"/>
      <c r="H7" s="127"/>
      <c r="I7" s="124"/>
      <c r="J7" s="119"/>
      <c r="K7" s="118">
        <v>2</v>
      </c>
      <c r="L7" s="119"/>
      <c r="M7" s="118"/>
      <c r="N7" s="119"/>
      <c r="O7" s="118"/>
      <c r="P7" s="119"/>
      <c r="Q7" s="120"/>
      <c r="R7" s="12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6435</v>
      </c>
      <c r="B8" s="117" t="s">
        <v>139</v>
      </c>
      <c r="C8" s="50">
        <v>86</v>
      </c>
      <c r="D8" s="39" t="s">
        <v>104</v>
      </c>
      <c r="E8" s="118"/>
      <c r="F8" s="119"/>
      <c r="G8" s="127"/>
      <c r="H8" s="127"/>
      <c r="I8" s="124"/>
      <c r="J8" s="119"/>
      <c r="K8" s="118">
        <v>2</v>
      </c>
      <c r="L8" s="119"/>
      <c r="M8" s="118"/>
      <c r="N8" s="119"/>
      <c r="O8" s="118"/>
      <c r="P8" s="119"/>
      <c r="Q8" s="120"/>
      <c r="R8" s="12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6435</v>
      </c>
      <c r="B9" s="117" t="s">
        <v>139</v>
      </c>
      <c r="C9" s="50">
        <v>12</v>
      </c>
      <c r="D9" s="39" t="s">
        <v>115</v>
      </c>
      <c r="E9" s="118"/>
      <c r="F9" s="119"/>
      <c r="G9" s="130"/>
      <c r="H9" s="129"/>
      <c r="I9" s="118"/>
      <c r="J9" s="119"/>
      <c r="K9" s="118"/>
      <c r="L9" s="119"/>
      <c r="M9" s="118">
        <v>2.5</v>
      </c>
      <c r="N9" s="119"/>
      <c r="O9" s="118"/>
      <c r="P9" s="119"/>
      <c r="Q9" s="120"/>
      <c r="R9" s="121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8">
        <v>6436</v>
      </c>
      <c r="B10" s="117" t="s">
        <v>140</v>
      </c>
      <c r="C10" s="50">
        <v>7</v>
      </c>
      <c r="D10" s="39" t="s">
        <v>104</v>
      </c>
      <c r="E10" s="118"/>
      <c r="F10" s="119"/>
      <c r="G10" s="130"/>
      <c r="H10" s="129"/>
      <c r="I10" s="118"/>
      <c r="J10" s="119"/>
      <c r="K10" s="118">
        <v>1</v>
      </c>
      <c r="L10" s="119"/>
      <c r="M10" s="118">
        <v>5</v>
      </c>
      <c r="N10" s="119"/>
      <c r="O10" s="118"/>
      <c r="P10" s="119"/>
      <c r="Q10" s="120"/>
      <c r="R10" s="121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8">
        <v>6486</v>
      </c>
      <c r="B11" s="117" t="s">
        <v>141</v>
      </c>
      <c r="C11" s="50">
        <v>14</v>
      </c>
      <c r="D11" s="39" t="s">
        <v>117</v>
      </c>
      <c r="E11" s="118"/>
      <c r="F11" s="119"/>
      <c r="G11" s="130"/>
      <c r="H11" s="129"/>
      <c r="I11" s="118"/>
      <c r="J11" s="119"/>
      <c r="K11" s="118">
        <v>2</v>
      </c>
      <c r="L11" s="119"/>
      <c r="M11" s="118"/>
      <c r="N11" s="119"/>
      <c r="O11" s="118"/>
      <c r="P11" s="119"/>
      <c r="Q11" s="120"/>
      <c r="R11" s="121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9"/>
      <c r="G12" s="130"/>
      <c r="H12" s="12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30"/>
      <c r="H13" s="12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8"/>
      <c r="F14" s="119"/>
      <c r="G14" s="130"/>
      <c r="H14" s="12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8"/>
      <c r="B15" s="51"/>
      <c r="C15" s="50"/>
      <c r="D15" s="58"/>
      <c r="E15" s="118"/>
      <c r="F15" s="119"/>
      <c r="G15" s="130"/>
      <c r="H15" s="12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8"/>
      <c r="F16" s="119"/>
      <c r="G16" s="130"/>
      <c r="H16" s="12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21" si="4">E16+G16+I16+K16+M16+O16+Q16</f>
        <v>0</v>
      </c>
      <c r="T16" s="25">
        <f t="shared" ref="T16:T21" si="5">SUM(S16-U16-V16)</f>
        <v>0</v>
      </c>
      <c r="U16" s="28"/>
      <c r="V16" s="28"/>
    </row>
    <row r="17" spans="1:22" x14ac:dyDescent="0.25">
      <c r="A17" s="48"/>
      <c r="B17" s="48"/>
      <c r="C17" s="50"/>
      <c r="D17" s="58"/>
      <c r="E17" s="118"/>
      <c r="F17" s="119"/>
      <c r="G17" s="130"/>
      <c r="H17" s="12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8"/>
      <c r="F18" s="119"/>
      <c r="G18" s="130"/>
      <c r="H18" s="12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8"/>
      <c r="F19" s="119"/>
      <c r="G19" s="130"/>
      <c r="H19" s="12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8"/>
      <c r="F20" s="119"/>
      <c r="G20" s="130"/>
      <c r="H20" s="12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39"/>
      <c r="E21" s="118"/>
      <c r="F21" s="119"/>
      <c r="G21" s="130"/>
      <c r="H21" s="12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39"/>
      <c r="E22" s="118"/>
      <c r="F22" s="119"/>
      <c r="G22" s="130"/>
      <c r="H22" s="129"/>
      <c r="I22" s="118"/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8"/>
      <c r="F23" s="119"/>
      <c r="G23" s="130"/>
      <c r="H23" s="129"/>
      <c r="I23" s="118"/>
      <c r="J23" s="119"/>
      <c r="K23" s="118"/>
      <c r="L23" s="119"/>
      <c r="M23" s="118"/>
      <c r="N23" s="119"/>
      <c r="O23" s="118"/>
      <c r="P23" s="119"/>
      <c r="Q23" s="120"/>
      <c r="R23" s="121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8"/>
      <c r="F24" s="119"/>
      <c r="G24" s="130"/>
      <c r="H24" s="129"/>
      <c r="I24" s="118"/>
      <c r="J24" s="119"/>
      <c r="K24" s="118"/>
      <c r="L24" s="119"/>
      <c r="M24" s="118"/>
      <c r="N24" s="119"/>
      <c r="O24" s="118"/>
      <c r="P24" s="119"/>
      <c r="Q24" s="120"/>
      <c r="R24" s="121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8"/>
      <c r="F25" s="119"/>
      <c r="G25" s="130"/>
      <c r="H25" s="129"/>
      <c r="I25" s="118"/>
      <c r="J25" s="119"/>
      <c r="K25" s="118"/>
      <c r="L25" s="119"/>
      <c r="M25" s="118"/>
      <c r="N25" s="119"/>
      <c r="O25" s="118"/>
      <c r="P25" s="119"/>
      <c r="Q25" s="120"/>
      <c r="R25" s="121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20"/>
      <c r="R26" s="121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/>
      <c r="B27" s="48"/>
      <c r="C27" s="48"/>
      <c r="D27" s="27"/>
      <c r="E27" s="118"/>
      <c r="F27" s="119"/>
      <c r="G27" s="118"/>
      <c r="H27" s="119"/>
      <c r="I27" s="118"/>
      <c r="J27" s="119"/>
      <c r="K27" s="118"/>
      <c r="L27" s="119"/>
      <c r="M27" s="118"/>
      <c r="N27" s="119"/>
      <c r="O27" s="118"/>
      <c r="P27" s="119"/>
      <c r="Q27" s="120"/>
      <c r="R27" s="121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89">
        <v>3600</v>
      </c>
      <c r="B28" s="48" t="s">
        <v>142</v>
      </c>
      <c r="C28" s="48"/>
      <c r="D28" s="59" t="s">
        <v>116</v>
      </c>
      <c r="E28" s="118"/>
      <c r="F28" s="119"/>
      <c r="G28" s="118"/>
      <c r="H28" s="119"/>
      <c r="I28" s="118"/>
      <c r="J28" s="119"/>
      <c r="K28" s="118"/>
      <c r="L28" s="119"/>
      <c r="M28" s="118">
        <v>0.5</v>
      </c>
      <c r="N28" s="119"/>
      <c r="O28" s="118"/>
      <c r="P28" s="119"/>
      <c r="Q28" s="120"/>
      <c r="R28" s="121"/>
      <c r="S28" s="25">
        <f t="shared" si="1"/>
        <v>0.5</v>
      </c>
      <c r="T28" s="25">
        <f t="shared" si="0"/>
        <v>0.5</v>
      </c>
      <c r="U28" s="28"/>
      <c r="V28" s="28"/>
    </row>
    <row r="29" spans="1:22" x14ac:dyDescent="0.25">
      <c r="A29" s="48">
        <v>3600</v>
      </c>
      <c r="B29" s="48" t="s">
        <v>142</v>
      </c>
      <c r="C29" s="48"/>
      <c r="D29" s="27" t="s">
        <v>100</v>
      </c>
      <c r="E29" s="118"/>
      <c r="F29" s="119"/>
      <c r="G29" s="118"/>
      <c r="H29" s="119"/>
      <c r="I29" s="118">
        <v>1.5</v>
      </c>
      <c r="J29" s="119"/>
      <c r="K29" s="118">
        <v>1</v>
      </c>
      <c r="L29" s="119"/>
      <c r="M29" s="118"/>
      <c r="N29" s="119"/>
      <c r="O29" s="118"/>
      <c r="P29" s="119"/>
      <c r="Q29" s="120"/>
      <c r="R29" s="121"/>
      <c r="S29" s="25">
        <f t="shared" si="1"/>
        <v>2.5</v>
      </c>
      <c r="T29" s="25">
        <f t="shared" si="0"/>
        <v>2.5</v>
      </c>
      <c r="U29" s="28"/>
      <c r="V29" s="28"/>
    </row>
    <row r="30" spans="1:22" x14ac:dyDescent="0.25">
      <c r="A30" s="48"/>
      <c r="B30" s="48"/>
      <c r="C30" s="48"/>
      <c r="D30" s="27"/>
      <c r="E30" s="118"/>
      <c r="F30" s="119"/>
      <c r="G30" s="118"/>
      <c r="H30" s="119"/>
      <c r="I30" s="118"/>
      <c r="J30" s="119"/>
      <c r="K30" s="118"/>
      <c r="L30" s="119"/>
      <c r="M30" s="118"/>
      <c r="N30" s="119"/>
      <c r="O30" s="118"/>
      <c r="P30" s="119"/>
      <c r="Q30" s="120"/>
      <c r="R30" s="121"/>
      <c r="S30" s="25">
        <f t="shared" si="1"/>
        <v>0</v>
      </c>
      <c r="T30" s="25">
        <f t="shared" si="0"/>
        <v>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0"/>
      <c r="F31" s="121"/>
      <c r="G31" s="120"/>
      <c r="H31" s="121"/>
      <c r="I31" s="120"/>
      <c r="J31" s="121"/>
      <c r="K31" s="120"/>
      <c r="L31" s="121"/>
      <c r="M31" s="120"/>
      <c r="N31" s="121"/>
      <c r="O31" s="120"/>
      <c r="P31" s="121"/>
      <c r="Q31" s="120"/>
      <c r="R31" s="121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0">
        <v>8</v>
      </c>
      <c r="F32" s="121"/>
      <c r="G32" s="120"/>
      <c r="H32" s="121"/>
      <c r="I32" s="120"/>
      <c r="J32" s="121"/>
      <c r="K32" s="120"/>
      <c r="L32" s="121"/>
      <c r="M32" s="120"/>
      <c r="N32" s="121"/>
      <c r="O32" s="120"/>
      <c r="P32" s="121"/>
      <c r="Q32" s="120"/>
      <c r="R32" s="121"/>
      <c r="S32" s="25">
        <f t="shared" si="1"/>
        <v>8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5">
        <f>SUM(E4:E32)</f>
        <v>8</v>
      </c>
      <c r="F33" s="126"/>
      <c r="G33" s="125">
        <f>SUM(G4:G32)</f>
        <v>0</v>
      </c>
      <c r="H33" s="126"/>
      <c r="I33" s="125">
        <f>SUM(I4:I32)</f>
        <v>8</v>
      </c>
      <c r="J33" s="126"/>
      <c r="K33" s="125">
        <f>SUM(K4:K32)</f>
        <v>8</v>
      </c>
      <c r="L33" s="126"/>
      <c r="M33" s="125">
        <f>SUM(M4:M32)</f>
        <v>8</v>
      </c>
      <c r="N33" s="126"/>
      <c r="O33" s="125">
        <f>SUM(O4:O32)</f>
        <v>0</v>
      </c>
      <c r="P33" s="126"/>
      <c r="Q33" s="125">
        <f>SUM(Q4:Q32)</f>
        <v>0</v>
      </c>
      <c r="R33" s="126"/>
      <c r="S33" s="25">
        <f t="shared" si="1"/>
        <v>32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24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-8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-8</v>
      </c>
      <c r="T35" s="28"/>
      <c r="U35" s="28">
        <f>SUM(U4:U34)</f>
        <v>0</v>
      </c>
      <c r="V35" s="28">
        <f>SUM(V4:V34)</f>
        <v>0</v>
      </c>
    </row>
    <row r="36" spans="1:22" x14ac:dyDescent="0.25">
      <c r="G36" s="116" t="s">
        <v>138</v>
      </c>
      <c r="H36" s="116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24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f>SUM(S28:S29)</f>
        <v>3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8</v>
      </c>
    </row>
    <row r="43" spans="1:22" ht="16.5" thickBot="1" x14ac:dyDescent="0.3">
      <c r="A43" s="17" t="s">
        <v>6</v>
      </c>
      <c r="C43" s="40">
        <f>SUM(C38:C42)</f>
        <v>32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2015-04-13T08:00:46Z</cp:lastPrinted>
  <dcterms:created xsi:type="dcterms:W3CDTF">2010-01-14T13:00:57Z</dcterms:created>
  <dcterms:modified xsi:type="dcterms:W3CDTF">2016-04-04T14:37:12Z</dcterms:modified>
</cp:coreProperties>
</file>