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5" i="34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I36" i="34"/>
  <c r="K13" i="1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G9" i="1"/>
  <c r="C33" i="32"/>
  <c r="G33" i="32" s="1"/>
  <c r="G8" i="1"/>
  <c r="C34" i="14"/>
  <c r="H23" i="1" s="1"/>
  <c r="C40" i="34" l="1"/>
  <c r="G40" i="34" s="1"/>
  <c r="B23" i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<sst xmlns="http://schemas.openxmlformats.org/spreadsheetml/2006/main" count="720" uniqueCount="122">
  <si>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</si>
  <si>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</si>
  <si>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</si>
  <si>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</si>
  <si>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</si>
  <si>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</si>
  <si>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</si>
  <si>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</si>
  <si>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</si>
  <si>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</si>
  <si>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</si>
  <si>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</si>
  <si>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</si>
  <si>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</si>
  <si>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</si>
  <si>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</si>
  <si>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</si>
  <si>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</si>
  <si>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</si>
  <si>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</si>
  <si>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</si>
  <si>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</si>
  <si>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</si>
  <si>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</si>
  <si>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</si>
  <si>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</si>
  <si>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</si>
  <si>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</si>
  <si>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</si>
  <si>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</si>
  <si>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</si>
  <si>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</si>
  <si>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</si>
  <si>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</si>
  <si>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</si>
  <si>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</si>
  <si>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</si>
  <si>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</si>
  <si>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</si>
  <si>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</si>
  <si>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</si>
  <si>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</si>
  <si>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</si>
  <si>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</si>
  <si>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</si>
  <si>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</si>
  <si>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</si>
  <si>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</si>
  <si>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</si>
  <si>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</si>
  <si>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</si>
  <si>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</si>
  <si>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</si>
  <si>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</si>
  <si>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</si>
  <si>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</si>
  <si>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</si>
  <si>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</si>
  <si>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</si>
  <si>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</si>
  <si>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</si>
  <si>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A hammond</t>
  </si>
  <si>
    <t>T.HARRISON</t>
  </si>
  <si>
    <t>T Harrison</t>
  </si>
  <si>
    <t>labouring</t>
  </si>
  <si>
    <t>fsc</t>
  </si>
  <si>
    <t xml:space="preserve">supervision / quality control </t>
  </si>
  <si>
    <t>production meeting</t>
  </si>
  <si>
    <t>extraction</t>
  </si>
  <si>
    <t>loading</t>
  </si>
  <si>
    <t>20-27</t>
  </si>
  <si>
    <t>frames</t>
  </si>
  <si>
    <t>1 to 3</t>
  </si>
  <si>
    <t>stair panels</t>
  </si>
  <si>
    <t>shelf</t>
  </si>
  <si>
    <t>shelf unit</t>
  </si>
  <si>
    <t>checking / loading</t>
  </si>
  <si>
    <t>cupboard</t>
  </si>
  <si>
    <t>unit</t>
  </si>
  <si>
    <t>moving materials</t>
  </si>
  <si>
    <t>paintshop maintenance</t>
  </si>
  <si>
    <t>check power tools</t>
  </si>
  <si>
    <t>1to3</t>
  </si>
  <si>
    <t>29-32</t>
  </si>
  <si>
    <t xml:space="preserve">checking </t>
  </si>
  <si>
    <t>fraikin - lorry</t>
  </si>
  <si>
    <t>bench</t>
  </si>
  <si>
    <t>stairs</t>
  </si>
  <si>
    <t>tidy mill</t>
  </si>
  <si>
    <t>gym unit</t>
  </si>
  <si>
    <t>compressor vent</t>
  </si>
  <si>
    <t>50 - 53</t>
  </si>
  <si>
    <t>W/E 12.07.15</t>
  </si>
  <si>
    <t>5</t>
  </si>
  <si>
    <t>label fsc sort stacks</t>
  </si>
  <si>
    <t>check panels from d reeds</t>
  </si>
  <si>
    <t>12</t>
  </si>
  <si>
    <t>cabinets</t>
  </si>
  <si>
    <t>wrapping</t>
  </si>
  <si>
    <t>drive to duncan reeds</t>
  </si>
  <si>
    <t>spindles</t>
  </si>
  <si>
    <t>59</t>
  </si>
  <si>
    <t>battons</t>
  </si>
  <si>
    <t>16</t>
  </si>
  <si>
    <t>34-36</t>
  </si>
  <si>
    <t>book up 6405</t>
  </si>
  <si>
    <t>infills</t>
  </si>
  <si>
    <t>staircase</t>
  </si>
  <si>
    <t>7</t>
  </si>
  <si>
    <t>curved wall</t>
  </si>
  <si>
    <t>family funeral,bereavement</t>
  </si>
  <si>
    <t>SICK</t>
  </si>
  <si>
    <t>ELEP01</t>
  </si>
  <si>
    <t>EGER01</t>
  </si>
  <si>
    <t>COLC01</t>
  </si>
  <si>
    <t>AMER02</t>
  </si>
  <si>
    <t>ALBA01</t>
  </si>
  <si>
    <t>offi01</t>
  </si>
  <si>
    <t>LADY01</t>
  </si>
  <si>
    <t>capi01</t>
  </si>
  <si>
    <t>FAIR04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</si>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</sst>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1" fillId="9" borderId="3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6" borderId="0" xfId="0" applyFont="1" applyFill="1"/>
    <xf numFmtId="0" fontId="12" fillId="0" borderId="0" xfId="0" applyFont="1" applyFill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9" borderId="1" xfId="0" applyNumberFormat="1" applyFont="1" applyFill="1" applyBorder="1" applyAlignment="1">
      <alignment horizontal="center"/>
    </xf>
    <xf numFmtId="2" fontId="11" fillId="9" borderId="6" xfId="0" applyNumberFormat="1" applyFont="1" applyFill="1" applyBorder="1" applyAlignment="1">
      <alignment horizontal="center"/>
    </xf>
    <xf numFmtId="2" fontId="11" fillId="9" borderId="4" xfId="0" applyNumberFormat="1" applyFont="1" applyFill="1" applyBorder="1" applyAlignment="1">
      <alignment horizontal="center"/>
    </xf>
    <xf numFmtId="2" fontId="11" fillId="9" borderId="2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92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0</v>
      </c>
      <c r="C6" s="9">
        <f>SUM(Buckingham!C33)</f>
        <v>0</v>
      </c>
      <c r="D6" s="9">
        <f>SUM(Buckingham!C34)</f>
        <v>0</v>
      </c>
      <c r="E6" s="9">
        <f>SUM(Buckingham!C35)</f>
        <v>40</v>
      </c>
      <c r="F6" s="9">
        <f>SUM(Buckingham!C36)</f>
        <v>0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39.75</v>
      </c>
      <c r="C9" s="9">
        <f>SUM(Drinkwater!C29)</f>
        <v>6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45.75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36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36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40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.75" customHeight="1" x14ac:dyDescent="0.25">
      <c r="A12" s="8" t="s">
        <v>63</v>
      </c>
      <c r="B12" s="9">
        <f>SUM(Harrison!C25)</f>
        <v>26.5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26.5</v>
      </c>
      <c r="H12" s="11">
        <f>SUM(Harrison!C31)</f>
        <v>0</v>
      </c>
      <c r="I12" s="11">
        <f>SUM(Harrison!C32)</f>
        <v>0</v>
      </c>
      <c r="K12" s="44">
        <v>26.5</v>
      </c>
    </row>
    <row r="13" spans="1:11" x14ac:dyDescent="0.25">
      <c r="A13" s="8" t="s">
        <v>57</v>
      </c>
      <c r="B13" s="9">
        <f>SUM(Hodgson!C35)</f>
        <v>31.5</v>
      </c>
      <c r="C13" s="9">
        <f>SUM(Hodgson!C36)</f>
        <v>0</v>
      </c>
      <c r="D13" s="9">
        <f>SUM(Hodgson!C37)</f>
        <v>0</v>
      </c>
      <c r="E13" s="9">
        <f>SUM(Hodgson!C38)</f>
        <v>8</v>
      </c>
      <c r="F13" s="9">
        <f>SUM(Hodgson!C39)</f>
        <v>0</v>
      </c>
      <c r="G13" s="10">
        <f t="shared" si="0"/>
        <v>39.5</v>
      </c>
      <c r="H13" s="11">
        <f>SUM(Hodgson!C41)</f>
        <v>0</v>
      </c>
      <c r="I13" s="11">
        <f>SUM(Hodgson!C42)</f>
        <v>0</v>
      </c>
      <c r="K13" s="44">
        <f>SUM(Hodgson!I36)</f>
        <v>11.75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2.5</v>
      </c>
    </row>
    <row r="15" spans="1:11" ht="17.25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1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41</v>
      </c>
      <c r="H16" s="11">
        <f>SUM(Reading!C35)</f>
        <v>0</v>
      </c>
      <c r="I16" s="11">
        <f>SUM(Reading!C36)</f>
        <v>0</v>
      </c>
      <c r="K16" s="44">
        <f>SUM(Reading!I30)</f>
        <v>8.5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11.5</v>
      </c>
      <c r="D17" s="9">
        <f>SUM(Spann!C30)</f>
        <v>4.5</v>
      </c>
      <c r="E17" s="9">
        <f>SUM(Spann!C31)</f>
        <v>0</v>
      </c>
      <c r="F17" s="9">
        <f>SUM(Spann!C32)</f>
        <v>0</v>
      </c>
      <c r="G17" s="10">
        <f t="shared" si="0"/>
        <v>56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0</v>
      </c>
      <c r="C18" s="9">
        <f>SUM(Taylor!C26)</f>
        <v>0</v>
      </c>
      <c r="D18" s="9">
        <f>SUM(Taylor!C27)</f>
        <v>0</v>
      </c>
      <c r="E18" s="9">
        <f>SUM(Taylor!C28)</f>
        <v>40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SUM(T.Winterburn!C30)</f>
        <v>36.5</v>
      </c>
      <c r="C21" s="9">
        <f>SUM(T.Winterburn!C31)</f>
        <v>6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42.5</v>
      </c>
      <c r="H21" s="11">
        <f>SUM(T.Winterburn!C36)</f>
        <v>0</v>
      </c>
      <c r="I21" s="11">
        <f>SUM(T.Winterburn!C37)</f>
        <v>0</v>
      </c>
      <c r="K21" s="44">
        <f>SUM(T.Winterburn!I31)</f>
        <v>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11.5</v>
      </c>
      <c r="D22" s="9">
        <f>SUM(Wright!C32)</f>
        <v>5.25</v>
      </c>
      <c r="E22" s="9">
        <f>SUM(Wright!C33)</f>
        <v>0</v>
      </c>
      <c r="F22" s="9">
        <f>SUM(Wright!C34)</f>
        <v>0</v>
      </c>
      <c r="G22" s="10">
        <f t="shared" si="0"/>
        <v>56.75</v>
      </c>
      <c r="H22" s="11">
        <f>SUM(Wright!C36)</f>
        <v>0</v>
      </c>
      <c r="I22" s="11">
        <f>SUM(Wright!C37)</f>
        <v>0</v>
      </c>
      <c r="K22" s="44">
        <f>SUM(Wright!I31)</f>
        <v>56</v>
      </c>
    </row>
    <row r="23" spans="1:11" ht="17.25" customHeight="1" x14ac:dyDescent="0.25">
      <c r="A23" s="12" t="s">
        <v>24</v>
      </c>
      <c r="B23" s="13">
        <f t="shared" ref="B23:I23" si="1">SUM(B7:B22)</f>
        <v>514.25</v>
      </c>
      <c r="C23" s="13">
        <f t="shared" si="1"/>
        <v>46</v>
      </c>
      <c r="D23" s="13">
        <f t="shared" si="1"/>
        <v>9.75</v>
      </c>
      <c r="E23" s="13">
        <f t="shared" si="1"/>
        <v>104</v>
      </c>
      <c r="F23" s="13">
        <f t="shared" si="1"/>
        <v>0</v>
      </c>
      <c r="G23" s="13">
        <f t="shared" si="1"/>
        <v>674</v>
      </c>
      <c r="H23" s="14">
        <f t="shared" si="1"/>
        <v>0</v>
      </c>
      <c r="I23" s="14">
        <f t="shared" si="1"/>
        <v>0</v>
      </c>
      <c r="J23" s="4"/>
      <c r="K23" s="13">
        <f>SUM(K7:K22)</f>
        <v>114.25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570</v>
      </c>
    </row>
    <row r="27" spans="1:11" x14ac:dyDescent="0.25">
      <c r="A27" s="1" t="s">
        <v>31</v>
      </c>
      <c r="C27" s="35">
        <f>K23</f>
        <v>114.25</v>
      </c>
    </row>
    <row r="28" spans="1:11" x14ac:dyDescent="0.25">
      <c r="A28" s="1" t="s">
        <v>35</v>
      </c>
      <c r="C28" s="42">
        <f>C27/C26</f>
        <v>0.20043859649122808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C24" sqref="C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39" t="s">
        <v>19</v>
      </c>
      <c r="N2" s="139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104" t="s">
        <v>82</v>
      </c>
      <c r="D4" s="56" t="s">
        <v>71</v>
      </c>
      <c r="E4" s="125">
        <v>7.5</v>
      </c>
      <c r="F4" s="125"/>
      <c r="G4" s="125">
        <v>8</v>
      </c>
      <c r="H4" s="125"/>
      <c r="I4" s="125">
        <v>8</v>
      </c>
      <c r="J4" s="125"/>
      <c r="K4" s="125">
        <v>8</v>
      </c>
      <c r="L4" s="125"/>
      <c r="M4" s="125">
        <v>5.5</v>
      </c>
      <c r="N4" s="125"/>
      <c r="O4" s="119"/>
      <c r="P4" s="120"/>
      <c r="Q4" s="119"/>
      <c r="R4" s="120"/>
      <c r="S4" s="25">
        <f>E4+G4+I4+K4+M4+O4+Q4</f>
        <v>37</v>
      </c>
      <c r="T4" s="25">
        <f t="shared" ref="T4:T23" si="0">SUM(S4-U4-V4)</f>
        <v>37</v>
      </c>
      <c r="U4" s="28"/>
      <c r="V4" s="28"/>
    </row>
    <row r="5" spans="1:22" x14ac:dyDescent="0.25">
      <c r="A5" s="48">
        <v>6454</v>
      </c>
      <c r="B5" s="114" t="s">
        <v>116</v>
      </c>
      <c r="C5" s="104" t="s">
        <v>108</v>
      </c>
      <c r="D5" s="56" t="s">
        <v>78</v>
      </c>
      <c r="E5" s="125"/>
      <c r="F5" s="125"/>
      <c r="G5" s="137"/>
      <c r="H5" s="137"/>
      <c r="I5" s="126"/>
      <c r="J5" s="118"/>
      <c r="K5" s="117"/>
      <c r="L5" s="118"/>
      <c r="M5" s="135">
        <v>0.5</v>
      </c>
      <c r="N5" s="136"/>
      <c r="O5" s="119"/>
      <c r="P5" s="120"/>
      <c r="Q5" s="119"/>
      <c r="R5" s="120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/>
      <c r="B6" s="51"/>
      <c r="C6" s="48"/>
      <c r="D6" s="39"/>
      <c r="E6" s="125"/>
      <c r="F6" s="125"/>
      <c r="G6" s="137"/>
      <c r="H6" s="137"/>
      <c r="I6" s="126"/>
      <c r="J6" s="118"/>
      <c r="K6" s="117"/>
      <c r="L6" s="118"/>
      <c r="M6" s="135"/>
      <c r="N6" s="136"/>
      <c r="O6" s="119"/>
      <c r="P6" s="120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5"/>
      <c r="F7" s="125"/>
      <c r="G7" s="137"/>
      <c r="H7" s="137"/>
      <c r="I7" s="126"/>
      <c r="J7" s="118"/>
      <c r="K7" s="117"/>
      <c r="L7" s="118"/>
      <c r="M7" s="135"/>
      <c r="N7" s="136"/>
      <c r="O7" s="119"/>
      <c r="P7" s="120"/>
      <c r="Q7" s="119"/>
      <c r="R7" s="120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5"/>
      <c r="F8" s="125"/>
      <c r="G8" s="137"/>
      <c r="H8" s="137"/>
      <c r="I8" s="126"/>
      <c r="J8" s="118"/>
      <c r="K8" s="117"/>
      <c r="L8" s="118"/>
      <c r="M8" s="135"/>
      <c r="N8" s="136"/>
      <c r="O8" s="119"/>
      <c r="P8" s="120"/>
      <c r="Q8" s="119"/>
      <c r="R8" s="120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3"/>
      <c r="B9" s="48"/>
      <c r="C9" s="50"/>
      <c r="D9" s="56"/>
      <c r="E9" s="125"/>
      <c r="F9" s="125"/>
      <c r="G9" s="137"/>
      <c r="H9" s="137"/>
      <c r="I9" s="126"/>
      <c r="J9" s="118"/>
      <c r="K9" s="117"/>
      <c r="L9" s="118"/>
      <c r="M9" s="135"/>
      <c r="N9" s="136"/>
      <c r="O9" s="119"/>
      <c r="P9" s="120"/>
      <c r="Q9" s="119"/>
      <c r="R9" s="120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5"/>
      <c r="F10" s="125"/>
      <c r="G10" s="137"/>
      <c r="H10" s="137"/>
      <c r="I10" s="126"/>
      <c r="J10" s="118"/>
      <c r="K10" s="117"/>
      <c r="L10" s="118"/>
      <c r="M10" s="135"/>
      <c r="N10" s="136"/>
      <c r="O10" s="119"/>
      <c r="P10" s="120"/>
      <c r="Q10" s="119"/>
      <c r="R10" s="120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5"/>
      <c r="F11" s="125"/>
      <c r="G11" s="137"/>
      <c r="H11" s="137"/>
      <c r="I11" s="126"/>
      <c r="J11" s="118"/>
      <c r="K11" s="117"/>
      <c r="L11" s="118"/>
      <c r="M11" s="135"/>
      <c r="N11" s="136"/>
      <c r="O11" s="119"/>
      <c r="P11" s="120"/>
      <c r="Q11" s="119"/>
      <c r="R11" s="120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5"/>
      <c r="F12" s="125"/>
      <c r="G12" s="137"/>
      <c r="H12" s="137"/>
      <c r="I12" s="126"/>
      <c r="J12" s="118"/>
      <c r="K12" s="117"/>
      <c r="L12" s="118"/>
      <c r="M12" s="135"/>
      <c r="N12" s="136"/>
      <c r="O12" s="119"/>
      <c r="P12" s="120"/>
      <c r="Q12" s="119"/>
      <c r="R12" s="120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5"/>
      <c r="F13" s="125"/>
      <c r="G13" s="137"/>
      <c r="H13" s="137"/>
      <c r="I13" s="126"/>
      <c r="J13" s="118"/>
      <c r="K13" s="117"/>
      <c r="L13" s="118"/>
      <c r="M13" s="135"/>
      <c r="N13" s="136"/>
      <c r="O13" s="119"/>
      <c r="P13" s="120"/>
      <c r="Q13" s="119"/>
      <c r="R13" s="120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5"/>
      <c r="F14" s="125"/>
      <c r="G14" s="137"/>
      <c r="H14" s="137"/>
      <c r="I14" s="126"/>
      <c r="J14" s="118"/>
      <c r="K14" s="117"/>
      <c r="L14" s="118"/>
      <c r="M14" s="135"/>
      <c r="N14" s="136"/>
      <c r="O14" s="119"/>
      <c r="P14" s="120"/>
      <c r="Q14" s="119"/>
      <c r="R14" s="120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5"/>
      <c r="F15" s="125"/>
      <c r="G15" s="137"/>
      <c r="H15" s="137"/>
      <c r="I15" s="126"/>
      <c r="J15" s="118"/>
      <c r="K15" s="117"/>
      <c r="L15" s="118"/>
      <c r="M15" s="135"/>
      <c r="N15" s="136"/>
      <c r="O15" s="119"/>
      <c r="P15" s="120"/>
      <c r="Q15" s="119"/>
      <c r="R15" s="120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5"/>
      <c r="F16" s="125"/>
      <c r="G16" s="137"/>
      <c r="H16" s="137"/>
      <c r="I16" s="126"/>
      <c r="J16" s="118"/>
      <c r="K16" s="117"/>
      <c r="L16" s="118"/>
      <c r="M16" s="135"/>
      <c r="N16" s="136"/>
      <c r="O16" s="119"/>
      <c r="P16" s="120"/>
      <c r="Q16" s="119"/>
      <c r="R16" s="120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8"/>
      <c r="F17" s="138"/>
      <c r="G17" s="137"/>
      <c r="H17" s="137"/>
      <c r="I17" s="126"/>
      <c r="J17" s="118"/>
      <c r="K17" s="117"/>
      <c r="L17" s="118"/>
      <c r="M17" s="117"/>
      <c r="N17" s="118"/>
      <c r="O17" s="119"/>
      <c r="P17" s="120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9"/>
      <c r="F18" s="120"/>
      <c r="G18" s="135"/>
      <c r="H18" s="136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19"/>
      <c r="F19" s="120"/>
      <c r="G19" s="135"/>
      <c r="H19" s="136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19"/>
      <c r="F20" s="120"/>
      <c r="G20" s="135"/>
      <c r="H20" s="136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17"/>
      <c r="F21" s="118"/>
      <c r="G21" s="82"/>
      <c r="H21" s="83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17"/>
      <c r="F22" s="118"/>
      <c r="G22" s="79"/>
      <c r="H22" s="80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9"/>
      <c r="F23" s="120"/>
      <c r="G23" s="135"/>
      <c r="H23" s="136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3601</v>
      </c>
      <c r="B24" s="48" t="s">
        <v>119</v>
      </c>
      <c r="C24" s="48"/>
      <c r="D24" s="27" t="s">
        <v>90</v>
      </c>
      <c r="E24" s="117">
        <v>0.5</v>
      </c>
      <c r="F24" s="118"/>
      <c r="G24" s="137"/>
      <c r="H24" s="137"/>
      <c r="I24" s="117"/>
      <c r="J24" s="118"/>
      <c r="K24" s="117"/>
      <c r="L24" s="118"/>
      <c r="M24" s="117">
        <v>2</v>
      </c>
      <c r="N24" s="118"/>
      <c r="O24" s="119"/>
      <c r="P24" s="120"/>
      <c r="Q24" s="119"/>
      <c r="R24" s="120"/>
      <c r="S24" s="25">
        <f>E24+G24+I24+K24+M24+O24+Q24</f>
        <v>2.5</v>
      </c>
      <c r="T24" s="25">
        <f>SUM(S24-U24-V24)</f>
        <v>2.5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9"/>
      <c r="F25" s="120"/>
      <c r="G25" s="135"/>
      <c r="H25" s="136"/>
      <c r="I25" s="119"/>
      <c r="J25" s="120"/>
      <c r="K25" s="119"/>
      <c r="L25" s="120"/>
      <c r="M25" s="135"/>
      <c r="N25" s="136"/>
      <c r="O25" s="119"/>
      <c r="P25" s="120"/>
      <c r="Q25" s="119"/>
      <c r="R25" s="12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35"/>
      <c r="N26" s="136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2.5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B9" sqref="B9:B1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116</v>
      </c>
      <c r="C4" s="48">
        <v>14</v>
      </c>
      <c r="D4" s="27" t="s">
        <v>86</v>
      </c>
      <c r="E4" s="125">
        <v>4</v>
      </c>
      <c r="F4" s="125"/>
      <c r="G4" s="125"/>
      <c r="H4" s="125"/>
      <c r="I4" s="125">
        <v>3</v>
      </c>
      <c r="J4" s="125"/>
      <c r="K4" s="125">
        <v>1</v>
      </c>
      <c r="L4" s="125"/>
      <c r="M4" s="125">
        <v>2</v>
      </c>
      <c r="N4" s="125"/>
      <c r="O4" s="117"/>
      <c r="P4" s="118"/>
      <c r="Q4" s="119"/>
      <c r="R4" s="120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8">
        <v>6454</v>
      </c>
      <c r="B5" s="114" t="s">
        <v>116</v>
      </c>
      <c r="C5" s="48">
        <v>15</v>
      </c>
      <c r="D5" s="27" t="s">
        <v>86</v>
      </c>
      <c r="E5" s="125">
        <v>4</v>
      </c>
      <c r="F5" s="125"/>
      <c r="G5" s="125">
        <v>1</v>
      </c>
      <c r="H5" s="125"/>
      <c r="I5" s="125">
        <v>2</v>
      </c>
      <c r="J5" s="125"/>
      <c r="K5" s="117">
        <v>2</v>
      </c>
      <c r="L5" s="118"/>
      <c r="M5" s="117">
        <v>2</v>
      </c>
      <c r="N5" s="118"/>
      <c r="O5" s="117"/>
      <c r="P5" s="118"/>
      <c r="Q5" s="119"/>
      <c r="R5" s="120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48">
        <v>6454</v>
      </c>
      <c r="B6" s="114" t="s">
        <v>116</v>
      </c>
      <c r="C6" s="48">
        <v>13</v>
      </c>
      <c r="D6" s="27" t="s">
        <v>97</v>
      </c>
      <c r="E6" s="125"/>
      <c r="F6" s="125"/>
      <c r="G6" s="125">
        <v>2</v>
      </c>
      <c r="H6" s="125"/>
      <c r="I6" s="126">
        <v>1</v>
      </c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6454</v>
      </c>
      <c r="B7" s="114" t="s">
        <v>116</v>
      </c>
      <c r="C7" s="104" t="s">
        <v>96</v>
      </c>
      <c r="D7" s="27" t="s">
        <v>97</v>
      </c>
      <c r="E7" s="125"/>
      <c r="F7" s="125"/>
      <c r="G7" s="125">
        <v>2</v>
      </c>
      <c r="H7" s="125"/>
      <c r="I7" s="126">
        <v>1</v>
      </c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6454</v>
      </c>
      <c r="B8" s="114" t="s">
        <v>116</v>
      </c>
      <c r="C8" s="50">
        <v>11</v>
      </c>
      <c r="D8" s="27" t="s">
        <v>97</v>
      </c>
      <c r="E8" s="125"/>
      <c r="F8" s="125"/>
      <c r="G8" s="125">
        <v>3</v>
      </c>
      <c r="H8" s="125"/>
      <c r="I8" s="126">
        <v>1</v>
      </c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8">
        <v>6448</v>
      </c>
      <c r="B9" s="114" t="s">
        <v>112</v>
      </c>
      <c r="C9" s="50">
        <v>15</v>
      </c>
      <c r="D9" s="56" t="s">
        <v>106</v>
      </c>
      <c r="E9" s="117"/>
      <c r="F9" s="118"/>
      <c r="G9" s="117"/>
      <c r="H9" s="118"/>
      <c r="I9" s="117"/>
      <c r="J9" s="118"/>
      <c r="K9" s="117">
        <v>5</v>
      </c>
      <c r="L9" s="118"/>
      <c r="M9" s="117"/>
      <c r="N9" s="118"/>
      <c r="O9" s="117"/>
      <c r="P9" s="118"/>
      <c r="Q9" s="119"/>
      <c r="R9" s="120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48">
        <v>6448</v>
      </c>
      <c r="B10" s="114" t="s">
        <v>112</v>
      </c>
      <c r="C10" s="50">
        <v>60</v>
      </c>
      <c r="D10" s="56" t="s">
        <v>106</v>
      </c>
      <c r="E10" s="117"/>
      <c r="F10" s="118"/>
      <c r="G10" s="117"/>
      <c r="H10" s="118"/>
      <c r="I10" s="117"/>
      <c r="J10" s="118"/>
      <c r="K10" s="117"/>
      <c r="L10" s="118"/>
      <c r="M10" s="117">
        <v>2</v>
      </c>
      <c r="N10" s="118"/>
      <c r="O10" s="117"/>
      <c r="P10" s="118"/>
      <c r="Q10" s="119"/>
      <c r="R10" s="120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6448</v>
      </c>
      <c r="B11" s="114" t="s">
        <v>112</v>
      </c>
      <c r="C11" s="50">
        <v>61</v>
      </c>
      <c r="D11" s="56" t="s">
        <v>106</v>
      </c>
      <c r="E11" s="117"/>
      <c r="F11" s="118"/>
      <c r="G11" s="117"/>
      <c r="H11" s="118"/>
      <c r="I11" s="117"/>
      <c r="J11" s="118"/>
      <c r="K11" s="117"/>
      <c r="L11" s="118"/>
      <c r="M11" s="117">
        <v>2</v>
      </c>
      <c r="N11" s="118"/>
      <c r="O11" s="117"/>
      <c r="P11" s="118"/>
      <c r="Q11" s="119"/>
      <c r="R11" s="120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B21" sqref="B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95"/>
      <c r="G3" s="74">
        <v>8</v>
      </c>
      <c r="H3" s="95">
        <v>16.3</v>
      </c>
      <c r="I3" s="74">
        <v>8</v>
      </c>
      <c r="J3" s="95">
        <v>16.3</v>
      </c>
      <c r="K3" s="74">
        <v>7</v>
      </c>
      <c r="L3" s="95">
        <v>16.3</v>
      </c>
      <c r="M3" s="74">
        <v>8</v>
      </c>
      <c r="N3" s="95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48" t="s">
        <v>72</v>
      </c>
      <c r="D4" s="27" t="s">
        <v>71</v>
      </c>
      <c r="E4" s="125"/>
      <c r="F4" s="125"/>
      <c r="G4" s="125">
        <v>8</v>
      </c>
      <c r="H4" s="125"/>
      <c r="I4" s="125">
        <v>7</v>
      </c>
      <c r="J4" s="125"/>
      <c r="K4" s="125">
        <v>0.5</v>
      </c>
      <c r="L4" s="125"/>
      <c r="M4" s="125">
        <v>6</v>
      </c>
      <c r="N4" s="125"/>
      <c r="O4" s="117"/>
      <c r="P4" s="118"/>
      <c r="Q4" s="119"/>
      <c r="R4" s="120"/>
      <c r="S4" s="25">
        <f>E4+G4+I4+K4+M4+O4+Q4</f>
        <v>21.5</v>
      </c>
      <c r="T4" s="25">
        <f t="shared" ref="T4:T21" si="0">SUM(S4-U4-V4)</f>
        <v>21.5</v>
      </c>
      <c r="U4" s="28"/>
      <c r="V4" s="28"/>
    </row>
    <row r="5" spans="1:22" x14ac:dyDescent="0.25">
      <c r="A5" s="48">
        <v>6454</v>
      </c>
      <c r="B5" s="114" t="s">
        <v>116</v>
      </c>
      <c r="C5" s="48">
        <v>10</v>
      </c>
      <c r="D5" s="27" t="s">
        <v>98</v>
      </c>
      <c r="E5" s="125"/>
      <c r="F5" s="125"/>
      <c r="G5" s="125"/>
      <c r="H5" s="125"/>
      <c r="I5" s="126">
        <v>0.25</v>
      </c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6454</v>
      </c>
      <c r="B6" s="114" t="s">
        <v>116</v>
      </c>
      <c r="C6" s="48">
        <v>11</v>
      </c>
      <c r="D6" s="27" t="s">
        <v>98</v>
      </c>
      <c r="E6" s="125"/>
      <c r="F6" s="125"/>
      <c r="G6" s="125"/>
      <c r="H6" s="125"/>
      <c r="I6" s="126">
        <v>0.25</v>
      </c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6454</v>
      </c>
      <c r="B7" s="114" t="s">
        <v>116</v>
      </c>
      <c r="C7" s="104" t="s">
        <v>96</v>
      </c>
      <c r="D7" s="27" t="s">
        <v>98</v>
      </c>
      <c r="E7" s="125"/>
      <c r="F7" s="125"/>
      <c r="G7" s="125"/>
      <c r="H7" s="125"/>
      <c r="I7" s="126">
        <v>0.25</v>
      </c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6454</v>
      </c>
      <c r="B8" s="114" t="s">
        <v>116</v>
      </c>
      <c r="C8" s="50">
        <v>13</v>
      </c>
      <c r="D8" s="27" t="s">
        <v>98</v>
      </c>
      <c r="E8" s="125"/>
      <c r="F8" s="125"/>
      <c r="G8" s="125"/>
      <c r="H8" s="125"/>
      <c r="I8" s="126">
        <v>0.25</v>
      </c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6344</v>
      </c>
      <c r="B9" s="114" t="s">
        <v>113</v>
      </c>
      <c r="C9" s="50">
        <v>55</v>
      </c>
      <c r="D9" s="39" t="s">
        <v>107</v>
      </c>
      <c r="E9" s="117"/>
      <c r="F9" s="118"/>
      <c r="G9" s="117"/>
      <c r="H9" s="118"/>
      <c r="I9" s="117"/>
      <c r="J9" s="118"/>
      <c r="K9" s="117"/>
      <c r="L9" s="118"/>
      <c r="M9" s="117">
        <v>2</v>
      </c>
      <c r="N9" s="118"/>
      <c r="O9" s="117"/>
      <c r="P9" s="118"/>
      <c r="Q9" s="119"/>
      <c r="R9" s="120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40"/>
      <c r="F11" s="141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40"/>
      <c r="F12" s="141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40"/>
      <c r="F13" s="141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40"/>
      <c r="F14" s="141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40"/>
      <c r="F15" s="141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40"/>
      <c r="F16" s="141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40"/>
      <c r="F17" s="141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40"/>
      <c r="F18" s="141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3"/>
      <c r="B19" s="48"/>
      <c r="C19" s="48"/>
      <c r="D19" s="27"/>
      <c r="E19" s="140"/>
      <c r="F19" s="141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3">
        <v>3600</v>
      </c>
      <c r="B20" s="88" t="s">
        <v>117</v>
      </c>
      <c r="C20" s="88"/>
      <c r="D20" s="23" t="s">
        <v>99</v>
      </c>
      <c r="E20" s="140"/>
      <c r="F20" s="141"/>
      <c r="G20" s="117"/>
      <c r="H20" s="118"/>
      <c r="I20" s="117"/>
      <c r="J20" s="118"/>
      <c r="K20" s="117">
        <v>6.5</v>
      </c>
      <c r="L20" s="118"/>
      <c r="M20" s="117"/>
      <c r="N20" s="118"/>
      <c r="O20" s="117"/>
      <c r="P20" s="118"/>
      <c r="Q20" s="119"/>
      <c r="R20" s="120"/>
      <c r="S20" s="25">
        <f t="shared" si="1"/>
        <v>6.5</v>
      </c>
      <c r="T20" s="25">
        <f t="shared" si="0"/>
        <v>6.5</v>
      </c>
      <c r="U20" s="28"/>
      <c r="V20" s="28"/>
    </row>
    <row r="21" spans="1:22" x14ac:dyDescent="0.25">
      <c r="A21" s="48">
        <v>3600</v>
      </c>
      <c r="B21" s="48" t="s">
        <v>117</v>
      </c>
      <c r="C21" s="48"/>
      <c r="D21" s="27" t="s">
        <v>85</v>
      </c>
      <c r="E21" s="117"/>
      <c r="F21" s="118"/>
      <c r="G21" s="117"/>
      <c r="H21" s="118"/>
      <c r="I21" s="117"/>
      <c r="J21" s="118"/>
      <c r="K21" s="117">
        <v>2</v>
      </c>
      <c r="L21" s="118"/>
      <c r="M21" s="117"/>
      <c r="N21" s="118"/>
      <c r="O21" s="117"/>
      <c r="P21" s="118"/>
      <c r="Q21" s="119"/>
      <c r="R21" s="120"/>
      <c r="S21" s="25">
        <f t="shared" si="1"/>
        <v>2</v>
      </c>
      <c r="T21" s="25">
        <f t="shared" si="0"/>
        <v>1</v>
      </c>
      <c r="U21" s="28">
        <v>1</v>
      </c>
      <c r="V21" s="28"/>
    </row>
    <row r="22" spans="1:22" x14ac:dyDescent="0.25">
      <c r="A22" s="23" t="s">
        <v>37</v>
      </c>
      <c r="B22" s="23"/>
      <c r="C22" s="23"/>
      <c r="D22" s="23"/>
      <c r="E22" s="117">
        <v>8</v>
      </c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9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1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1</v>
      </c>
      <c r="D30" s="33"/>
      <c r="I30" s="45">
        <v>8.5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17.3</v>
      </c>
      <c r="G3" s="54">
        <v>7</v>
      </c>
      <c r="H3" s="54">
        <v>17.3</v>
      </c>
      <c r="I3" s="54">
        <v>7</v>
      </c>
      <c r="J3" s="54">
        <v>17.3</v>
      </c>
      <c r="K3" s="54">
        <v>7</v>
      </c>
      <c r="L3" s="54">
        <v>17.3</v>
      </c>
      <c r="M3" s="54">
        <v>7</v>
      </c>
      <c r="N3" s="54">
        <v>17.3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4" t="s">
        <v>113</v>
      </c>
      <c r="C4" s="50">
        <v>55</v>
      </c>
      <c r="D4" s="39" t="s">
        <v>87</v>
      </c>
      <c r="E4" s="125">
        <v>10</v>
      </c>
      <c r="F4" s="125"/>
      <c r="G4" s="125">
        <v>10</v>
      </c>
      <c r="H4" s="125"/>
      <c r="I4" s="125">
        <v>10</v>
      </c>
      <c r="J4" s="125"/>
      <c r="K4" s="125">
        <v>10</v>
      </c>
      <c r="L4" s="125"/>
      <c r="M4" s="125">
        <v>10</v>
      </c>
      <c r="N4" s="125"/>
      <c r="O4" s="117">
        <v>6</v>
      </c>
      <c r="P4" s="118"/>
      <c r="Q4" s="119"/>
      <c r="R4" s="120"/>
      <c r="S4" s="25">
        <f>E4+G4+I4+K4+M4+O4+Q4</f>
        <v>56</v>
      </c>
      <c r="T4" s="25">
        <f t="shared" ref="T4:T20" si="0">SUM(S4-U4-V4)</f>
        <v>40</v>
      </c>
      <c r="U4" s="28">
        <v>11.5</v>
      </c>
      <c r="V4" s="28">
        <v>4.5</v>
      </c>
    </row>
    <row r="5" spans="1:22" x14ac:dyDescent="0.25">
      <c r="A5" s="48"/>
      <c r="B5" s="48"/>
      <c r="C5" s="50"/>
      <c r="D5" s="39"/>
      <c r="E5" s="125"/>
      <c r="F5" s="125"/>
      <c r="G5" s="125"/>
      <c r="H5" s="125"/>
      <c r="I5" s="125"/>
      <c r="J5" s="125"/>
      <c r="K5" s="125"/>
      <c r="L5" s="125"/>
      <c r="M5" s="117"/>
      <c r="N5" s="118"/>
      <c r="O5" s="117"/>
      <c r="P5" s="118"/>
      <c r="Q5" s="119"/>
      <c r="R5" s="120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5"/>
      <c r="F6" s="125"/>
      <c r="G6" s="125"/>
      <c r="H6" s="125"/>
      <c r="I6" s="125"/>
      <c r="J6" s="125"/>
      <c r="K6" s="125"/>
      <c r="L6" s="125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5"/>
      <c r="F7" s="125"/>
      <c r="G7" s="125"/>
      <c r="H7" s="125"/>
      <c r="I7" s="125"/>
      <c r="J7" s="125"/>
      <c r="K7" s="125"/>
      <c r="L7" s="125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25"/>
      <c r="J8" s="125"/>
      <c r="K8" s="125"/>
      <c r="L8" s="125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5"/>
      <c r="F9" s="125"/>
      <c r="G9" s="125"/>
      <c r="H9" s="125"/>
      <c r="I9" s="125"/>
      <c r="J9" s="125"/>
      <c r="K9" s="125"/>
      <c r="L9" s="125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5"/>
      <c r="F10" s="125"/>
      <c r="G10" s="125"/>
      <c r="H10" s="125"/>
      <c r="I10" s="125"/>
      <c r="J10" s="125"/>
      <c r="K10" s="125"/>
      <c r="L10" s="125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5"/>
      <c r="F11" s="125"/>
      <c r="G11" s="125"/>
      <c r="H11" s="125"/>
      <c r="I11" s="125"/>
      <c r="J11" s="125"/>
      <c r="K11" s="125"/>
      <c r="L11" s="125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5"/>
      <c r="F12" s="125"/>
      <c r="G12" s="125"/>
      <c r="H12" s="125"/>
      <c r="I12" s="125"/>
      <c r="J12" s="125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5"/>
      <c r="F13" s="125"/>
      <c r="G13" s="125"/>
      <c r="H13" s="125"/>
      <c r="I13" s="125"/>
      <c r="J13" s="125"/>
      <c r="K13" s="117"/>
      <c r="L13" s="118"/>
      <c r="M13" s="117"/>
      <c r="N13" s="118"/>
      <c r="O13" s="117"/>
      <c r="P13" s="118"/>
      <c r="Q13" s="119"/>
      <c r="R13" s="120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25"/>
      <c r="H14" s="125"/>
      <c r="I14" s="125"/>
      <c r="J14" s="125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25"/>
      <c r="H15" s="125"/>
      <c r="I15" s="125"/>
      <c r="J15" s="125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25"/>
      <c r="H16" s="125"/>
      <c r="I16" s="125"/>
      <c r="J16" s="125"/>
      <c r="K16" s="117"/>
      <c r="L16" s="118"/>
      <c r="M16" s="117"/>
      <c r="N16" s="118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10</v>
      </c>
      <c r="F23" s="122"/>
      <c r="G23" s="121">
        <f>SUM(G4:G22)</f>
        <v>10</v>
      </c>
      <c r="H23" s="122"/>
      <c r="I23" s="121">
        <f>SUM(I4:I22)</f>
        <v>10</v>
      </c>
      <c r="J23" s="122"/>
      <c r="K23" s="121">
        <f>SUM(K4:K22)</f>
        <v>10</v>
      </c>
      <c r="L23" s="122"/>
      <c r="M23" s="121">
        <f>SUM(M4:M22)</f>
        <v>10</v>
      </c>
      <c r="N23" s="122"/>
      <c r="O23" s="121">
        <f>SUM(O4:O22)</f>
        <v>6</v>
      </c>
      <c r="P23" s="122"/>
      <c r="Q23" s="121">
        <f>SUM(Q4:Q22)</f>
        <v>0</v>
      </c>
      <c r="R23" s="122"/>
      <c r="S23" s="25">
        <f t="shared" si="1"/>
        <v>56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2</v>
      </c>
      <c r="G25" s="32"/>
      <c r="H25" s="32">
        <f>SUM(G23)-H24</f>
        <v>2</v>
      </c>
      <c r="I25" s="32"/>
      <c r="J25" s="32">
        <f>SUM(I23)-J24</f>
        <v>2</v>
      </c>
      <c r="K25" s="32"/>
      <c r="L25" s="32">
        <f>SUM(K23)-L24</f>
        <v>2</v>
      </c>
      <c r="M25" s="32"/>
      <c r="N25" s="32">
        <f>SUM(M23)-N24</f>
        <v>2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16</v>
      </c>
      <c r="T25" s="28"/>
      <c r="U25" s="28">
        <f>SUM(U4:U24)</f>
        <v>11.5</v>
      </c>
      <c r="V25" s="28">
        <f>SUM(V4:V24)</f>
        <v>4.5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11.5</v>
      </c>
      <c r="D29" s="33"/>
      <c r="I29" s="45">
        <v>0</v>
      </c>
    </row>
    <row r="30" spans="1:22" x14ac:dyDescent="0.25">
      <c r="A30" s="16" t="s">
        <v>27</v>
      </c>
      <c r="C30" s="33">
        <f>V25</f>
        <v>4.5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/>
      <c r="B4" s="51"/>
      <c r="C4" s="48"/>
      <c r="D4" s="39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19"/>
      <c r="R4" s="120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51"/>
      <c r="C5" s="48"/>
      <c r="D5" s="39"/>
      <c r="E5" s="125"/>
      <c r="F5" s="125"/>
      <c r="G5" s="125"/>
      <c r="H5" s="125"/>
      <c r="I5" s="126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5"/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104"/>
      <c r="D8" s="56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48"/>
      <c r="D9" s="39"/>
      <c r="E9" s="117"/>
      <c r="F9" s="118"/>
      <c r="G9" s="125"/>
      <c r="H9" s="125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25"/>
      <c r="H10" s="125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7"/>
      <c r="F11" s="118"/>
      <c r="G11" s="125"/>
      <c r="H11" s="125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>
        <v>8</v>
      </c>
      <c r="F18" s="118"/>
      <c r="G18" s="117">
        <v>8</v>
      </c>
      <c r="H18" s="118"/>
      <c r="I18" s="117">
        <v>8</v>
      </c>
      <c r="J18" s="118"/>
      <c r="K18" s="117">
        <v>8</v>
      </c>
      <c r="L18" s="118"/>
      <c r="M18" s="117">
        <v>8</v>
      </c>
      <c r="N18" s="118"/>
      <c r="O18" s="142"/>
      <c r="P18" s="143"/>
      <c r="Q18" s="142"/>
      <c r="R18" s="143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42"/>
      <c r="H19" s="143"/>
      <c r="I19" s="142"/>
      <c r="J19" s="143"/>
      <c r="K19" s="142"/>
      <c r="L19" s="143"/>
      <c r="M19" s="119"/>
      <c r="N19" s="120"/>
      <c r="O19" s="142"/>
      <c r="P19" s="143"/>
      <c r="Q19" s="142"/>
      <c r="R19" s="14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B4" sqref="B4: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116</v>
      </c>
      <c r="C4" s="48">
        <v>3</v>
      </c>
      <c r="D4" s="39" t="s">
        <v>77</v>
      </c>
      <c r="E4" s="125">
        <v>8</v>
      </c>
      <c r="F4" s="125"/>
      <c r="G4" s="125">
        <v>8</v>
      </c>
      <c r="H4" s="125"/>
      <c r="I4" s="125">
        <v>8</v>
      </c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>
        <v>6454</v>
      </c>
      <c r="B5" s="114" t="s">
        <v>116</v>
      </c>
      <c r="C5" s="48">
        <v>2</v>
      </c>
      <c r="D5" s="39" t="s">
        <v>77</v>
      </c>
      <c r="E5" s="125"/>
      <c r="F5" s="125"/>
      <c r="G5" s="125"/>
      <c r="H5" s="125"/>
      <c r="I5" s="126"/>
      <c r="J5" s="118"/>
      <c r="K5" s="126">
        <v>8</v>
      </c>
      <c r="L5" s="118"/>
      <c r="M5" s="126">
        <v>8</v>
      </c>
      <c r="N5" s="118"/>
      <c r="O5" s="117"/>
      <c r="P5" s="118"/>
      <c r="Q5" s="119"/>
      <c r="R5" s="120"/>
      <c r="S5" s="25">
        <f t="shared" ref="S5" si="1">E5+G5+I5+K5+M5+O5+Q5</f>
        <v>16</v>
      </c>
      <c r="T5" s="25">
        <f t="shared" si="0"/>
        <v>16</v>
      </c>
      <c r="U5" s="28"/>
      <c r="V5" s="28"/>
    </row>
    <row r="6" spans="1:22" x14ac:dyDescent="0.25">
      <c r="A6" s="48"/>
      <c r="B6" s="51"/>
      <c r="C6" s="50"/>
      <c r="D6" s="56"/>
      <c r="E6" s="125"/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5"/>
      <c r="F11" s="125"/>
      <c r="G11" s="125"/>
      <c r="H11" s="125"/>
      <c r="I11" s="126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5"/>
      <c r="F12" s="125"/>
      <c r="G12" s="125"/>
      <c r="H12" s="125"/>
      <c r="I12" s="126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17"/>
      <c r="F13" s="118"/>
      <c r="G13" s="117"/>
      <c r="H13" s="118"/>
      <c r="I13" s="126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5"/>
      <c r="F14" s="125"/>
      <c r="G14" s="125"/>
      <c r="H14" s="125"/>
      <c r="I14" s="126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5"/>
      <c r="F15" s="125"/>
      <c r="G15" s="125"/>
      <c r="H15" s="125"/>
      <c r="I15" s="126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6"/>
      <c r="B16" s="96"/>
      <c r="C16" s="96"/>
      <c r="D16" s="23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48" t="s">
        <v>72</v>
      </c>
      <c r="D4" s="27" t="s">
        <v>71</v>
      </c>
      <c r="E4" s="117">
        <v>3</v>
      </c>
      <c r="F4" s="118"/>
      <c r="G4" s="117"/>
      <c r="H4" s="118"/>
      <c r="I4" s="117"/>
      <c r="J4" s="118"/>
      <c r="K4" s="117">
        <v>2</v>
      </c>
      <c r="L4" s="118"/>
      <c r="M4" s="125">
        <v>2</v>
      </c>
      <c r="N4" s="125"/>
      <c r="O4" s="117"/>
      <c r="P4" s="118"/>
      <c r="Q4" s="119"/>
      <c r="R4" s="120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6454</v>
      </c>
      <c r="B5" s="114" t="s">
        <v>116</v>
      </c>
      <c r="C5" s="48">
        <v>10</v>
      </c>
      <c r="D5" s="39" t="s">
        <v>78</v>
      </c>
      <c r="E5" s="117">
        <v>4</v>
      </c>
      <c r="F5" s="118"/>
      <c r="G5" s="125"/>
      <c r="H5" s="125"/>
      <c r="I5" s="126">
        <v>7</v>
      </c>
      <c r="J5" s="118"/>
      <c r="K5" s="117">
        <v>5</v>
      </c>
      <c r="L5" s="118"/>
      <c r="M5" s="117">
        <v>5</v>
      </c>
      <c r="N5" s="118"/>
      <c r="O5" s="117"/>
      <c r="P5" s="118"/>
      <c r="Q5" s="119"/>
      <c r="R5" s="120"/>
      <c r="S5" s="25">
        <f>E5+G5+I5+K5+M5+O5+Q5</f>
        <v>21</v>
      </c>
      <c r="T5" s="25">
        <f t="shared" si="0"/>
        <v>21</v>
      </c>
      <c r="U5" s="28"/>
      <c r="V5" s="28"/>
    </row>
    <row r="6" spans="1:22" x14ac:dyDescent="0.25">
      <c r="A6" s="48"/>
      <c r="B6" s="48"/>
      <c r="C6" s="48"/>
      <c r="D6" s="39"/>
      <c r="E6" s="125"/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104"/>
      <c r="D7" s="56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48"/>
      <c r="D8" s="39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48"/>
      <c r="D9" s="27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117</v>
      </c>
      <c r="C17" s="48"/>
      <c r="D17" s="39" t="s">
        <v>80</v>
      </c>
      <c r="E17" s="117">
        <v>1</v>
      </c>
      <c r="F17" s="118"/>
      <c r="G17" s="117"/>
      <c r="H17" s="118"/>
      <c r="I17" s="117">
        <v>1</v>
      </c>
      <c r="J17" s="118"/>
      <c r="K17" s="117">
        <v>1</v>
      </c>
      <c r="L17" s="118"/>
      <c r="M17" s="117">
        <v>1</v>
      </c>
      <c r="N17" s="118"/>
      <c r="O17" s="117"/>
      <c r="P17" s="118"/>
      <c r="Q17" s="119"/>
      <c r="R17" s="120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9"/>
      <c r="F18" s="120"/>
      <c r="G18" s="117">
        <v>8</v>
      </c>
      <c r="H18" s="118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22" sqref="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11.3</v>
      </c>
      <c r="N3" s="7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48" t="s">
        <v>72</v>
      </c>
      <c r="D4" s="27" t="s">
        <v>71</v>
      </c>
      <c r="E4" s="125">
        <v>6</v>
      </c>
      <c r="F4" s="125"/>
      <c r="G4" s="125">
        <v>3.5</v>
      </c>
      <c r="H4" s="125"/>
      <c r="I4" s="125"/>
      <c r="J4" s="125"/>
      <c r="K4" s="125"/>
      <c r="L4" s="125"/>
      <c r="M4" s="125">
        <v>2</v>
      </c>
      <c r="N4" s="125"/>
      <c r="O4" s="125"/>
      <c r="P4" s="125"/>
      <c r="Q4" s="138"/>
      <c r="R4" s="138"/>
      <c r="S4" s="25">
        <f t="shared" ref="S4:S15" si="0">E4+G4+I4+K4+M4+O4+Q4</f>
        <v>11.5</v>
      </c>
      <c r="T4" s="25">
        <f t="shared" ref="T4:T22" si="1">SUM(S4-U4-V4)</f>
        <v>11.5</v>
      </c>
      <c r="U4" s="28"/>
      <c r="V4" s="28"/>
    </row>
    <row r="5" spans="1:22" x14ac:dyDescent="0.25">
      <c r="A5" s="48">
        <v>6546</v>
      </c>
      <c r="B5" s="114" t="s">
        <v>120</v>
      </c>
      <c r="C5" s="48">
        <v>1</v>
      </c>
      <c r="D5" s="39" t="s">
        <v>100</v>
      </c>
      <c r="E5" s="125">
        <v>1</v>
      </c>
      <c r="F5" s="125"/>
      <c r="G5" s="137"/>
      <c r="H5" s="137"/>
      <c r="I5" s="137"/>
      <c r="J5" s="137"/>
      <c r="K5" s="125"/>
      <c r="L5" s="125"/>
      <c r="M5" s="125"/>
      <c r="N5" s="125"/>
      <c r="O5" s="125"/>
      <c r="P5" s="125"/>
      <c r="Q5" s="138"/>
      <c r="R5" s="138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8">
        <v>6454</v>
      </c>
      <c r="B6" s="114" t="s">
        <v>116</v>
      </c>
      <c r="C6" s="48">
        <v>10</v>
      </c>
      <c r="D6" s="39" t="s">
        <v>78</v>
      </c>
      <c r="E6" s="125"/>
      <c r="F6" s="125"/>
      <c r="G6" s="137">
        <v>3.5</v>
      </c>
      <c r="H6" s="137"/>
      <c r="I6" s="137">
        <v>7</v>
      </c>
      <c r="J6" s="137"/>
      <c r="K6" s="125">
        <v>6</v>
      </c>
      <c r="L6" s="125"/>
      <c r="M6" s="125">
        <v>1.5</v>
      </c>
      <c r="N6" s="125"/>
      <c r="O6" s="125"/>
      <c r="P6" s="125"/>
      <c r="Q6" s="138"/>
      <c r="R6" s="138"/>
      <c r="S6" s="25">
        <f t="shared" si="0"/>
        <v>18</v>
      </c>
      <c r="T6" s="25">
        <f>SUM(S6-U6-V6)</f>
        <v>18</v>
      </c>
      <c r="U6" s="28"/>
      <c r="V6" s="28"/>
    </row>
    <row r="7" spans="1:22" x14ac:dyDescent="0.25">
      <c r="A7" s="48">
        <v>6448</v>
      </c>
      <c r="B7" s="114" t="s">
        <v>112</v>
      </c>
      <c r="C7" s="104" t="s">
        <v>101</v>
      </c>
      <c r="D7" s="56" t="s">
        <v>102</v>
      </c>
      <c r="E7" s="125"/>
      <c r="F7" s="125"/>
      <c r="G7" s="137"/>
      <c r="H7" s="137"/>
      <c r="I7" s="137"/>
      <c r="J7" s="137"/>
      <c r="K7" s="125">
        <v>1</v>
      </c>
      <c r="L7" s="125"/>
      <c r="M7" s="125"/>
      <c r="N7" s="125"/>
      <c r="O7" s="125"/>
      <c r="P7" s="125"/>
      <c r="Q7" s="138"/>
      <c r="R7" s="138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8">
        <v>6344</v>
      </c>
      <c r="B8" s="114" t="s">
        <v>113</v>
      </c>
      <c r="C8" s="50">
        <v>55</v>
      </c>
      <c r="D8" s="39" t="s">
        <v>87</v>
      </c>
      <c r="E8" s="125"/>
      <c r="F8" s="125"/>
      <c r="G8" s="137"/>
      <c r="H8" s="137"/>
      <c r="I8" s="137"/>
      <c r="J8" s="137"/>
      <c r="K8" s="125"/>
      <c r="L8" s="125"/>
      <c r="M8" s="125"/>
      <c r="N8" s="125"/>
      <c r="O8" s="125">
        <v>6</v>
      </c>
      <c r="P8" s="125"/>
      <c r="Q8" s="138"/>
      <c r="R8" s="138"/>
      <c r="S8" s="25">
        <f t="shared" si="0"/>
        <v>6</v>
      </c>
      <c r="T8" s="25">
        <f>SUM(S8-U8-V8)</f>
        <v>0</v>
      </c>
      <c r="U8" s="28">
        <v>6</v>
      </c>
      <c r="V8" s="28"/>
    </row>
    <row r="9" spans="1:22" x14ac:dyDescent="0.25">
      <c r="A9" s="48"/>
      <c r="B9" s="48"/>
      <c r="C9" s="48"/>
      <c r="D9" s="39"/>
      <c r="E9" s="125"/>
      <c r="F9" s="125"/>
      <c r="G9" s="137"/>
      <c r="H9" s="137"/>
      <c r="I9" s="137"/>
      <c r="J9" s="137"/>
      <c r="K9" s="125"/>
      <c r="L9" s="125"/>
      <c r="M9" s="125"/>
      <c r="N9" s="125"/>
      <c r="O9" s="125"/>
      <c r="P9" s="125"/>
      <c r="Q9" s="138"/>
      <c r="R9" s="138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37"/>
      <c r="F10" s="137"/>
      <c r="G10" s="137"/>
      <c r="H10" s="137"/>
      <c r="I10" s="144"/>
      <c r="J10" s="136"/>
      <c r="K10" s="117"/>
      <c r="L10" s="118"/>
      <c r="M10" s="117"/>
      <c r="N10" s="118"/>
      <c r="O10" s="117"/>
      <c r="P10" s="118"/>
      <c r="Q10" s="119"/>
      <c r="R10" s="120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7"/>
      <c r="F11" s="137"/>
      <c r="G11" s="137"/>
      <c r="H11" s="137"/>
      <c r="I11" s="144"/>
      <c r="J11" s="136"/>
      <c r="K11" s="117"/>
      <c r="L11" s="118"/>
      <c r="M11" s="117"/>
      <c r="N11" s="118"/>
      <c r="O11" s="117"/>
      <c r="P11" s="118"/>
      <c r="Q11" s="119"/>
      <c r="R11" s="120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7"/>
      <c r="F12" s="137"/>
      <c r="G12" s="137"/>
      <c r="H12" s="137"/>
      <c r="I12" s="144"/>
      <c r="J12" s="136"/>
      <c r="K12" s="117"/>
      <c r="L12" s="118"/>
      <c r="M12" s="117"/>
      <c r="N12" s="118"/>
      <c r="O12" s="117"/>
      <c r="P12" s="118"/>
      <c r="Q12" s="119"/>
      <c r="R12" s="120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7"/>
      <c r="F13" s="137"/>
      <c r="G13" s="137"/>
      <c r="H13" s="137"/>
      <c r="I13" s="144"/>
      <c r="J13" s="136"/>
      <c r="K13" s="117"/>
      <c r="L13" s="118"/>
      <c r="M13" s="117"/>
      <c r="N13" s="118"/>
      <c r="O13" s="117"/>
      <c r="P13" s="118"/>
      <c r="Q13" s="119"/>
      <c r="R13" s="120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7"/>
      <c r="F14" s="137"/>
      <c r="G14" s="137"/>
      <c r="H14" s="137"/>
      <c r="I14" s="144"/>
      <c r="J14" s="136"/>
      <c r="K14" s="117"/>
      <c r="L14" s="118"/>
      <c r="M14" s="117"/>
      <c r="N14" s="118"/>
      <c r="O14" s="117"/>
      <c r="P14" s="118"/>
      <c r="Q14" s="119"/>
      <c r="R14" s="120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1"/>
      <c r="B15" s="48"/>
      <c r="C15" s="48"/>
      <c r="D15" s="39"/>
      <c r="E15" s="137"/>
      <c r="F15" s="137"/>
      <c r="G15" s="137"/>
      <c r="H15" s="137"/>
      <c r="I15" s="144"/>
      <c r="J15" s="136"/>
      <c r="K15" s="117"/>
      <c r="L15" s="118"/>
      <c r="M15" s="117"/>
      <c r="N15" s="118"/>
      <c r="O15" s="117"/>
      <c r="P15" s="118"/>
      <c r="Q15" s="119"/>
      <c r="R15" s="120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37"/>
      <c r="F16" s="137"/>
      <c r="G16" s="137"/>
      <c r="H16" s="137"/>
      <c r="I16" s="144"/>
      <c r="J16" s="136"/>
      <c r="K16" s="117"/>
      <c r="L16" s="118"/>
      <c r="M16" s="117"/>
      <c r="N16" s="118"/>
      <c r="O16" s="117"/>
      <c r="P16" s="118"/>
      <c r="Q16" s="119"/>
      <c r="R16" s="120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7"/>
      <c r="F17" s="137"/>
      <c r="G17" s="137"/>
      <c r="H17" s="137"/>
      <c r="I17" s="135"/>
      <c r="J17" s="136"/>
      <c r="K17" s="117"/>
      <c r="L17" s="118"/>
      <c r="M17" s="117"/>
      <c r="N17" s="118"/>
      <c r="O17" s="117"/>
      <c r="P17" s="118"/>
      <c r="Q17" s="119"/>
      <c r="R17" s="120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35"/>
      <c r="F19" s="136"/>
      <c r="G19" s="135"/>
      <c r="H19" s="136"/>
      <c r="I19" s="135"/>
      <c r="J19" s="136"/>
      <c r="K19" s="117"/>
      <c r="L19" s="118"/>
      <c r="M19" s="117"/>
      <c r="N19" s="118"/>
      <c r="O19" s="117"/>
      <c r="P19" s="118"/>
      <c r="Q19" s="119"/>
      <c r="R19" s="120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35"/>
      <c r="F20" s="136"/>
      <c r="G20" s="117"/>
      <c r="H20" s="118"/>
      <c r="I20" s="144"/>
      <c r="J20" s="136"/>
      <c r="K20" s="117"/>
      <c r="L20" s="118"/>
      <c r="M20" s="117"/>
      <c r="N20" s="118"/>
      <c r="O20" s="117"/>
      <c r="P20" s="118"/>
      <c r="Q20" s="119"/>
      <c r="R20" s="120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117</v>
      </c>
      <c r="C22" s="48"/>
      <c r="D22" s="39" t="s">
        <v>80</v>
      </c>
      <c r="E22" s="117">
        <v>1</v>
      </c>
      <c r="F22" s="118"/>
      <c r="G22" s="117">
        <v>1</v>
      </c>
      <c r="H22" s="118"/>
      <c r="I22" s="117">
        <v>1</v>
      </c>
      <c r="J22" s="118"/>
      <c r="K22" s="117">
        <v>1</v>
      </c>
      <c r="L22" s="118"/>
      <c r="M22" s="117">
        <v>1</v>
      </c>
      <c r="N22" s="118"/>
      <c r="O22" s="117"/>
      <c r="P22" s="118"/>
      <c r="Q22" s="119"/>
      <c r="R22" s="120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9"/>
      <c r="F23" s="120"/>
      <c r="G23" s="119"/>
      <c r="H23" s="120"/>
      <c r="I23" s="119"/>
      <c r="J23" s="120"/>
      <c r="K23" s="117"/>
      <c r="L23" s="118"/>
      <c r="M23" s="117"/>
      <c r="N23" s="118"/>
      <c r="O23" s="119"/>
      <c r="P23" s="120"/>
      <c r="Q23" s="119"/>
      <c r="R23" s="120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4.5</v>
      </c>
      <c r="N25" s="122"/>
      <c r="O25" s="121">
        <f>SUM(O4:O24)</f>
        <v>6</v>
      </c>
      <c r="P25" s="122"/>
      <c r="Q25" s="121">
        <f>SUM(Q4:Q24)</f>
        <v>0</v>
      </c>
      <c r="R25" s="122"/>
      <c r="S25" s="25">
        <f>SUM(S4:S24)</f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36.5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-3.5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6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36.5</v>
      </c>
      <c r="I30" s="2">
        <v>3600</v>
      </c>
    </row>
    <row r="31" spans="1:22" x14ac:dyDescent="0.25">
      <c r="A31" s="16" t="s">
        <v>26</v>
      </c>
      <c r="C31" s="41">
        <f>U27</f>
        <v>6</v>
      </c>
      <c r="D31" s="33"/>
      <c r="I31" s="45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42.5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5" sqref="E15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7</v>
      </c>
      <c r="F3" s="74">
        <v>17.3</v>
      </c>
      <c r="G3" s="74">
        <v>7</v>
      </c>
      <c r="H3" s="74">
        <v>17</v>
      </c>
      <c r="I3" s="74">
        <v>7</v>
      </c>
      <c r="J3" s="74">
        <v>17</v>
      </c>
      <c r="K3" s="74">
        <v>7</v>
      </c>
      <c r="L3" s="74">
        <v>17.149999999999999</v>
      </c>
      <c r="M3" s="74">
        <v>7</v>
      </c>
      <c r="N3" s="74">
        <v>17</v>
      </c>
      <c r="O3" s="54">
        <v>7</v>
      </c>
      <c r="P3" s="54">
        <v>13</v>
      </c>
      <c r="Q3" s="72"/>
      <c r="R3" s="72"/>
      <c r="S3" s="25"/>
      <c r="T3" s="25"/>
      <c r="U3" s="26"/>
      <c r="V3" s="26"/>
    </row>
    <row r="4" spans="1:22" x14ac:dyDescent="0.25">
      <c r="A4" s="48">
        <v>6445</v>
      </c>
      <c r="B4" s="114" t="s">
        <v>121</v>
      </c>
      <c r="C4" s="104" t="s">
        <v>103</v>
      </c>
      <c r="D4" s="39" t="s">
        <v>69</v>
      </c>
      <c r="E4" s="125">
        <v>0.25</v>
      </c>
      <c r="F4" s="125"/>
      <c r="G4" s="125"/>
      <c r="H4" s="125"/>
      <c r="I4" s="125"/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6448</v>
      </c>
      <c r="B5" s="114" t="s">
        <v>112</v>
      </c>
      <c r="C5" s="104" t="s">
        <v>104</v>
      </c>
      <c r="D5" s="39" t="s">
        <v>76</v>
      </c>
      <c r="E5" s="125">
        <v>0.25</v>
      </c>
      <c r="F5" s="125"/>
      <c r="G5" s="125"/>
      <c r="H5" s="125"/>
      <c r="I5" s="126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6448</v>
      </c>
      <c r="B6" s="114" t="s">
        <v>112</v>
      </c>
      <c r="C6" s="104" t="s">
        <v>83</v>
      </c>
      <c r="D6" s="39" t="s">
        <v>76</v>
      </c>
      <c r="E6" s="125"/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>
        <v>6448</v>
      </c>
      <c r="B7" s="114" t="s">
        <v>112</v>
      </c>
      <c r="C7" s="104" t="s">
        <v>70</v>
      </c>
      <c r="D7" s="39" t="s">
        <v>76</v>
      </c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>
        <v>6448</v>
      </c>
      <c r="B8" s="114" t="s">
        <v>112</v>
      </c>
      <c r="C8" s="50">
        <v>35</v>
      </c>
      <c r="D8" s="39" t="s">
        <v>76</v>
      </c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>
        <v>6448</v>
      </c>
      <c r="B9" s="114" t="s">
        <v>112</v>
      </c>
      <c r="C9" s="50">
        <v>36</v>
      </c>
      <c r="D9" s="39" t="s">
        <v>76</v>
      </c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>
        <v>6448</v>
      </c>
      <c r="B10" s="114" t="s">
        <v>112</v>
      </c>
      <c r="C10" s="50">
        <v>60</v>
      </c>
      <c r="D10" s="39" t="s">
        <v>84</v>
      </c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>
        <v>6448</v>
      </c>
      <c r="B11" s="114" t="s">
        <v>112</v>
      </c>
      <c r="C11" s="50">
        <v>61</v>
      </c>
      <c r="D11" s="39" t="s">
        <v>84</v>
      </c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>
        <v>6448</v>
      </c>
      <c r="B12" s="114" t="s">
        <v>112</v>
      </c>
      <c r="C12" s="50">
        <v>15</v>
      </c>
      <c r="D12" s="39" t="s">
        <v>76</v>
      </c>
      <c r="E12" s="117"/>
      <c r="F12" s="118"/>
      <c r="G12" s="117"/>
      <c r="H12" s="118"/>
      <c r="I12" s="117"/>
      <c r="J12" s="118"/>
      <c r="K12" s="117"/>
      <c r="L12" s="118"/>
      <c r="M12" s="117">
        <v>0.25</v>
      </c>
      <c r="N12" s="118"/>
      <c r="O12" s="117"/>
      <c r="P12" s="118"/>
      <c r="Q12" s="119"/>
      <c r="R12" s="120"/>
      <c r="S12" s="25">
        <f t="shared" si="1"/>
        <v>0.25</v>
      </c>
      <c r="T12" s="25">
        <f>SUM(S12-U12-V12)</f>
        <v>0.25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>
        <v>3600</v>
      </c>
      <c r="B15" s="48" t="s">
        <v>117</v>
      </c>
      <c r="C15" s="50"/>
      <c r="D15" s="39" t="s">
        <v>79</v>
      </c>
      <c r="E15" s="117"/>
      <c r="F15" s="118"/>
      <c r="G15" s="117"/>
      <c r="H15" s="118"/>
      <c r="I15" s="117"/>
      <c r="J15" s="118"/>
      <c r="K15" s="117"/>
      <c r="L15" s="118"/>
      <c r="M15" s="117">
        <v>2.5</v>
      </c>
      <c r="N15" s="118"/>
      <c r="O15" s="117"/>
      <c r="P15" s="118"/>
      <c r="Q15" s="119"/>
      <c r="R15" s="120"/>
      <c r="S15" s="25">
        <f t="shared" ref="S15:S22" si="2">E15+G15+I15+K15+M15+O15+Q15</f>
        <v>2.5</v>
      </c>
      <c r="T15" s="25">
        <f t="shared" si="0"/>
        <v>2.5</v>
      </c>
      <c r="U15" s="28"/>
      <c r="V15" s="28"/>
    </row>
    <row r="16" spans="1:22" x14ac:dyDescent="0.25">
      <c r="A16" s="105">
        <v>3600</v>
      </c>
      <c r="B16" s="48" t="s">
        <v>117</v>
      </c>
      <c r="C16" s="48"/>
      <c r="D16" s="27" t="s">
        <v>105</v>
      </c>
      <c r="E16" s="117"/>
      <c r="F16" s="118"/>
      <c r="G16" s="117"/>
      <c r="H16" s="118"/>
      <c r="I16" s="117"/>
      <c r="J16" s="118"/>
      <c r="K16" s="117">
        <v>0.75</v>
      </c>
      <c r="L16" s="118"/>
      <c r="M16" s="117"/>
      <c r="N16" s="118"/>
      <c r="O16" s="117"/>
      <c r="P16" s="118"/>
      <c r="Q16" s="119"/>
      <c r="R16" s="120"/>
      <c r="S16" s="25">
        <f>E16+G16+I16+K16+M16+O16+Q16</f>
        <v>0.75</v>
      </c>
      <c r="T16" s="25">
        <f>SUM(S16-U16-V16)</f>
        <v>0.75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95</v>
      </c>
      <c r="E17" s="117">
        <v>2</v>
      </c>
      <c r="F17" s="118"/>
      <c r="G17" s="117">
        <v>1</v>
      </c>
      <c r="H17" s="118"/>
      <c r="I17" s="117">
        <v>3</v>
      </c>
      <c r="J17" s="118"/>
      <c r="K17" s="135">
        <v>0.75</v>
      </c>
      <c r="L17" s="136"/>
      <c r="M17" s="135"/>
      <c r="N17" s="136"/>
      <c r="O17" s="117">
        <v>0.5</v>
      </c>
      <c r="P17" s="118"/>
      <c r="Q17" s="119"/>
      <c r="R17" s="120"/>
      <c r="S17" s="25">
        <f>E17+G17+I17+K17+M17+O17+Q17</f>
        <v>7.25</v>
      </c>
      <c r="T17" s="25">
        <f>SUM(S17-U17-V17)</f>
        <v>6.75</v>
      </c>
      <c r="U17" s="28">
        <v>0.5</v>
      </c>
      <c r="V17" s="28"/>
    </row>
    <row r="18" spans="1:22" x14ac:dyDescent="0.25">
      <c r="A18" s="48">
        <v>3600</v>
      </c>
      <c r="B18" s="48" t="s">
        <v>117</v>
      </c>
      <c r="C18" s="48"/>
      <c r="D18" s="27" t="s">
        <v>81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6">
        <v>3600</v>
      </c>
      <c r="B19" s="48" t="s">
        <v>117</v>
      </c>
      <c r="C19" s="106"/>
      <c r="D19" s="23" t="s">
        <v>65</v>
      </c>
      <c r="E19" s="117">
        <v>0.5</v>
      </c>
      <c r="F19" s="118"/>
      <c r="G19" s="117"/>
      <c r="H19" s="118"/>
      <c r="I19" s="117">
        <v>0.25</v>
      </c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0.75</v>
      </c>
      <c r="T19" s="25">
        <f t="shared" si="0"/>
        <v>0.75</v>
      </c>
      <c r="U19" s="28"/>
      <c r="V19" s="28"/>
    </row>
    <row r="20" spans="1:22" x14ac:dyDescent="0.25">
      <c r="A20" s="48">
        <v>3600</v>
      </c>
      <c r="B20" s="48" t="s">
        <v>117</v>
      </c>
      <c r="C20" s="48"/>
      <c r="D20" s="27" t="s">
        <v>66</v>
      </c>
      <c r="E20" s="117">
        <v>5.75</v>
      </c>
      <c r="F20" s="118"/>
      <c r="G20" s="117">
        <v>8.75</v>
      </c>
      <c r="H20" s="118"/>
      <c r="I20" s="117">
        <v>6.5</v>
      </c>
      <c r="J20" s="118"/>
      <c r="K20" s="117">
        <v>8.5</v>
      </c>
      <c r="L20" s="118"/>
      <c r="M20" s="117">
        <v>7</v>
      </c>
      <c r="N20" s="118"/>
      <c r="O20" s="117">
        <v>5.25</v>
      </c>
      <c r="P20" s="118"/>
      <c r="Q20" s="119"/>
      <c r="R20" s="120"/>
      <c r="S20" s="25">
        <f t="shared" si="2"/>
        <v>41.75</v>
      </c>
      <c r="T20" s="25">
        <f t="shared" si="0"/>
        <v>25.75</v>
      </c>
      <c r="U20" s="28">
        <v>10.75</v>
      </c>
      <c r="V20" s="28">
        <v>5.25</v>
      </c>
    </row>
    <row r="21" spans="1:22" x14ac:dyDescent="0.25">
      <c r="A21" s="48">
        <v>3600</v>
      </c>
      <c r="B21" s="48" t="s">
        <v>117</v>
      </c>
      <c r="C21" s="48"/>
      <c r="D21" s="27" t="s">
        <v>67</v>
      </c>
      <c r="E21" s="117">
        <v>1.5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117</v>
      </c>
      <c r="C22" s="48"/>
      <c r="D22" s="27" t="s">
        <v>68</v>
      </c>
      <c r="E22" s="117">
        <v>0.25</v>
      </c>
      <c r="F22" s="118"/>
      <c r="G22" s="117">
        <v>0.25</v>
      </c>
      <c r="H22" s="118"/>
      <c r="I22" s="117">
        <v>0.25</v>
      </c>
      <c r="J22" s="118"/>
      <c r="K22" s="117">
        <v>0.25</v>
      </c>
      <c r="L22" s="118"/>
      <c r="M22" s="117">
        <v>0.25</v>
      </c>
      <c r="N22" s="118"/>
      <c r="O22" s="117">
        <v>0.25</v>
      </c>
      <c r="P22" s="118"/>
      <c r="Q22" s="119"/>
      <c r="R22" s="120"/>
      <c r="S22" s="25">
        <f t="shared" si="2"/>
        <v>1.5</v>
      </c>
      <c r="T22" s="25">
        <f t="shared" si="0"/>
        <v>1.25</v>
      </c>
      <c r="U22" s="28">
        <v>0.25</v>
      </c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10.5</v>
      </c>
      <c r="F25" s="122"/>
      <c r="G25" s="121">
        <f>SUM(G4:G24)</f>
        <v>10</v>
      </c>
      <c r="H25" s="122"/>
      <c r="I25" s="121">
        <f>SUM(I4:I24)</f>
        <v>10</v>
      </c>
      <c r="J25" s="122"/>
      <c r="K25" s="121">
        <f>SUM(K4:K24)</f>
        <v>10.25</v>
      </c>
      <c r="L25" s="122"/>
      <c r="M25" s="121">
        <f>SUM(M4:M24)</f>
        <v>10</v>
      </c>
      <c r="N25" s="122"/>
      <c r="O25" s="121">
        <f>SUM(O4:O24)</f>
        <v>6</v>
      </c>
      <c r="P25" s="122"/>
      <c r="Q25" s="121">
        <f>SUM(Q4:Q24)</f>
        <v>0</v>
      </c>
      <c r="R25" s="122"/>
      <c r="S25" s="25">
        <f t="shared" si="1"/>
        <v>56.75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2.5</v>
      </c>
      <c r="G27" s="32"/>
      <c r="H27" s="32">
        <f>SUM(G25)-H26</f>
        <v>2</v>
      </c>
      <c r="I27" s="32"/>
      <c r="J27" s="32">
        <f>SUM(I25)-J26</f>
        <v>2</v>
      </c>
      <c r="K27" s="32"/>
      <c r="L27" s="32">
        <f>SUM(K25)-L26</f>
        <v>2.25</v>
      </c>
      <c r="M27" s="32"/>
      <c r="N27" s="32">
        <f>SUM(M25)-N26</f>
        <v>2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16.75</v>
      </c>
      <c r="T27" s="28"/>
      <c r="U27" s="28">
        <f>SUM(U4:U26)</f>
        <v>11.5</v>
      </c>
      <c r="V27" s="28">
        <f>SUM(V4:V26)</f>
        <v>5.25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11.5</v>
      </c>
      <c r="D31" s="33"/>
      <c r="I31" s="45">
        <v>56</v>
      </c>
    </row>
    <row r="32" spans="1:22" x14ac:dyDescent="0.25">
      <c r="A32" s="16" t="s">
        <v>27</v>
      </c>
      <c r="C32" s="33">
        <f>V27</f>
        <v>5.25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56.75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Normal="100" workbookViewId="0">
      <selection activeCell="I12" sqref="I12:J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12.07.15</v>
      </c>
      <c r="B2" s="67"/>
      <c r="C2" s="67"/>
      <c r="D2" s="67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/>
      <c r="B4" s="48"/>
      <c r="C4" s="104"/>
      <c r="D4" s="56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7"/>
      <c r="P4" s="118"/>
      <c r="Q4" s="119"/>
      <c r="R4" s="120"/>
      <c r="S4" s="25">
        <f>E4+G4+I4+K4+M4+O4+Q4</f>
        <v>0</v>
      </c>
      <c r="T4" s="25">
        <f t="shared" ref="T4:T24" si="0">SUM(S4-U4-V4)</f>
        <v>0</v>
      </c>
      <c r="U4" s="28"/>
      <c r="V4" s="28"/>
    </row>
    <row r="5" spans="1:22" x14ac:dyDescent="0.25">
      <c r="A5" s="48"/>
      <c r="B5" s="48"/>
      <c r="C5" s="104"/>
      <c r="D5" s="39"/>
      <c r="E5" s="115"/>
      <c r="F5" s="116"/>
      <c r="G5" s="115"/>
      <c r="H5" s="116"/>
      <c r="I5" s="115"/>
      <c r="J5" s="116"/>
      <c r="K5" s="115"/>
      <c r="L5" s="116"/>
      <c r="M5" s="115"/>
      <c r="N5" s="116"/>
      <c r="O5" s="117"/>
      <c r="P5" s="118"/>
      <c r="Q5" s="119"/>
      <c r="R5" s="120"/>
      <c r="S5" s="25">
        <f t="shared" ref="S5:S27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15"/>
      <c r="F6" s="116"/>
      <c r="G6" s="115"/>
      <c r="H6" s="116"/>
      <c r="I6" s="115"/>
      <c r="J6" s="116"/>
      <c r="K6" s="115"/>
      <c r="L6" s="116"/>
      <c r="M6" s="115"/>
      <c r="N6" s="116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7"/>
      <c r="P14" s="118"/>
      <c r="Q14" s="119"/>
      <c r="R14" s="120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59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7"/>
      <c r="P15" s="118"/>
      <c r="Q15" s="119"/>
      <c r="R15" s="120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90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7"/>
      <c r="P16" s="118"/>
      <c r="Q16" s="119"/>
      <c r="R16" s="120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7"/>
      <c r="P17" s="118"/>
      <c r="Q17" s="119"/>
      <c r="R17" s="120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9"/>
      <c r="R18" s="120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7"/>
      <c r="P19" s="118"/>
      <c r="Q19" s="119"/>
      <c r="R19" s="120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7"/>
      <c r="P20" s="118"/>
      <c r="Q20" s="119"/>
      <c r="R20" s="1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9"/>
      <c r="R22" s="120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/>
      <c r="B23" s="48"/>
      <c r="C23" s="48"/>
      <c r="D23" s="27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9"/>
      <c r="R23" s="120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6"/>
      <c r="B24" s="48"/>
      <c r="C24" s="48"/>
      <c r="D24" s="53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7"/>
      <c r="P24" s="118"/>
      <c r="Q24" s="119"/>
      <c r="R24" s="120"/>
      <c r="S24" s="25">
        <f t="shared" si="1"/>
        <v>0</v>
      </c>
      <c r="T24" s="25">
        <f t="shared" si="0"/>
        <v>0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15">
        <v>8</v>
      </c>
      <c r="F25" s="116"/>
      <c r="G25" s="115">
        <v>8</v>
      </c>
      <c r="H25" s="116"/>
      <c r="I25" s="115">
        <v>8</v>
      </c>
      <c r="J25" s="116"/>
      <c r="K25" s="115">
        <v>8</v>
      </c>
      <c r="L25" s="116"/>
      <c r="M25" s="115">
        <v>8</v>
      </c>
      <c r="N25" s="116"/>
      <c r="O25" s="119"/>
      <c r="P25" s="120"/>
      <c r="Q25" s="119"/>
      <c r="R25" s="120"/>
      <c r="S25" s="25">
        <f t="shared" si="1"/>
        <v>40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7"/>
      <c r="F26" s="118"/>
      <c r="G26" s="119"/>
      <c r="H26" s="120"/>
      <c r="I26" s="117"/>
      <c r="J26" s="118"/>
      <c r="K26" s="119"/>
      <c r="L26" s="120"/>
      <c r="M26" s="119"/>
      <c r="N26" s="120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0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40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5" sqref="B5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17.3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112</v>
      </c>
      <c r="C4" s="48">
        <v>18</v>
      </c>
      <c r="D4" s="39" t="s">
        <v>74</v>
      </c>
      <c r="E4" s="125">
        <v>8</v>
      </c>
      <c r="F4" s="125"/>
      <c r="G4" s="125">
        <v>8</v>
      </c>
      <c r="H4" s="125"/>
      <c r="I4" s="125">
        <v>7</v>
      </c>
      <c r="J4" s="125"/>
      <c r="K4" s="125">
        <v>3</v>
      </c>
      <c r="L4" s="125"/>
      <c r="M4" s="125"/>
      <c r="N4" s="125"/>
      <c r="O4" s="117"/>
      <c r="P4" s="118"/>
      <c r="Q4" s="119"/>
      <c r="R4" s="120"/>
      <c r="S4" s="25">
        <f>E4+G4+I4+K4+M4+O4+Q4</f>
        <v>26</v>
      </c>
      <c r="T4" s="25">
        <f t="shared" ref="T4:T17" si="0">SUM(S4-U4-V4)</f>
        <v>26</v>
      </c>
      <c r="U4" s="28"/>
      <c r="V4" s="28"/>
    </row>
    <row r="5" spans="1:22" x14ac:dyDescent="0.25">
      <c r="A5" s="48">
        <v>6344</v>
      </c>
      <c r="B5" s="114" t="s">
        <v>113</v>
      </c>
      <c r="C5" s="50">
        <v>55</v>
      </c>
      <c r="D5" s="56" t="s">
        <v>87</v>
      </c>
      <c r="E5" s="125">
        <v>2</v>
      </c>
      <c r="F5" s="125"/>
      <c r="G5" s="125">
        <v>2</v>
      </c>
      <c r="H5" s="125"/>
      <c r="I5" s="125">
        <v>3</v>
      </c>
      <c r="J5" s="125"/>
      <c r="K5" s="125">
        <v>7</v>
      </c>
      <c r="L5" s="125"/>
      <c r="M5" s="125">
        <v>10</v>
      </c>
      <c r="N5" s="125"/>
      <c r="O5" s="117"/>
      <c r="P5" s="118"/>
      <c r="Q5" s="119"/>
      <c r="R5" s="120"/>
      <c r="S5" s="25">
        <f t="shared" ref="S5:S20" si="1">E5+G5+I5+K5+M5+O5+Q5</f>
        <v>24</v>
      </c>
      <c r="T5" s="25">
        <f t="shared" si="0"/>
        <v>14</v>
      </c>
      <c r="U5" s="28">
        <v>10</v>
      </c>
      <c r="V5" s="28"/>
    </row>
    <row r="6" spans="1:22" x14ac:dyDescent="0.25">
      <c r="A6" s="48"/>
      <c r="B6" s="51"/>
      <c r="C6" s="48"/>
      <c r="D6" s="39"/>
      <c r="E6" s="117"/>
      <c r="F6" s="118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10</v>
      </c>
      <c r="F20" s="122"/>
      <c r="G20" s="121">
        <f>SUM(G4:G19)</f>
        <v>10</v>
      </c>
      <c r="H20" s="122"/>
      <c r="I20" s="121">
        <f>SUM(I4:I19)</f>
        <v>10</v>
      </c>
      <c r="J20" s="122"/>
      <c r="K20" s="121">
        <f>SUM(K4:K19)</f>
        <v>10</v>
      </c>
      <c r="L20" s="122"/>
      <c r="M20" s="121">
        <f>SUM(M4:M19)</f>
        <v>10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10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104" t="s">
        <v>82</v>
      </c>
      <c r="D4" s="56" t="s">
        <v>71</v>
      </c>
      <c r="E4" s="125">
        <v>8</v>
      </c>
      <c r="F4" s="125"/>
      <c r="G4" s="125"/>
      <c r="H4" s="125"/>
      <c r="I4" s="125"/>
      <c r="J4" s="125"/>
      <c r="K4" s="125"/>
      <c r="L4" s="125"/>
      <c r="M4" s="125">
        <v>2</v>
      </c>
      <c r="N4" s="125"/>
      <c r="O4" s="117"/>
      <c r="P4" s="118"/>
      <c r="Q4" s="119"/>
      <c r="R4" s="120"/>
      <c r="S4" s="25">
        <f>E4+G4+I4+K4+M4+O4+Q4</f>
        <v>10</v>
      </c>
      <c r="T4" s="25">
        <f t="shared" ref="T4:T21" si="0">SUM(S4-U4-V4)</f>
        <v>10</v>
      </c>
      <c r="U4" s="28"/>
      <c r="V4" s="28"/>
    </row>
    <row r="5" spans="1:22" x14ac:dyDescent="0.25">
      <c r="A5" s="48">
        <v>6344</v>
      </c>
      <c r="B5" s="114" t="s">
        <v>113</v>
      </c>
      <c r="C5" s="48">
        <v>57</v>
      </c>
      <c r="D5" s="56" t="s">
        <v>71</v>
      </c>
      <c r="E5" s="125"/>
      <c r="F5" s="125"/>
      <c r="G5" s="125">
        <v>8</v>
      </c>
      <c r="H5" s="125"/>
      <c r="I5" s="125">
        <v>6.5</v>
      </c>
      <c r="J5" s="125"/>
      <c r="K5" s="117">
        <v>5</v>
      </c>
      <c r="L5" s="118"/>
      <c r="M5" s="117">
        <v>3</v>
      </c>
      <c r="N5" s="118"/>
      <c r="O5" s="117"/>
      <c r="P5" s="118"/>
      <c r="Q5" s="119"/>
      <c r="R5" s="120"/>
      <c r="S5" s="25">
        <f t="shared" ref="S5:S24" si="1">E5+G5+I5+K5+M5+O5+Q5</f>
        <v>22.5</v>
      </c>
      <c r="T5" s="25">
        <f t="shared" si="0"/>
        <v>22.5</v>
      </c>
      <c r="U5" s="28"/>
      <c r="V5" s="28"/>
    </row>
    <row r="6" spans="1:22" x14ac:dyDescent="0.25">
      <c r="A6" s="48">
        <v>6419</v>
      </c>
      <c r="B6" s="114" t="s">
        <v>115</v>
      </c>
      <c r="C6" s="50">
        <v>1</v>
      </c>
      <c r="D6" s="56" t="s">
        <v>71</v>
      </c>
      <c r="E6" s="125"/>
      <c r="F6" s="125"/>
      <c r="G6" s="125"/>
      <c r="H6" s="125"/>
      <c r="I6" s="125">
        <v>1.5</v>
      </c>
      <c r="J6" s="125"/>
      <c r="K6" s="117">
        <v>3</v>
      </c>
      <c r="L6" s="118"/>
      <c r="M6" s="117">
        <v>3</v>
      </c>
      <c r="N6" s="118"/>
      <c r="O6" s="117"/>
      <c r="P6" s="118"/>
      <c r="Q6" s="119"/>
      <c r="R6" s="120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8"/>
      <c r="B7" s="48"/>
      <c r="C7" s="50"/>
      <c r="D7" s="39"/>
      <c r="E7" s="125"/>
      <c r="F7" s="125"/>
      <c r="G7" s="125"/>
      <c r="H7" s="125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5"/>
      <c r="F9" s="125"/>
      <c r="G9" s="125"/>
      <c r="H9" s="125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5"/>
      <c r="F10" s="125"/>
      <c r="G10" s="125"/>
      <c r="H10" s="125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25"/>
      <c r="H11" s="125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25"/>
      <c r="H13" s="125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17"/>
      <c r="F16" s="118"/>
      <c r="G16" s="125"/>
      <c r="H16" s="125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17"/>
      <c r="F17" s="118"/>
      <c r="G17" s="125"/>
      <c r="H17" s="125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17"/>
      <c r="F18" s="118"/>
      <c r="G18" s="125"/>
      <c r="H18" s="125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17"/>
      <c r="F19" s="118"/>
      <c r="G19" s="125"/>
      <c r="H19" s="125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17"/>
      <c r="F20" s="118"/>
      <c r="G20" s="125"/>
      <c r="H20" s="125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8.15</v>
      </c>
      <c r="F3" s="54">
        <v>16.3</v>
      </c>
      <c r="G3" s="54">
        <v>8</v>
      </c>
      <c r="H3" s="54">
        <v>16.3</v>
      </c>
      <c r="I3" s="54"/>
      <c r="J3" s="54"/>
      <c r="K3" s="54"/>
      <c r="L3" s="54"/>
      <c r="M3" s="54">
        <v>8</v>
      </c>
      <c r="N3" s="5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112</v>
      </c>
      <c r="C4" s="48" t="s">
        <v>91</v>
      </c>
      <c r="D4" s="39" t="s">
        <v>87</v>
      </c>
      <c r="E4" s="117">
        <v>7.75</v>
      </c>
      <c r="F4" s="118"/>
      <c r="G4" s="125">
        <v>8</v>
      </c>
      <c r="H4" s="125"/>
      <c r="I4" s="125"/>
      <c r="J4" s="125"/>
      <c r="K4" s="117"/>
      <c r="L4" s="118"/>
      <c r="M4" s="125"/>
      <c r="N4" s="125"/>
      <c r="O4" s="117"/>
      <c r="P4" s="118"/>
      <c r="Q4" s="119"/>
      <c r="R4" s="120"/>
      <c r="S4" s="25">
        <f t="shared" ref="S4" si="0">E4+G4+I4+K4+M4+O4+Q4</f>
        <v>15.75</v>
      </c>
      <c r="T4" s="25">
        <f t="shared" ref="T4" si="1">SUM(S4-U4-V4)</f>
        <v>15.75</v>
      </c>
      <c r="U4" s="28"/>
      <c r="V4" s="28"/>
    </row>
    <row r="5" spans="1:22" x14ac:dyDescent="0.25">
      <c r="A5" s="48">
        <v>6448</v>
      </c>
      <c r="B5" s="114" t="s">
        <v>112</v>
      </c>
      <c r="C5" s="48">
        <v>36</v>
      </c>
      <c r="D5" s="39" t="s">
        <v>109</v>
      </c>
      <c r="E5" s="125"/>
      <c r="F5" s="125"/>
      <c r="G5" s="125"/>
      <c r="H5" s="125"/>
      <c r="I5" s="125"/>
      <c r="J5" s="125"/>
      <c r="K5" s="125"/>
      <c r="L5" s="125"/>
      <c r="M5" s="125">
        <v>8</v>
      </c>
      <c r="N5" s="125"/>
      <c r="O5" s="117"/>
      <c r="P5" s="118"/>
      <c r="Q5" s="119"/>
      <c r="R5" s="120"/>
      <c r="S5" s="25">
        <f t="shared" ref="S5:S23" si="2">E5+G5+I5+K5+M5+O5+Q5</f>
        <v>8</v>
      </c>
      <c r="T5" s="25">
        <f t="shared" ref="T5:T20" si="3">SUM(S5-U5-V5)</f>
        <v>8</v>
      </c>
      <c r="U5" s="28"/>
      <c r="V5" s="28"/>
    </row>
    <row r="6" spans="1:22" x14ac:dyDescent="0.25">
      <c r="A6" s="48">
        <v>6344</v>
      </c>
      <c r="B6" s="114" t="s">
        <v>113</v>
      </c>
      <c r="C6" s="50">
        <v>55</v>
      </c>
      <c r="D6" s="39" t="s">
        <v>87</v>
      </c>
      <c r="E6" s="125"/>
      <c r="F6" s="125"/>
      <c r="G6" s="125"/>
      <c r="H6" s="125"/>
      <c r="I6" s="126"/>
      <c r="J6" s="118"/>
      <c r="K6" s="125"/>
      <c r="L6" s="125"/>
      <c r="M6" s="117"/>
      <c r="N6" s="118"/>
      <c r="O6" s="117">
        <v>6</v>
      </c>
      <c r="P6" s="118"/>
      <c r="Q6" s="119"/>
      <c r="R6" s="120"/>
      <c r="S6" s="25">
        <f t="shared" si="2"/>
        <v>6</v>
      </c>
      <c r="T6" s="25">
        <f t="shared" si="3"/>
        <v>0</v>
      </c>
      <c r="U6" s="28">
        <v>6</v>
      </c>
      <c r="V6" s="28"/>
    </row>
    <row r="7" spans="1:22" x14ac:dyDescent="0.25">
      <c r="A7" s="48"/>
      <c r="B7" s="48"/>
      <c r="C7" s="48"/>
      <c r="D7" s="27" t="s">
        <v>110</v>
      </c>
      <c r="E7" s="125"/>
      <c r="F7" s="125"/>
      <c r="G7" s="125"/>
      <c r="H7" s="125"/>
      <c r="I7" s="126">
        <v>8</v>
      </c>
      <c r="J7" s="118"/>
      <c r="K7" s="125">
        <v>8</v>
      </c>
      <c r="L7" s="125"/>
      <c r="M7" s="117"/>
      <c r="N7" s="118"/>
      <c r="O7" s="117"/>
      <c r="P7" s="118"/>
      <c r="Q7" s="119"/>
      <c r="R7" s="120"/>
      <c r="S7" s="25">
        <f t="shared" si="2"/>
        <v>16</v>
      </c>
      <c r="T7" s="25">
        <f t="shared" si="3"/>
        <v>16</v>
      </c>
      <c r="U7" s="28"/>
      <c r="V7" s="28"/>
    </row>
    <row r="8" spans="1:22" x14ac:dyDescent="0.25">
      <c r="A8" s="48"/>
      <c r="B8" s="48"/>
      <c r="C8" s="48"/>
      <c r="D8" s="39"/>
      <c r="E8" s="125"/>
      <c r="F8" s="125"/>
      <c r="G8" s="125"/>
      <c r="H8" s="125"/>
      <c r="I8" s="126"/>
      <c r="J8" s="118"/>
      <c r="K8" s="125"/>
      <c r="L8" s="125"/>
      <c r="M8" s="117"/>
      <c r="N8" s="118"/>
      <c r="O8" s="117"/>
      <c r="P8" s="118"/>
      <c r="Q8" s="119"/>
      <c r="R8" s="120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51"/>
      <c r="C9" s="104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7"/>
      <c r="B19" s="77"/>
      <c r="C19" s="77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7.75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6</v>
      </c>
      <c r="P23" s="122"/>
      <c r="Q23" s="121">
        <f>SUM(Q4:Q22)</f>
        <v>0</v>
      </c>
      <c r="R23" s="122"/>
      <c r="S23" s="25">
        <f t="shared" si="2"/>
        <v>45.75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09"/>
      <c r="L24" s="11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5.75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39.75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45.75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B4" sqref="B4: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12.07.15</v>
      </c>
      <c r="B2" s="64"/>
      <c r="C2" s="64"/>
      <c r="D2" s="64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12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6454</v>
      </c>
      <c r="B4" s="114" t="s">
        <v>116</v>
      </c>
      <c r="C4" s="48">
        <v>10</v>
      </c>
      <c r="D4" s="39" t="s">
        <v>75</v>
      </c>
      <c r="E4" s="125">
        <v>8</v>
      </c>
      <c r="F4" s="125"/>
      <c r="G4" s="125">
        <v>5</v>
      </c>
      <c r="H4" s="125"/>
      <c r="I4" s="125"/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8">
        <v>6454</v>
      </c>
      <c r="B5" s="114" t="s">
        <v>116</v>
      </c>
      <c r="C5" s="104" t="s">
        <v>93</v>
      </c>
      <c r="D5" s="56" t="s">
        <v>78</v>
      </c>
      <c r="E5" s="125"/>
      <c r="F5" s="125"/>
      <c r="G5" s="125">
        <v>3</v>
      </c>
      <c r="H5" s="125"/>
      <c r="I5" s="125">
        <v>8</v>
      </c>
      <c r="J5" s="125"/>
      <c r="K5" s="125">
        <v>8</v>
      </c>
      <c r="L5" s="125"/>
      <c r="M5" s="125">
        <v>4</v>
      </c>
      <c r="N5" s="125"/>
      <c r="O5" s="117"/>
      <c r="P5" s="118"/>
      <c r="Q5" s="119"/>
      <c r="R5" s="120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8"/>
      <c r="B6" s="48"/>
      <c r="C6" s="104"/>
      <c r="D6" s="39"/>
      <c r="E6" s="125"/>
      <c r="F6" s="125"/>
      <c r="G6" s="125"/>
      <c r="H6" s="125"/>
      <c r="I6" s="126"/>
      <c r="J6" s="118"/>
      <c r="K6" s="126"/>
      <c r="L6" s="118"/>
      <c r="M6" s="126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5"/>
      <c r="F7" s="125"/>
      <c r="G7" s="125"/>
      <c r="H7" s="125"/>
      <c r="I7" s="126"/>
      <c r="J7" s="118"/>
      <c r="K7" s="117"/>
      <c r="L7" s="118"/>
      <c r="M7" s="126"/>
      <c r="N7" s="118"/>
      <c r="O7" s="117"/>
      <c r="P7" s="118"/>
      <c r="Q7" s="119"/>
      <c r="R7" s="120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26"/>
      <c r="J8" s="118"/>
      <c r="K8" s="126"/>
      <c r="L8" s="118"/>
      <c r="M8" s="126"/>
      <c r="N8" s="118"/>
      <c r="O8" s="117"/>
      <c r="P8" s="118"/>
      <c r="Q8" s="119"/>
      <c r="R8" s="120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4"/>
      <c r="B11" s="48"/>
      <c r="C11" s="48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7"/>
      <c r="L18" s="118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4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-4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4" t="s">
        <v>112</v>
      </c>
      <c r="C4" s="50">
        <v>50</v>
      </c>
      <c r="D4" s="56" t="s">
        <v>73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7"/>
      <c r="P4" s="118"/>
      <c r="Q4" s="119"/>
      <c r="R4" s="120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27"/>
      <c r="F5" s="127"/>
      <c r="G5" s="127"/>
      <c r="H5" s="127"/>
      <c r="I5" s="128"/>
      <c r="J5" s="129"/>
      <c r="K5" s="128"/>
      <c r="L5" s="129"/>
      <c r="M5" s="130"/>
      <c r="N5" s="129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7"/>
      <c r="F6" s="127"/>
      <c r="G6" s="127"/>
      <c r="H6" s="127"/>
      <c r="I6" s="128"/>
      <c r="J6" s="129"/>
      <c r="K6" s="130"/>
      <c r="L6" s="129"/>
      <c r="M6" s="130"/>
      <c r="N6" s="129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7"/>
      <c r="F7" s="127"/>
      <c r="G7" s="127"/>
      <c r="H7" s="127"/>
      <c r="I7" s="128"/>
      <c r="J7" s="129"/>
      <c r="K7" s="130"/>
      <c r="L7" s="129"/>
      <c r="M7" s="130"/>
      <c r="N7" s="129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8"/>
      <c r="J8" s="129"/>
      <c r="K8" s="130"/>
      <c r="L8" s="129"/>
      <c r="M8" s="130"/>
      <c r="N8" s="129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30"/>
      <c r="F9" s="129"/>
      <c r="G9" s="130"/>
      <c r="H9" s="129"/>
      <c r="I9" s="130"/>
      <c r="J9" s="129"/>
      <c r="K9" s="130"/>
      <c r="L9" s="129"/>
      <c r="M9" s="130"/>
      <c r="N9" s="129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30"/>
      <c r="F10" s="129"/>
      <c r="G10" s="130"/>
      <c r="H10" s="129"/>
      <c r="I10" s="130"/>
      <c r="J10" s="129"/>
      <c r="K10" s="130"/>
      <c r="L10" s="129"/>
      <c r="M10" s="130"/>
      <c r="N10" s="129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30"/>
      <c r="F11" s="129"/>
      <c r="G11" s="130"/>
      <c r="H11" s="129"/>
      <c r="I11" s="130"/>
      <c r="J11" s="129"/>
      <c r="K11" s="130"/>
      <c r="L11" s="129"/>
      <c r="M11" s="130"/>
      <c r="N11" s="129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30"/>
      <c r="F12" s="129"/>
      <c r="G12" s="130"/>
      <c r="H12" s="129"/>
      <c r="I12" s="130"/>
      <c r="J12" s="129"/>
      <c r="K12" s="130"/>
      <c r="L12" s="129"/>
      <c r="M12" s="130"/>
      <c r="N12" s="129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30"/>
      <c r="F13" s="129"/>
      <c r="G13" s="130"/>
      <c r="H13" s="129"/>
      <c r="I13" s="130"/>
      <c r="J13" s="129"/>
      <c r="K13" s="130"/>
      <c r="L13" s="129"/>
      <c r="M13" s="130"/>
      <c r="N13" s="129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30"/>
      <c r="F14" s="129"/>
      <c r="G14" s="130"/>
      <c r="H14" s="129"/>
      <c r="I14" s="130"/>
      <c r="J14" s="129"/>
      <c r="K14" s="130"/>
      <c r="L14" s="129"/>
      <c r="M14" s="130"/>
      <c r="N14" s="129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30"/>
      <c r="F15" s="129"/>
      <c r="G15" s="130"/>
      <c r="H15" s="129"/>
      <c r="I15" s="130"/>
      <c r="J15" s="129"/>
      <c r="K15" s="130"/>
      <c r="L15" s="129"/>
      <c r="M15" s="130"/>
      <c r="N15" s="129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30"/>
      <c r="F16" s="129"/>
      <c r="G16" s="130"/>
      <c r="H16" s="129"/>
      <c r="I16" s="130"/>
      <c r="J16" s="129"/>
      <c r="K16" s="130"/>
      <c r="L16" s="129"/>
      <c r="M16" s="130"/>
      <c r="N16" s="129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30"/>
      <c r="F17" s="129"/>
      <c r="G17" s="130"/>
      <c r="H17" s="129"/>
      <c r="I17" s="130"/>
      <c r="J17" s="129"/>
      <c r="K17" s="130"/>
      <c r="L17" s="129"/>
      <c r="M17" s="130"/>
      <c r="N17" s="129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>
        <v>8</v>
      </c>
      <c r="F18" s="116"/>
      <c r="G18" s="115">
        <v>8</v>
      </c>
      <c r="H18" s="116"/>
      <c r="I18" s="115">
        <v>8</v>
      </c>
      <c r="J18" s="116"/>
      <c r="K18" s="115">
        <v>8</v>
      </c>
      <c r="L18" s="116"/>
      <c r="M18" s="115">
        <v>8</v>
      </c>
      <c r="N18" s="116"/>
      <c r="O18" s="119"/>
      <c r="P18" s="120"/>
      <c r="Q18" s="119"/>
      <c r="R18" s="120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4" sqref="E4:N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12.07.15</v>
      </c>
      <c r="B2" s="99"/>
      <c r="C2" s="99"/>
      <c r="D2" s="9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10.3</v>
      </c>
      <c r="I3" s="112"/>
      <c r="J3" s="112"/>
      <c r="K3" s="74">
        <v>8</v>
      </c>
      <c r="L3" s="74">
        <v>16.3</v>
      </c>
      <c r="M3" s="74">
        <v>8</v>
      </c>
      <c r="N3" s="7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117</v>
      </c>
      <c r="C4" s="51"/>
      <c r="D4" s="39" t="s">
        <v>64</v>
      </c>
      <c r="E4" s="125">
        <v>8</v>
      </c>
      <c r="F4" s="125"/>
      <c r="G4" s="125">
        <v>2.5</v>
      </c>
      <c r="H4" s="125"/>
      <c r="I4" s="134"/>
      <c r="J4" s="134"/>
      <c r="K4" s="125">
        <v>8</v>
      </c>
      <c r="L4" s="125"/>
      <c r="M4" s="125">
        <v>8</v>
      </c>
      <c r="N4" s="125"/>
      <c r="O4" s="117"/>
      <c r="P4" s="118"/>
      <c r="Q4" s="119"/>
      <c r="R4" s="120"/>
      <c r="S4" s="25">
        <f>E4+G4+I4+K4+M4+O4+Q4</f>
        <v>26.5</v>
      </c>
      <c r="T4" s="25">
        <f t="shared" ref="T4:T17" si="0">SUM(S4-U4-V4)</f>
        <v>26.5</v>
      </c>
      <c r="U4" s="28"/>
      <c r="V4" s="28"/>
    </row>
    <row r="5" spans="1:22" x14ac:dyDescent="0.25">
      <c r="A5" s="48"/>
      <c r="B5" s="51"/>
      <c r="C5" s="48"/>
      <c r="D5" s="39"/>
      <c r="E5" s="125"/>
      <c r="F5" s="125"/>
      <c r="G5" s="125"/>
      <c r="H5" s="125"/>
      <c r="I5" s="133"/>
      <c r="J5" s="132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5"/>
      <c r="F6" s="125"/>
      <c r="G6" s="125"/>
      <c r="H6" s="125"/>
      <c r="I6" s="133"/>
      <c r="J6" s="132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5"/>
      <c r="F7" s="125"/>
      <c r="G7" s="125"/>
      <c r="H7" s="125"/>
      <c r="I7" s="133"/>
      <c r="J7" s="132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33"/>
      <c r="J8" s="132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50"/>
      <c r="D9" s="39"/>
      <c r="E9" s="117"/>
      <c r="F9" s="118"/>
      <c r="G9" s="117"/>
      <c r="H9" s="118"/>
      <c r="I9" s="131"/>
      <c r="J9" s="132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0"/>
      <c r="B10" s="48"/>
      <c r="C10" s="48"/>
      <c r="D10" s="27"/>
      <c r="E10" s="117"/>
      <c r="F10" s="118"/>
      <c r="G10" s="117"/>
      <c r="H10" s="118"/>
      <c r="I10" s="131"/>
      <c r="J10" s="132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48"/>
      <c r="D11" s="27"/>
      <c r="E11" s="117"/>
      <c r="F11" s="118"/>
      <c r="G11" s="117"/>
      <c r="H11" s="118"/>
      <c r="I11" s="131"/>
      <c r="J11" s="132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0"/>
      <c r="B12" s="48"/>
      <c r="C12" s="48"/>
      <c r="D12" s="27"/>
      <c r="E12" s="117"/>
      <c r="F12" s="118"/>
      <c r="G12" s="117"/>
      <c r="H12" s="118"/>
      <c r="I12" s="131"/>
      <c r="J12" s="132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0"/>
      <c r="B13" s="48"/>
      <c r="C13" s="48"/>
      <c r="D13" s="27"/>
      <c r="E13" s="117"/>
      <c r="F13" s="118"/>
      <c r="G13" s="117"/>
      <c r="H13" s="118"/>
      <c r="I13" s="131"/>
      <c r="J13" s="132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0"/>
      <c r="B14" s="48"/>
      <c r="C14" s="48"/>
      <c r="D14" s="27"/>
      <c r="E14" s="117"/>
      <c r="F14" s="118"/>
      <c r="G14" s="117"/>
      <c r="H14" s="118"/>
      <c r="I14" s="131"/>
      <c r="J14" s="132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0"/>
      <c r="B15" s="48"/>
      <c r="C15" s="48"/>
      <c r="D15" s="27"/>
      <c r="E15" s="117"/>
      <c r="F15" s="118"/>
      <c r="G15" s="117"/>
      <c r="H15" s="118"/>
      <c r="I15" s="131"/>
      <c r="J15" s="132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0"/>
      <c r="B16" s="48"/>
      <c r="C16" s="48"/>
      <c r="D16" s="27"/>
      <c r="E16" s="117"/>
      <c r="F16" s="118"/>
      <c r="G16" s="117"/>
      <c r="H16" s="118"/>
      <c r="I16" s="131"/>
      <c r="J16" s="132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31"/>
      <c r="J17" s="132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2.5</v>
      </c>
      <c r="H20" s="122"/>
      <c r="I20" s="121">
        <f>SUM(I4:I19)</f>
        <v>0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26.5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7"/>
      <c r="F21" s="98">
        <v>8</v>
      </c>
      <c r="G21" s="97"/>
      <c r="H21" s="98">
        <v>8</v>
      </c>
      <c r="I21" s="97"/>
      <c r="J21" s="98">
        <v>8</v>
      </c>
      <c r="K21" s="97"/>
      <c r="L21" s="98">
        <v>8</v>
      </c>
      <c r="M21" s="102"/>
      <c r="N21" s="103">
        <v>8</v>
      </c>
      <c r="O21" s="97"/>
      <c r="P21" s="98"/>
      <c r="Q21" s="97"/>
      <c r="R21" s="98"/>
      <c r="S21" s="25">
        <f>SUM(E21:R21)</f>
        <v>40</v>
      </c>
      <c r="T21" s="25">
        <f>SUM(T4:T20)</f>
        <v>26.5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-5.5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-13.5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13" t="s">
        <v>111</v>
      </c>
      <c r="J23" s="11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26.5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26.5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26.5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5" sqref="E25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12.07.15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</v>
      </c>
      <c r="K3" s="74">
        <v>8</v>
      </c>
      <c r="L3" s="74">
        <v>16.3</v>
      </c>
      <c r="M3" s="74"/>
      <c r="N3" s="7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6505</v>
      </c>
      <c r="B4" s="114" t="s">
        <v>118</v>
      </c>
      <c r="C4" s="48" t="s">
        <v>72</v>
      </c>
      <c r="D4" s="27" t="s">
        <v>71</v>
      </c>
      <c r="E4" s="117">
        <v>1</v>
      </c>
      <c r="F4" s="118"/>
      <c r="G4" s="117"/>
      <c r="H4" s="118"/>
      <c r="I4" s="117"/>
      <c r="J4" s="118"/>
      <c r="K4" s="117"/>
      <c r="L4" s="118"/>
      <c r="M4" s="125"/>
      <c r="N4" s="125"/>
      <c r="O4" s="117"/>
      <c r="P4" s="118"/>
      <c r="Q4" s="119"/>
      <c r="R4" s="120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8">
        <v>6419</v>
      </c>
      <c r="B5" s="114" t="s">
        <v>115</v>
      </c>
      <c r="C5" s="48">
        <v>1</v>
      </c>
      <c r="D5" s="27" t="s">
        <v>71</v>
      </c>
      <c r="E5" s="117">
        <v>3</v>
      </c>
      <c r="F5" s="118"/>
      <c r="G5" s="125"/>
      <c r="H5" s="125"/>
      <c r="I5" s="126">
        <v>2</v>
      </c>
      <c r="J5" s="118"/>
      <c r="K5" s="117">
        <v>6</v>
      </c>
      <c r="L5" s="118"/>
      <c r="M5" s="117"/>
      <c r="N5" s="118"/>
      <c r="O5" s="117"/>
      <c r="P5" s="118"/>
      <c r="Q5" s="119"/>
      <c r="R5" s="120"/>
      <c r="S5" s="25">
        <f t="shared" ref="S5:S3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48">
        <v>6344</v>
      </c>
      <c r="B6" s="114" t="s">
        <v>113</v>
      </c>
      <c r="C6" s="48">
        <v>57</v>
      </c>
      <c r="D6" s="27" t="s">
        <v>71</v>
      </c>
      <c r="E6" s="117"/>
      <c r="F6" s="118"/>
      <c r="G6" s="125">
        <v>5</v>
      </c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6454</v>
      </c>
      <c r="B7" s="114" t="s">
        <v>116</v>
      </c>
      <c r="C7" s="48">
        <v>2</v>
      </c>
      <c r="D7" s="27" t="s">
        <v>78</v>
      </c>
      <c r="E7" s="117"/>
      <c r="F7" s="118"/>
      <c r="G7" s="125">
        <v>0.75</v>
      </c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>
        <v>6448</v>
      </c>
      <c r="B8" s="114" t="s">
        <v>112</v>
      </c>
      <c r="C8" s="50">
        <v>60</v>
      </c>
      <c r="D8" s="39" t="s">
        <v>89</v>
      </c>
      <c r="E8" s="117"/>
      <c r="F8" s="118"/>
      <c r="G8" s="125"/>
      <c r="H8" s="125"/>
      <c r="I8" s="126">
        <v>1</v>
      </c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6448</v>
      </c>
      <c r="B9" s="114" t="s">
        <v>112</v>
      </c>
      <c r="C9" s="50">
        <v>61</v>
      </c>
      <c r="D9" s="39" t="s">
        <v>89</v>
      </c>
      <c r="E9" s="117"/>
      <c r="F9" s="118"/>
      <c r="G9" s="125"/>
      <c r="H9" s="125"/>
      <c r="I9" s="117">
        <v>1</v>
      </c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/>
      <c r="B10" s="48"/>
      <c r="C10" s="48"/>
      <c r="D10" s="27"/>
      <c r="E10" s="117"/>
      <c r="F10" s="118"/>
      <c r="G10" s="125"/>
      <c r="H10" s="125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7"/>
      <c r="F11" s="118"/>
      <c r="G11" s="125"/>
      <c r="H11" s="125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17"/>
      <c r="F13" s="118"/>
      <c r="G13" s="125"/>
      <c r="H13" s="125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25"/>
      <c r="H14" s="125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39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39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39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50"/>
      <c r="D21" s="39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50"/>
      <c r="D22" s="39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9"/>
      <c r="R22" s="120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39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9"/>
      <c r="R23" s="120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8"/>
      <c r="B24" s="48"/>
      <c r="C24" s="48"/>
      <c r="D24" s="27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9"/>
      <c r="R24" s="120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>
        <v>3600</v>
      </c>
      <c r="B25" s="48" t="s">
        <v>117</v>
      </c>
      <c r="C25" s="48"/>
      <c r="D25" s="27" t="s">
        <v>94</v>
      </c>
      <c r="E25" s="117">
        <v>0.5</v>
      </c>
      <c r="F25" s="118"/>
      <c r="G25" s="117">
        <v>1.25</v>
      </c>
      <c r="H25" s="118"/>
      <c r="I25" s="117"/>
      <c r="J25" s="118"/>
      <c r="K25" s="117"/>
      <c r="L25" s="118"/>
      <c r="M25" s="117"/>
      <c r="N25" s="118"/>
      <c r="O25" s="117"/>
      <c r="P25" s="118"/>
      <c r="Q25" s="119"/>
      <c r="R25" s="120"/>
      <c r="S25" s="25">
        <f t="shared" si="1"/>
        <v>1.75</v>
      </c>
      <c r="T25" s="25">
        <f t="shared" si="0"/>
        <v>1.75</v>
      </c>
      <c r="U25" s="28"/>
      <c r="V25" s="28"/>
    </row>
    <row r="26" spans="1:22" x14ac:dyDescent="0.25">
      <c r="A26" s="48">
        <v>3600</v>
      </c>
      <c r="B26" s="48" t="s">
        <v>117</v>
      </c>
      <c r="C26" s="48"/>
      <c r="D26" s="27" t="s">
        <v>88</v>
      </c>
      <c r="E26" s="117">
        <v>2</v>
      </c>
      <c r="F26" s="118"/>
      <c r="G26" s="117"/>
      <c r="H26" s="118"/>
      <c r="I26" s="117">
        <v>2</v>
      </c>
      <c r="J26" s="118"/>
      <c r="K26" s="117">
        <v>1</v>
      </c>
      <c r="L26" s="118"/>
      <c r="M26" s="117"/>
      <c r="N26" s="118"/>
      <c r="O26" s="117"/>
      <c r="P26" s="118"/>
      <c r="Q26" s="119"/>
      <c r="R26" s="120"/>
      <c r="S26" s="25">
        <f t="shared" si="1"/>
        <v>5</v>
      </c>
      <c r="T26" s="25">
        <f t="shared" si="0"/>
        <v>5</v>
      </c>
      <c r="U26" s="28"/>
      <c r="V26" s="28"/>
    </row>
    <row r="27" spans="1:22" x14ac:dyDescent="0.25">
      <c r="A27" s="108">
        <v>3600</v>
      </c>
      <c r="B27" s="48" t="s">
        <v>117</v>
      </c>
      <c r="C27" s="48"/>
      <c r="D27" s="53" t="s">
        <v>79</v>
      </c>
      <c r="E27" s="117">
        <v>1.5</v>
      </c>
      <c r="F27" s="118"/>
      <c r="G27" s="117">
        <v>1</v>
      </c>
      <c r="H27" s="118"/>
      <c r="I27" s="117">
        <v>1.5</v>
      </c>
      <c r="J27" s="118"/>
      <c r="K27" s="117">
        <v>1</v>
      </c>
      <c r="L27" s="118"/>
      <c r="M27" s="117"/>
      <c r="N27" s="118"/>
      <c r="O27" s="117"/>
      <c r="P27" s="118"/>
      <c r="Q27" s="119"/>
      <c r="R27" s="120"/>
      <c r="S27" s="25">
        <f t="shared" si="1"/>
        <v>5</v>
      </c>
      <c r="T27" s="25">
        <f t="shared" si="0"/>
        <v>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7"/>
      <c r="F28" s="118"/>
      <c r="G28" s="119"/>
      <c r="H28" s="120"/>
      <c r="I28" s="119"/>
      <c r="J28" s="120"/>
      <c r="K28" s="119"/>
      <c r="L28" s="120"/>
      <c r="M28" s="117">
        <v>8</v>
      </c>
      <c r="N28" s="118"/>
      <c r="O28" s="119"/>
      <c r="P28" s="120"/>
      <c r="Q28" s="119"/>
      <c r="R28" s="120"/>
      <c r="S28" s="25">
        <f t="shared" si="1"/>
        <v>8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7"/>
      <c r="F29" s="118"/>
      <c r="G29" s="119"/>
      <c r="H29" s="120"/>
      <c r="I29" s="119"/>
      <c r="J29" s="120"/>
      <c r="K29" s="119"/>
      <c r="L29" s="120"/>
      <c r="M29" s="119"/>
      <c r="N29" s="120"/>
      <c r="O29" s="119"/>
      <c r="P29" s="120"/>
      <c r="Q29" s="119"/>
      <c r="R29" s="120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1">
        <f>SUM(E4:E29)</f>
        <v>8</v>
      </c>
      <c r="F30" s="122"/>
      <c r="G30" s="121">
        <f>SUM(G4:G29)</f>
        <v>8</v>
      </c>
      <c r="H30" s="122"/>
      <c r="I30" s="121">
        <f>SUM(I4:I29)</f>
        <v>7.5</v>
      </c>
      <c r="J30" s="122"/>
      <c r="K30" s="121">
        <f>SUM(K4:K29)</f>
        <v>8</v>
      </c>
      <c r="L30" s="122"/>
      <c r="M30" s="121">
        <f>SUM(M4:M29)</f>
        <v>8</v>
      </c>
      <c r="N30" s="122"/>
      <c r="O30" s="121">
        <f>SUM(O4:O29)</f>
        <v>0</v>
      </c>
      <c r="P30" s="122"/>
      <c r="Q30" s="121">
        <f>SUM(Q4:Q29)</f>
        <v>0</v>
      </c>
      <c r="R30" s="122"/>
      <c r="S30" s="25">
        <f t="shared" si="1"/>
        <v>39.5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31.5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-0.5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31.5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f>SUM(T25:T27)</f>
        <v>11.75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8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39.5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2015-05-19T08:56:10Z</cp:lastPrinted>
  <dcterms:created xsi:type="dcterms:W3CDTF">2010-01-14T13:00:57Z</dcterms:created>
  <dcterms:modified xsi:type="dcterms:W3CDTF">2016-04-04T15:14:41Z</dcterms:modified>
</cp:coreProperties>
</file>