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T19" i="17"/>
  <c r="I29" i="17"/>
  <c r="K17" i="1" s="1"/>
  <c r="B6" i="1"/>
  <c r="G6" i="1" s="1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C30" i="38" l="1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<sst xmlns="http://schemas.openxmlformats.org/spreadsheetml/2006/main" count="758" uniqueCount="120">
  <si>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</si>
  <si>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</si>
  <si>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</si>
  <si>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</si>
  <si>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</si>
  <si>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</si>
  <si>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</si>
  <si>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</si>
  <si>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</si>
  <si>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</si>
  <si>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</si>
  <si>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</si>
  <si>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</si>
  <si>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</si>
  <si>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</si>
  <si>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</si>
  <si>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</si>
  <si>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</si>
  <si>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</si>
  <si>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</si>
  <si>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</si>
  <si>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</si>
  <si>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</si>
  <si>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</si>
  <si>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</si>
  <si>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</si>
  <si>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</si>
  <si>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</si>
  <si>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</si>
  <si>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</si>
  <si>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</si>
  <si>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</si>
  <si>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</si>
  <si>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</si>
  <si>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</si>
  <si>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</si>
  <si>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</si>
  <si>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</si>
  <si>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</si>
  <si>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</si>
  <si>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</si>
  <si>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</si>
  <si>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</si>
  <si>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</si>
  <si>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</si>
  <si>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</si>
  <si>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</si>
  <si>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</si>
  <si>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</si>
  <si>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</si>
  <si>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</si>
  <si>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</si>
  <si>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</si>
  <si>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</si>
  <si>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</si>
  <si>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</si>
  <si>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</si>
  <si>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</si>
  <si>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</si>
  <si>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</si>
  <si>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</si>
  <si>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</si>
  <si>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</si>
  <si>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</si>
  <si>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</si>
  <si>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</si>
  <si>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</si>
  <si>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</si>
  <si>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</si>
  <si>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</si>
  <si>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</si>
  <si>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</si>
  <si>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pergola</t>
  </si>
  <si>
    <t>tidy mill</t>
  </si>
  <si>
    <t>door &amp; frame</t>
  </si>
  <si>
    <t>stair panels</t>
  </si>
  <si>
    <t>clean out / light fire</t>
  </si>
  <si>
    <t>framework</t>
  </si>
  <si>
    <t>loading</t>
  </si>
  <si>
    <t>window noseings</t>
  </si>
  <si>
    <t>doors &amp; frame</t>
  </si>
  <si>
    <t>frame</t>
  </si>
  <si>
    <t>college</t>
  </si>
  <si>
    <t>tidy area</t>
  </si>
  <si>
    <t>formers</t>
  </si>
  <si>
    <t>skirting board</t>
  </si>
  <si>
    <t>fixing blocks</t>
  </si>
  <si>
    <t>architraves</t>
  </si>
  <si>
    <t>check tools</t>
  </si>
  <si>
    <t>W/E 15.11.2015</t>
  </si>
  <si>
    <t>panels</t>
  </si>
  <si>
    <t>windows</t>
  </si>
  <si>
    <t>blocks</t>
  </si>
  <si>
    <t>beading</t>
  </si>
  <si>
    <t>window</t>
  </si>
  <si>
    <t>1to5</t>
  </si>
  <si>
    <t>wrapping panels</t>
  </si>
  <si>
    <t xml:space="preserve"> p &amp; o doors</t>
  </si>
  <si>
    <t>glazing bead</t>
  </si>
  <si>
    <t>plinth blocks</t>
  </si>
  <si>
    <t>moulding</t>
  </si>
  <si>
    <t>battons</t>
  </si>
  <si>
    <t>doors</t>
  </si>
  <si>
    <t>stain walnut</t>
  </si>
  <si>
    <t>moving materials</t>
  </si>
  <si>
    <t>hospital</t>
  </si>
  <si>
    <t>timber sections</t>
  </si>
  <si>
    <t>ORAN01</t>
  </si>
  <si>
    <t>ECCS01</t>
  </si>
  <si>
    <t>AMER02</t>
  </si>
  <si>
    <t>offi01</t>
  </si>
  <si>
    <t>ADEL02</t>
  </si>
  <si>
    <t>WIND01</t>
  </si>
  <si>
    <t>WEST08</t>
  </si>
  <si>
    <t>PRIO10</t>
  </si>
  <si>
    <t>COLC01</t>
  </si>
  <si>
    <t>CHIL01</t>
  </si>
  <si>
    <t>USEM01</t>
  </si>
  <si>
    <t>PALA01</t>
  </si>
  <si>
    <t>ELEP01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</si>
</sst>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left"/>
    </xf>
    <xf numFmtId="2" fontId="9" fillId="6" borderId="3" xfId="0" applyNumberFormat="1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G32" sqref="G3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7">
        <f>SUM(Buckingham!C35)</f>
        <v>0</v>
      </c>
      <c r="I6" s="67">
        <f>SUM(Buckingham!C36)</f>
        <v>0</v>
      </c>
      <c r="K6" s="43">
        <f>SUM(Buckingham!I30)</f>
        <v>0.75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32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32</v>
      </c>
      <c r="H12" s="11">
        <f>SUM(Harrison!C31)</f>
        <v>0</v>
      </c>
      <c r="I12" s="11">
        <f>SUM(Harrison!C32)</f>
        <v>0</v>
      </c>
      <c r="K12" s="43">
        <v>32</v>
      </c>
    </row>
    <row r="13" spans="1:11" x14ac:dyDescent="0.25">
      <c r="A13" s="8" t="s">
        <v>57</v>
      </c>
      <c r="B13" s="9">
        <f>SUM(Hodgson!C35)</f>
        <v>39.25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39.25</v>
      </c>
      <c r="H13" s="11">
        <f>SUM(Hodgson!C41)</f>
        <v>0</v>
      </c>
      <c r="I13" s="11">
        <f>SUM(Hodgson!C42)</f>
        <v>0</v>
      </c>
      <c r="K13" s="43">
        <f>SUM(Hodgson!I36)</f>
        <v>7.25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37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37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5.5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34.5</v>
      </c>
      <c r="H22" s="11">
        <f>SUM(Wright!C35)</f>
        <v>0</v>
      </c>
      <c r="I22" s="11">
        <f>SUM(Wright!C36)</f>
        <v>0</v>
      </c>
      <c r="K22" s="43">
        <f>SUM(Wright!I30)</f>
        <v>28.75</v>
      </c>
    </row>
    <row r="23" spans="1:11" ht="17.25" customHeight="1" x14ac:dyDescent="0.25">
      <c r="A23" s="12" t="s">
        <v>24</v>
      </c>
      <c r="B23" s="13">
        <f t="shared" ref="B23:I23" si="1">SUM(B7:B22)</f>
        <v>612.25</v>
      </c>
      <c r="C23" s="13">
        <f t="shared" si="1"/>
        <v>2.5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622.75</v>
      </c>
      <c r="H23" s="14">
        <f t="shared" si="1"/>
        <v>0</v>
      </c>
      <c r="I23" s="14">
        <f t="shared" si="1"/>
        <v>0</v>
      </c>
      <c r="J23" s="4"/>
      <c r="K23" s="13">
        <f>SUM(K6:K22)</f>
        <v>80.25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614.75</v>
      </c>
    </row>
    <row r="27" spans="1:11" x14ac:dyDescent="0.25">
      <c r="A27" s="1" t="s">
        <v>31</v>
      </c>
      <c r="C27" s="35">
        <f>K23</f>
        <v>80.25</v>
      </c>
    </row>
    <row r="28" spans="1:11" x14ac:dyDescent="0.25">
      <c r="A28" s="1" t="s">
        <v>35</v>
      </c>
      <c r="C28" s="41">
        <f>C27/C26</f>
        <v>0.1305408702724685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E26" sqref="E26:F2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32" t="s">
        <v>19</v>
      </c>
      <c r="N2" s="132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2" t="s">
        <v>111</v>
      </c>
      <c r="C4" s="47">
        <v>120</v>
      </c>
      <c r="D4" s="27" t="s">
        <v>86</v>
      </c>
      <c r="E4" s="120">
        <v>0.75</v>
      </c>
      <c r="F4" s="120"/>
      <c r="G4" s="120"/>
      <c r="H4" s="120"/>
      <c r="I4" s="120"/>
      <c r="J4" s="120"/>
      <c r="K4" s="120"/>
      <c r="L4" s="120"/>
      <c r="M4" s="120"/>
      <c r="N4" s="120"/>
      <c r="O4" s="115"/>
      <c r="P4" s="116"/>
      <c r="Q4" s="115"/>
      <c r="R4" s="116"/>
      <c r="S4" s="25">
        <f>E4+G4+I4+K4+M4+O4+Q4</f>
        <v>0.75</v>
      </c>
      <c r="T4" s="25">
        <f t="shared" ref="T4:T23" si="0">SUM(S4-U4-V4)</f>
        <v>0.75</v>
      </c>
      <c r="U4" s="28"/>
      <c r="V4" s="28"/>
    </row>
    <row r="5" spans="1:22" x14ac:dyDescent="0.25">
      <c r="A5" s="47">
        <v>6436</v>
      </c>
      <c r="B5" s="112" t="s">
        <v>111</v>
      </c>
      <c r="C5" s="48">
        <v>121</v>
      </c>
      <c r="D5" s="27" t="s">
        <v>86</v>
      </c>
      <c r="E5" s="120">
        <v>0.75</v>
      </c>
      <c r="F5" s="120"/>
      <c r="G5" s="128"/>
      <c r="H5" s="128"/>
      <c r="I5" s="128"/>
      <c r="J5" s="128"/>
      <c r="K5" s="128"/>
      <c r="L5" s="128"/>
      <c r="M5" s="128"/>
      <c r="N5" s="128"/>
      <c r="O5" s="115"/>
      <c r="P5" s="116"/>
      <c r="Q5" s="115"/>
      <c r="R5" s="116"/>
      <c r="S5" s="25">
        <f t="shared" ref="S5:S26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7">
        <v>6436</v>
      </c>
      <c r="B6" s="112" t="s">
        <v>111</v>
      </c>
      <c r="C6" s="48">
        <v>122</v>
      </c>
      <c r="D6" s="27" t="s">
        <v>86</v>
      </c>
      <c r="E6" s="120">
        <v>0.75</v>
      </c>
      <c r="F6" s="120"/>
      <c r="G6" s="128"/>
      <c r="H6" s="128"/>
      <c r="I6" s="128"/>
      <c r="J6" s="128"/>
      <c r="K6" s="113"/>
      <c r="L6" s="114"/>
      <c r="M6" s="113"/>
      <c r="N6" s="114"/>
      <c r="O6" s="115"/>
      <c r="P6" s="116"/>
      <c r="Q6" s="115"/>
      <c r="R6" s="116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6436</v>
      </c>
      <c r="B7" s="112" t="s">
        <v>111</v>
      </c>
      <c r="C7" s="47">
        <v>123</v>
      </c>
      <c r="D7" s="27" t="s">
        <v>86</v>
      </c>
      <c r="E7" s="120">
        <v>0.75</v>
      </c>
      <c r="F7" s="120"/>
      <c r="G7" s="128"/>
      <c r="H7" s="128"/>
      <c r="I7" s="128"/>
      <c r="J7" s="128"/>
      <c r="K7" s="113"/>
      <c r="L7" s="114"/>
      <c r="M7" s="113"/>
      <c r="N7" s="114"/>
      <c r="O7" s="115"/>
      <c r="P7" s="116"/>
      <c r="Q7" s="115"/>
      <c r="R7" s="116"/>
      <c r="S7" s="25">
        <f t="shared" si="1"/>
        <v>0.75</v>
      </c>
      <c r="T7" s="25">
        <f t="shared" si="0"/>
        <v>0.75</v>
      </c>
      <c r="U7" s="29"/>
      <c r="V7" s="28"/>
    </row>
    <row r="8" spans="1:22" x14ac:dyDescent="0.25">
      <c r="A8" s="47">
        <v>6436</v>
      </c>
      <c r="B8" s="112" t="s">
        <v>111</v>
      </c>
      <c r="C8" s="47">
        <v>125</v>
      </c>
      <c r="D8" s="38" t="s">
        <v>79</v>
      </c>
      <c r="E8" s="120">
        <v>5</v>
      </c>
      <c r="F8" s="120"/>
      <c r="G8" s="128">
        <v>4</v>
      </c>
      <c r="H8" s="128"/>
      <c r="I8" s="128"/>
      <c r="J8" s="128"/>
      <c r="K8" s="113">
        <v>2</v>
      </c>
      <c r="L8" s="114"/>
      <c r="M8" s="113">
        <v>8</v>
      </c>
      <c r="N8" s="114"/>
      <c r="O8" s="115"/>
      <c r="P8" s="116"/>
      <c r="Q8" s="115"/>
      <c r="R8" s="116"/>
      <c r="S8" s="25">
        <f>E8+G8+I8+K8+M8+O8+Q8</f>
        <v>19</v>
      </c>
      <c r="T8" s="25">
        <f>SUM(S8-U8-V8)</f>
        <v>19</v>
      </c>
      <c r="U8" s="29"/>
      <c r="V8" s="28"/>
    </row>
    <row r="9" spans="1:22" x14ac:dyDescent="0.25">
      <c r="A9" s="47">
        <v>6571</v>
      </c>
      <c r="B9" s="112" t="s">
        <v>108</v>
      </c>
      <c r="C9" s="47">
        <v>3</v>
      </c>
      <c r="D9" s="38" t="s">
        <v>72</v>
      </c>
      <c r="E9" s="120"/>
      <c r="F9" s="120"/>
      <c r="G9" s="128">
        <v>4</v>
      </c>
      <c r="H9" s="128"/>
      <c r="I9" s="128">
        <v>8</v>
      </c>
      <c r="J9" s="128"/>
      <c r="K9" s="113">
        <v>4</v>
      </c>
      <c r="L9" s="114"/>
      <c r="M9" s="113"/>
      <c r="N9" s="114"/>
      <c r="O9" s="115"/>
      <c r="P9" s="116"/>
      <c r="Q9" s="115"/>
      <c r="R9" s="116"/>
      <c r="S9" s="25">
        <f>E9+G9+I9+K9+M9+O9+Q9</f>
        <v>16</v>
      </c>
      <c r="T9" s="25">
        <f>SUM(S9-U9-V9)</f>
        <v>16</v>
      </c>
      <c r="U9" s="29"/>
      <c r="V9" s="28"/>
    </row>
    <row r="10" spans="1:22" x14ac:dyDescent="0.25">
      <c r="A10" s="47">
        <v>6565</v>
      </c>
      <c r="B10" s="112" t="s">
        <v>107</v>
      </c>
      <c r="C10" s="47">
        <v>8</v>
      </c>
      <c r="D10" s="27" t="s">
        <v>85</v>
      </c>
      <c r="E10" s="120"/>
      <c r="F10" s="120"/>
      <c r="G10" s="128"/>
      <c r="H10" s="128"/>
      <c r="I10" s="121"/>
      <c r="J10" s="114"/>
      <c r="K10" s="113">
        <v>2</v>
      </c>
      <c r="L10" s="114"/>
      <c r="M10" s="113"/>
      <c r="N10" s="114"/>
      <c r="O10" s="115"/>
      <c r="P10" s="116"/>
      <c r="Q10" s="115"/>
      <c r="R10" s="116"/>
      <c r="S10" s="25">
        <f>E10+G10+I10+K10+M10+O10+Q10</f>
        <v>2</v>
      </c>
      <c r="T10" s="25">
        <f>SUM(S10-U10-V10)</f>
        <v>2</v>
      </c>
      <c r="U10" s="29"/>
      <c r="V10" s="28"/>
    </row>
    <row r="11" spans="1:22" x14ac:dyDescent="0.25">
      <c r="A11" s="47"/>
      <c r="B11" s="47"/>
      <c r="C11" s="47"/>
      <c r="D11" s="27"/>
      <c r="E11" s="120"/>
      <c r="F11" s="120"/>
      <c r="G11" s="128"/>
      <c r="H11" s="128"/>
      <c r="I11" s="121"/>
      <c r="J11" s="114"/>
      <c r="K11" s="113"/>
      <c r="L11" s="114"/>
      <c r="M11" s="113"/>
      <c r="N11" s="114"/>
      <c r="O11" s="115"/>
      <c r="P11" s="116"/>
      <c r="Q11" s="115"/>
      <c r="R11" s="116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20"/>
      <c r="F12" s="120"/>
      <c r="G12" s="128"/>
      <c r="H12" s="128"/>
      <c r="I12" s="121"/>
      <c r="J12" s="114"/>
      <c r="K12" s="113"/>
      <c r="L12" s="114"/>
      <c r="M12" s="113"/>
      <c r="N12" s="114"/>
      <c r="O12" s="115"/>
      <c r="P12" s="116"/>
      <c r="Q12" s="115"/>
      <c r="R12" s="116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0"/>
      <c r="F13" s="120"/>
      <c r="G13" s="128"/>
      <c r="H13" s="128"/>
      <c r="I13" s="121"/>
      <c r="J13" s="114"/>
      <c r="K13" s="113"/>
      <c r="L13" s="114"/>
      <c r="M13" s="113"/>
      <c r="N13" s="114"/>
      <c r="O13" s="115"/>
      <c r="P13" s="116"/>
      <c r="Q13" s="115"/>
      <c r="R13" s="116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0"/>
      <c r="F14" s="120"/>
      <c r="G14" s="128"/>
      <c r="H14" s="128"/>
      <c r="I14" s="121"/>
      <c r="J14" s="114"/>
      <c r="K14" s="113"/>
      <c r="L14" s="114"/>
      <c r="M14" s="113"/>
      <c r="N14" s="114"/>
      <c r="O14" s="115"/>
      <c r="P14" s="116"/>
      <c r="Q14" s="115"/>
      <c r="R14" s="116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0"/>
      <c r="F15" s="120"/>
      <c r="G15" s="128"/>
      <c r="H15" s="128"/>
      <c r="I15" s="121"/>
      <c r="J15" s="114"/>
      <c r="K15" s="113"/>
      <c r="L15" s="114"/>
      <c r="M15" s="113"/>
      <c r="N15" s="114"/>
      <c r="O15" s="115"/>
      <c r="P15" s="116"/>
      <c r="Q15" s="115"/>
      <c r="R15" s="116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0"/>
      <c r="F16" s="120"/>
      <c r="G16" s="128"/>
      <c r="H16" s="128"/>
      <c r="I16" s="121"/>
      <c r="J16" s="114"/>
      <c r="K16" s="113"/>
      <c r="L16" s="114"/>
      <c r="M16" s="113"/>
      <c r="N16" s="114"/>
      <c r="O16" s="115"/>
      <c r="P16" s="116"/>
      <c r="Q16" s="115"/>
      <c r="R16" s="116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31"/>
      <c r="F17" s="131"/>
      <c r="G17" s="128"/>
      <c r="H17" s="128"/>
      <c r="I17" s="121"/>
      <c r="J17" s="114"/>
      <c r="K17" s="113"/>
      <c r="L17" s="114"/>
      <c r="M17" s="113"/>
      <c r="N17" s="114"/>
      <c r="O17" s="115"/>
      <c r="P17" s="116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5"/>
      <c r="F18" s="116"/>
      <c r="G18" s="129"/>
      <c r="H18" s="130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5"/>
      <c r="F19" s="116"/>
      <c r="G19" s="129"/>
      <c r="H19" s="130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5"/>
      <c r="F20" s="116"/>
      <c r="G20" s="129"/>
      <c r="H20" s="130"/>
      <c r="I20" s="113"/>
      <c r="J20" s="114"/>
      <c r="K20" s="113"/>
      <c r="L20" s="114"/>
      <c r="M20" s="113"/>
      <c r="N20" s="114"/>
      <c r="O20" s="115"/>
      <c r="P20" s="116"/>
      <c r="Q20" s="115"/>
      <c r="R20" s="116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1"/>
      <c r="B21" s="71"/>
      <c r="C21" s="71"/>
      <c r="D21" s="23"/>
      <c r="E21" s="113"/>
      <c r="F21" s="114"/>
      <c r="G21" s="72"/>
      <c r="H21" s="73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3"/>
      <c r="F22" s="114"/>
      <c r="G22" s="128"/>
      <c r="H22" s="128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3"/>
      <c r="F23" s="114"/>
      <c r="G23" s="128"/>
      <c r="H23" s="128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13"/>
      <c r="F24" s="114"/>
      <c r="G24" s="128"/>
      <c r="H24" s="128"/>
      <c r="I24" s="113"/>
      <c r="J24" s="114"/>
      <c r="K24" s="113"/>
      <c r="L24" s="114"/>
      <c r="M24" s="113"/>
      <c r="N24" s="114"/>
      <c r="O24" s="115"/>
      <c r="P24" s="116"/>
      <c r="Q24" s="115"/>
      <c r="R24" s="116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5"/>
      <c r="F25" s="116"/>
      <c r="G25" s="129"/>
      <c r="H25" s="130"/>
      <c r="I25" s="115"/>
      <c r="J25" s="116"/>
      <c r="K25" s="115"/>
      <c r="L25" s="116"/>
      <c r="M25" s="113"/>
      <c r="N25" s="114"/>
      <c r="O25" s="115"/>
      <c r="P25" s="116"/>
      <c r="Q25" s="115"/>
      <c r="R25" s="11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3"/>
      <c r="F26" s="114"/>
      <c r="G26" s="115"/>
      <c r="H26" s="116"/>
      <c r="I26" s="115"/>
      <c r="J26" s="116"/>
      <c r="K26" s="115"/>
      <c r="L26" s="116"/>
      <c r="M26" s="129"/>
      <c r="N26" s="130"/>
      <c r="O26" s="115"/>
      <c r="P26" s="116"/>
      <c r="Q26" s="115"/>
      <c r="R26" s="11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7">
        <f>SUM(E4:E26)</f>
        <v>8</v>
      </c>
      <c r="F27" s="118"/>
      <c r="G27" s="117">
        <f>SUM(G4:G26)</f>
        <v>8</v>
      </c>
      <c r="H27" s="118"/>
      <c r="I27" s="117">
        <f>SUM(I4:I26)</f>
        <v>8</v>
      </c>
      <c r="J27" s="118"/>
      <c r="K27" s="117">
        <f>SUM(K4:K26)</f>
        <v>8</v>
      </c>
      <c r="L27" s="118"/>
      <c r="M27" s="117">
        <f>SUM(M4:M26)</f>
        <v>8</v>
      </c>
      <c r="N27" s="118"/>
      <c r="O27" s="117">
        <f>SUM(O4:O26)</f>
        <v>0</v>
      </c>
      <c r="P27" s="118"/>
      <c r="Q27" s="117">
        <f>SUM(Q4:Q26)</f>
        <v>0</v>
      </c>
      <c r="R27" s="118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12" t="s">
        <v>117</v>
      </c>
      <c r="C4" s="47">
        <v>4</v>
      </c>
      <c r="D4" s="38" t="s">
        <v>84</v>
      </c>
      <c r="E4" s="120">
        <v>3</v>
      </c>
      <c r="F4" s="120"/>
      <c r="G4" s="120"/>
      <c r="H4" s="120"/>
      <c r="I4" s="120"/>
      <c r="J4" s="120"/>
      <c r="K4" s="120"/>
      <c r="L4" s="120"/>
      <c r="M4" s="120"/>
      <c r="N4" s="120"/>
      <c r="O4" s="113"/>
      <c r="P4" s="114"/>
      <c r="Q4" s="115"/>
      <c r="R4" s="116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7">
        <v>6405</v>
      </c>
      <c r="B5" s="112" t="s">
        <v>115</v>
      </c>
      <c r="C5" s="47">
        <v>8</v>
      </c>
      <c r="D5" s="38" t="s">
        <v>91</v>
      </c>
      <c r="E5" s="120">
        <v>5</v>
      </c>
      <c r="F5" s="120"/>
      <c r="G5" s="120">
        <v>5</v>
      </c>
      <c r="H5" s="120"/>
      <c r="I5" s="120">
        <v>8</v>
      </c>
      <c r="J5" s="120"/>
      <c r="K5" s="113">
        <v>5</v>
      </c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23</v>
      </c>
      <c r="T5" s="25">
        <f t="shared" si="0"/>
        <v>23</v>
      </c>
      <c r="U5" s="28"/>
      <c r="V5" s="28"/>
    </row>
    <row r="6" spans="1:22" x14ac:dyDescent="0.25">
      <c r="A6" s="47">
        <v>6450</v>
      </c>
      <c r="B6" s="112" t="s">
        <v>118</v>
      </c>
      <c r="C6" s="47">
        <v>14</v>
      </c>
      <c r="D6" s="38" t="s">
        <v>102</v>
      </c>
      <c r="E6" s="120"/>
      <c r="F6" s="120"/>
      <c r="G6" s="120"/>
      <c r="H6" s="120"/>
      <c r="I6" s="121"/>
      <c r="J6" s="114"/>
      <c r="K6" s="113">
        <v>3</v>
      </c>
      <c r="L6" s="114"/>
      <c r="M6" s="113">
        <v>8</v>
      </c>
      <c r="N6" s="114"/>
      <c r="O6" s="113"/>
      <c r="P6" s="114"/>
      <c r="Q6" s="115"/>
      <c r="R6" s="116"/>
      <c r="S6" s="25">
        <f t="shared" si="1"/>
        <v>11</v>
      </c>
      <c r="T6" s="25">
        <f t="shared" si="0"/>
        <v>11</v>
      </c>
      <c r="U6" s="28"/>
      <c r="V6" s="28"/>
    </row>
    <row r="7" spans="1:22" x14ac:dyDescent="0.25">
      <c r="A7" s="47"/>
      <c r="B7" s="49"/>
      <c r="C7" s="47"/>
      <c r="D7" s="38"/>
      <c r="E7" s="120"/>
      <c r="F7" s="120"/>
      <c r="G7" s="120"/>
      <c r="H7" s="120"/>
      <c r="I7" s="121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0"/>
      <c r="F8" s="120"/>
      <c r="G8" s="120"/>
      <c r="H8" s="120"/>
      <c r="I8" s="121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5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-3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6" zoomScale="90" zoomScaleNormal="90" workbookViewId="0">
      <selection activeCell="F26" sqref="F2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7">
        <v>16.3</v>
      </c>
      <c r="G3" s="70">
        <v>8</v>
      </c>
      <c r="H3" s="77">
        <v>16.3</v>
      </c>
      <c r="I3" s="70">
        <v>8</v>
      </c>
      <c r="J3" s="77">
        <v>16.3</v>
      </c>
      <c r="K3" s="70">
        <v>8</v>
      </c>
      <c r="L3" s="77">
        <v>16.3</v>
      </c>
      <c r="M3" s="70">
        <v>8</v>
      </c>
      <c r="N3" s="77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6550</v>
      </c>
      <c r="B4" s="112" t="s">
        <v>114</v>
      </c>
      <c r="C4" s="47">
        <v>3</v>
      </c>
      <c r="D4" s="38" t="s">
        <v>80</v>
      </c>
      <c r="E4" s="120">
        <v>2</v>
      </c>
      <c r="F4" s="120"/>
      <c r="G4" s="120"/>
      <c r="H4" s="120"/>
      <c r="I4" s="120"/>
      <c r="J4" s="120"/>
      <c r="K4" s="120"/>
      <c r="L4" s="120"/>
      <c r="M4" s="120"/>
      <c r="N4" s="120"/>
      <c r="O4" s="113"/>
      <c r="P4" s="114"/>
      <c r="Q4" s="115"/>
      <c r="R4" s="116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47">
        <v>6436</v>
      </c>
      <c r="B5" s="112" t="s">
        <v>111</v>
      </c>
      <c r="C5" s="47">
        <v>125</v>
      </c>
      <c r="D5" s="38" t="s">
        <v>79</v>
      </c>
      <c r="E5" s="120">
        <v>6</v>
      </c>
      <c r="F5" s="120"/>
      <c r="G5" s="120">
        <v>4</v>
      </c>
      <c r="H5" s="120"/>
      <c r="I5" s="121"/>
      <c r="J5" s="114"/>
      <c r="K5" s="113"/>
      <c r="L5" s="114"/>
      <c r="M5" s="113"/>
      <c r="N5" s="114"/>
      <c r="O5" s="113"/>
      <c r="P5" s="114"/>
      <c r="Q5" s="115"/>
      <c r="R5" s="116"/>
      <c r="S5" s="25">
        <f>E5+G5+I5+K5+M5+O5+Q5</f>
        <v>10</v>
      </c>
      <c r="T5" s="25">
        <f t="shared" si="0"/>
        <v>10</v>
      </c>
      <c r="U5" s="28"/>
      <c r="V5" s="28"/>
    </row>
    <row r="6" spans="1:22" x14ac:dyDescent="0.25">
      <c r="A6" s="47">
        <v>6571</v>
      </c>
      <c r="B6" s="112" t="s">
        <v>108</v>
      </c>
      <c r="C6" s="47">
        <v>3</v>
      </c>
      <c r="D6" s="38" t="s">
        <v>72</v>
      </c>
      <c r="E6" s="120"/>
      <c r="F6" s="120"/>
      <c r="G6" s="120">
        <v>4</v>
      </c>
      <c r="H6" s="120"/>
      <c r="I6" s="121">
        <v>7</v>
      </c>
      <c r="J6" s="114"/>
      <c r="K6" s="113">
        <v>6</v>
      </c>
      <c r="L6" s="114"/>
      <c r="M6" s="113">
        <v>7</v>
      </c>
      <c r="N6" s="114"/>
      <c r="O6" s="113"/>
      <c r="P6" s="114"/>
      <c r="Q6" s="115"/>
      <c r="R6" s="116"/>
      <c r="S6" s="25">
        <f t="shared" ref="S6:S24" si="1">E6+G6+I6+K6+M6+O6+Q6</f>
        <v>24</v>
      </c>
      <c r="T6" s="25">
        <f t="shared" si="0"/>
        <v>24</v>
      </c>
      <c r="U6" s="28"/>
      <c r="V6" s="28"/>
    </row>
    <row r="7" spans="1:22" x14ac:dyDescent="0.25">
      <c r="A7" s="47">
        <v>6565</v>
      </c>
      <c r="B7" s="112" t="s">
        <v>107</v>
      </c>
      <c r="C7" s="47" t="s">
        <v>95</v>
      </c>
      <c r="D7" s="27" t="s">
        <v>78</v>
      </c>
      <c r="E7" s="120"/>
      <c r="F7" s="120"/>
      <c r="G7" s="120"/>
      <c r="H7" s="120"/>
      <c r="I7" s="113">
        <v>1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6419</v>
      </c>
      <c r="B8" s="112" t="s">
        <v>109</v>
      </c>
      <c r="C8" s="48">
        <v>16</v>
      </c>
      <c r="D8" s="54" t="s">
        <v>96</v>
      </c>
      <c r="E8" s="120"/>
      <c r="F8" s="120"/>
      <c r="G8" s="120"/>
      <c r="H8" s="120"/>
      <c r="I8" s="113"/>
      <c r="J8" s="114"/>
      <c r="K8" s="113">
        <v>2</v>
      </c>
      <c r="L8" s="114"/>
      <c r="M8" s="113">
        <v>1</v>
      </c>
      <c r="N8" s="114"/>
      <c r="O8" s="113"/>
      <c r="P8" s="114"/>
      <c r="Q8" s="115"/>
      <c r="R8" s="116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/>
      <c r="B9" s="47"/>
      <c r="C9" s="47"/>
      <c r="D9" s="27"/>
      <c r="E9" s="120"/>
      <c r="F9" s="120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3"/>
      <c r="F10" s="134"/>
      <c r="G10" s="133"/>
      <c r="H10" s="13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3"/>
      <c r="F11" s="13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3"/>
      <c r="F12" s="13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3"/>
      <c r="F13" s="13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3"/>
      <c r="F14" s="13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33"/>
      <c r="F15" s="13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3"/>
      <c r="F16" s="13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3"/>
      <c r="F17" s="13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3"/>
      <c r="F18" s="13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6"/>
      <c r="B19" s="47"/>
      <c r="C19" s="47"/>
      <c r="D19" s="27"/>
      <c r="E19" s="133"/>
      <c r="F19" s="13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76"/>
      <c r="B20" s="75"/>
      <c r="C20" s="75"/>
      <c r="D20" s="23"/>
      <c r="E20" s="133"/>
      <c r="F20" s="13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4"/>
      <c r="H27" s="94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87" zoomScaleNormal="87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6550</v>
      </c>
      <c r="B4" s="112" t="s">
        <v>114</v>
      </c>
      <c r="C4" s="47">
        <v>3</v>
      </c>
      <c r="D4" s="38" t="s">
        <v>74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8</v>
      </c>
      <c r="L4" s="120"/>
      <c r="M4" s="120"/>
      <c r="N4" s="120"/>
      <c r="O4" s="113"/>
      <c r="P4" s="114"/>
      <c r="Q4" s="115"/>
      <c r="R4" s="116"/>
      <c r="S4" s="25">
        <f>E4+G4+I4+K4+M4+O4+Q4</f>
        <v>32</v>
      </c>
      <c r="T4" s="25">
        <f t="shared" ref="T4:T20" si="0">SUM(S4-U4-V4)</f>
        <v>32</v>
      </c>
      <c r="U4" s="28"/>
      <c r="V4" s="28"/>
    </row>
    <row r="5" spans="1:22" x14ac:dyDescent="0.25">
      <c r="A5" s="47">
        <v>6405</v>
      </c>
      <c r="B5" s="112" t="s">
        <v>115</v>
      </c>
      <c r="C5" s="47">
        <v>12</v>
      </c>
      <c r="D5" s="38" t="s">
        <v>100</v>
      </c>
      <c r="E5" s="120"/>
      <c r="F5" s="120"/>
      <c r="G5" s="120"/>
      <c r="H5" s="120"/>
      <c r="I5" s="120"/>
      <c r="J5" s="120"/>
      <c r="K5" s="120"/>
      <c r="L5" s="120"/>
      <c r="M5" s="113">
        <v>5</v>
      </c>
      <c r="N5" s="114"/>
      <c r="O5" s="113"/>
      <c r="P5" s="114"/>
      <c r="Q5" s="115"/>
      <c r="R5" s="116"/>
      <c r="S5" s="25">
        <f t="shared" ref="S5:S22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>
        <v>6436</v>
      </c>
      <c r="B6" s="112" t="s">
        <v>111</v>
      </c>
      <c r="C6" s="47">
        <v>109</v>
      </c>
      <c r="D6" s="38" t="s">
        <v>87</v>
      </c>
      <c r="E6" s="120"/>
      <c r="F6" s="120"/>
      <c r="G6" s="120"/>
      <c r="H6" s="120"/>
      <c r="I6" s="120"/>
      <c r="J6" s="120"/>
      <c r="K6" s="120"/>
      <c r="L6" s="120"/>
      <c r="M6" s="113">
        <v>3</v>
      </c>
      <c r="N6" s="114"/>
      <c r="O6" s="113"/>
      <c r="P6" s="114"/>
      <c r="Q6" s="115"/>
      <c r="R6" s="116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/>
      <c r="B7" s="49"/>
      <c r="C7" s="47"/>
      <c r="D7" s="38"/>
      <c r="E7" s="120"/>
      <c r="F7" s="120"/>
      <c r="G7" s="120"/>
      <c r="H7" s="120"/>
      <c r="I7" s="120"/>
      <c r="J7" s="120"/>
      <c r="K7" s="120"/>
      <c r="L7" s="120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0"/>
      <c r="F8" s="120"/>
      <c r="G8" s="120"/>
      <c r="H8" s="120"/>
      <c r="I8" s="120"/>
      <c r="J8" s="120"/>
      <c r="K8" s="120"/>
      <c r="L8" s="120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0"/>
      <c r="F9" s="120"/>
      <c r="G9" s="120"/>
      <c r="H9" s="120"/>
      <c r="I9" s="120"/>
      <c r="J9" s="120"/>
      <c r="K9" s="120"/>
      <c r="L9" s="120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0"/>
      <c r="F10" s="120"/>
      <c r="G10" s="120"/>
      <c r="H10" s="120"/>
      <c r="I10" s="120"/>
      <c r="J10" s="120"/>
      <c r="K10" s="120"/>
      <c r="L10" s="120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20"/>
      <c r="F11" s="120"/>
      <c r="G11" s="120"/>
      <c r="H11" s="120"/>
      <c r="I11" s="120"/>
      <c r="J11" s="120"/>
      <c r="K11" s="120"/>
      <c r="L11" s="120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0"/>
      <c r="F12" s="120"/>
      <c r="G12" s="120"/>
      <c r="H12" s="120"/>
      <c r="I12" s="120"/>
      <c r="J12" s="120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0"/>
      <c r="F13" s="120"/>
      <c r="G13" s="120"/>
      <c r="H13" s="120"/>
      <c r="I13" s="120"/>
      <c r="J13" s="120"/>
      <c r="K13" s="113"/>
      <c r="L13" s="114"/>
      <c r="M13" s="113"/>
      <c r="N13" s="114"/>
      <c r="O13" s="113"/>
      <c r="P13" s="114"/>
      <c r="Q13" s="115"/>
      <c r="R13" s="116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20"/>
      <c r="H14" s="120"/>
      <c r="I14" s="120"/>
      <c r="J14" s="120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20"/>
      <c r="H15" s="120"/>
      <c r="I15" s="120"/>
      <c r="J15" s="120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20"/>
      <c r="H16" s="120"/>
      <c r="I16" s="120"/>
      <c r="J16" s="120"/>
      <c r="K16" s="113"/>
      <c r="L16" s="114"/>
      <c r="M16" s="113"/>
      <c r="N16" s="114"/>
      <c r="O16" s="113"/>
      <c r="P16" s="114"/>
      <c r="Q16" s="115"/>
      <c r="R16" s="1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zoomScalePageLayoutView="89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12" t="s">
        <v>117</v>
      </c>
      <c r="C4" s="47">
        <v>4</v>
      </c>
      <c r="D4" s="38" t="s">
        <v>84</v>
      </c>
      <c r="E4" s="120">
        <v>4.5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15"/>
      <c r="R4" s="116"/>
      <c r="S4" s="25">
        <f>E4+G4+I4+K4+M4+O4+Q4</f>
        <v>4.5</v>
      </c>
      <c r="T4" s="25">
        <f t="shared" ref="T4:T19" si="0">SUM(S4-U4-V4)</f>
        <v>4.5</v>
      </c>
      <c r="U4" s="28"/>
      <c r="V4" s="28"/>
    </row>
    <row r="5" spans="1:22" x14ac:dyDescent="0.25">
      <c r="A5" s="47">
        <v>6405</v>
      </c>
      <c r="B5" s="112" t="s">
        <v>115</v>
      </c>
      <c r="C5" s="47">
        <v>9</v>
      </c>
      <c r="D5" s="38" t="s">
        <v>91</v>
      </c>
      <c r="E5" s="120">
        <v>3.5</v>
      </c>
      <c r="F5" s="120"/>
      <c r="G5" s="120">
        <v>8</v>
      </c>
      <c r="H5" s="120"/>
      <c r="I5" s="121">
        <v>8</v>
      </c>
      <c r="J5" s="114"/>
      <c r="K5" s="121">
        <v>2</v>
      </c>
      <c r="L5" s="114"/>
      <c r="M5" s="121">
        <v>1</v>
      </c>
      <c r="N5" s="114"/>
      <c r="O5" s="113"/>
      <c r="P5" s="114"/>
      <c r="Q5" s="115"/>
      <c r="R5" s="116"/>
      <c r="S5" s="25">
        <f t="shared" ref="S5:S22" si="1">E5+G5+I5+K5+M5+O5+Q5</f>
        <v>22.5</v>
      </c>
      <c r="T5" s="25">
        <f t="shared" si="0"/>
        <v>22.5</v>
      </c>
      <c r="U5" s="28"/>
      <c r="V5" s="28"/>
    </row>
    <row r="6" spans="1:22" x14ac:dyDescent="0.25">
      <c r="A6" s="47">
        <v>6450</v>
      </c>
      <c r="B6" s="112" t="s">
        <v>118</v>
      </c>
      <c r="C6" s="47">
        <v>14</v>
      </c>
      <c r="D6" s="38" t="s">
        <v>102</v>
      </c>
      <c r="E6" s="120"/>
      <c r="F6" s="120"/>
      <c r="G6" s="120"/>
      <c r="H6" s="120"/>
      <c r="I6" s="121"/>
      <c r="J6" s="114"/>
      <c r="K6" s="113">
        <v>6</v>
      </c>
      <c r="L6" s="114"/>
      <c r="M6" s="113">
        <v>6</v>
      </c>
      <c r="N6" s="114"/>
      <c r="O6" s="113"/>
      <c r="P6" s="114"/>
      <c r="Q6" s="115"/>
      <c r="R6" s="116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7">
        <v>6436</v>
      </c>
      <c r="B7" s="112" t="s">
        <v>111</v>
      </c>
      <c r="C7" s="47">
        <v>126</v>
      </c>
      <c r="D7" s="27" t="s">
        <v>90</v>
      </c>
      <c r="E7" s="120"/>
      <c r="F7" s="120"/>
      <c r="G7" s="120"/>
      <c r="H7" s="120"/>
      <c r="I7" s="113"/>
      <c r="J7" s="114"/>
      <c r="K7" s="113"/>
      <c r="L7" s="114"/>
      <c r="M7" s="113">
        <v>1</v>
      </c>
      <c r="N7" s="114"/>
      <c r="O7" s="113"/>
      <c r="P7" s="114"/>
      <c r="Q7" s="115"/>
      <c r="R7" s="116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/>
      <c r="B8" s="49"/>
      <c r="C8" s="47"/>
      <c r="D8" s="38"/>
      <c r="E8" s="120"/>
      <c r="F8" s="120"/>
      <c r="G8" s="120"/>
      <c r="H8" s="120"/>
      <c r="I8" s="121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0"/>
      <c r="F9" s="120"/>
      <c r="G9" s="120"/>
      <c r="H9" s="120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20"/>
      <c r="H10" s="120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20"/>
      <c r="H11" s="120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20"/>
      <c r="H12" s="120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/>
      <c r="B19" s="47"/>
      <c r="C19" s="47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35"/>
      <c r="P20" s="136"/>
      <c r="Q20" s="135"/>
      <c r="R20" s="136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3"/>
      <c r="F21" s="114"/>
      <c r="G21" s="135"/>
      <c r="H21" s="136"/>
      <c r="I21" s="135"/>
      <c r="J21" s="136"/>
      <c r="K21" s="135"/>
      <c r="L21" s="136"/>
      <c r="M21" s="115"/>
      <c r="N21" s="116"/>
      <c r="O21" s="135"/>
      <c r="P21" s="136"/>
      <c r="Q21" s="135"/>
      <c r="R21" s="136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7">
        <f>SUM(E4:E21)</f>
        <v>8</v>
      </c>
      <c r="F22" s="118"/>
      <c r="G22" s="117">
        <f>SUM(G4:G21)</f>
        <v>8</v>
      </c>
      <c r="H22" s="118"/>
      <c r="I22" s="117">
        <f>SUM(I4:I21)</f>
        <v>8</v>
      </c>
      <c r="J22" s="118"/>
      <c r="K22" s="117">
        <f>SUM(K4:K21)</f>
        <v>8</v>
      </c>
      <c r="L22" s="118"/>
      <c r="M22" s="117">
        <f>SUM(M4:M21)</f>
        <v>8</v>
      </c>
      <c r="N22" s="118"/>
      <c r="O22" s="117">
        <f>SUM(O4:O21)</f>
        <v>0</v>
      </c>
      <c r="P22" s="118"/>
      <c r="Q22" s="117">
        <f>SUM(Q4:Q21)</f>
        <v>0</v>
      </c>
      <c r="R22" s="118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6571</v>
      </c>
      <c r="B4" s="112" t="s">
        <v>108</v>
      </c>
      <c r="C4" s="47">
        <v>3</v>
      </c>
      <c r="D4" s="38" t="s">
        <v>72</v>
      </c>
      <c r="E4" s="120">
        <v>3.25</v>
      </c>
      <c r="F4" s="120"/>
      <c r="G4" s="120">
        <v>1</v>
      </c>
      <c r="H4" s="120"/>
      <c r="I4" s="120">
        <v>8</v>
      </c>
      <c r="J4" s="120"/>
      <c r="K4" s="120">
        <v>5</v>
      </c>
      <c r="L4" s="120"/>
      <c r="M4" s="120"/>
      <c r="N4" s="120"/>
      <c r="O4" s="113"/>
      <c r="P4" s="114"/>
      <c r="Q4" s="115"/>
      <c r="R4" s="116"/>
      <c r="S4" s="25">
        <f>E4+G4+I4+K4+M4+O4+Q4</f>
        <v>17.25</v>
      </c>
      <c r="T4" s="25">
        <f t="shared" ref="T4:T17" si="0">SUM(S4-U4-V4)</f>
        <v>17.25</v>
      </c>
      <c r="U4" s="28"/>
      <c r="V4" s="28"/>
    </row>
    <row r="5" spans="1:22" x14ac:dyDescent="0.25">
      <c r="A5" s="47">
        <v>6448</v>
      </c>
      <c r="B5" s="112" t="s">
        <v>119</v>
      </c>
      <c r="C5" s="47">
        <v>79</v>
      </c>
      <c r="D5" s="38" t="s">
        <v>90</v>
      </c>
      <c r="E5" s="120">
        <v>4.75</v>
      </c>
      <c r="F5" s="120"/>
      <c r="G5" s="120">
        <v>7</v>
      </c>
      <c r="H5" s="120"/>
      <c r="I5" s="121"/>
      <c r="J5" s="114"/>
      <c r="K5" s="121"/>
      <c r="L5" s="114"/>
      <c r="M5" s="121"/>
      <c r="N5" s="114"/>
      <c r="O5" s="113"/>
      <c r="P5" s="114"/>
      <c r="Q5" s="115"/>
      <c r="R5" s="116"/>
      <c r="S5" s="25">
        <f t="shared" ref="S5" si="1">E5+G5+I5+K5+M5+O5+Q5</f>
        <v>11.75</v>
      </c>
      <c r="T5" s="25">
        <f t="shared" si="0"/>
        <v>11.75</v>
      </c>
      <c r="U5" s="28"/>
      <c r="V5" s="28"/>
    </row>
    <row r="6" spans="1:22" x14ac:dyDescent="0.25">
      <c r="A6" s="47">
        <v>6565</v>
      </c>
      <c r="B6" s="112" t="s">
        <v>107</v>
      </c>
      <c r="C6" s="47">
        <v>8</v>
      </c>
      <c r="D6" s="38" t="s">
        <v>85</v>
      </c>
      <c r="E6" s="120"/>
      <c r="F6" s="120"/>
      <c r="G6" s="120"/>
      <c r="H6" s="120"/>
      <c r="I6" s="121"/>
      <c r="J6" s="114"/>
      <c r="K6" s="113">
        <v>2</v>
      </c>
      <c r="L6" s="114"/>
      <c r="M6" s="113">
        <v>0.5</v>
      </c>
      <c r="N6" s="114"/>
      <c r="O6" s="113"/>
      <c r="P6" s="114"/>
      <c r="Q6" s="115"/>
      <c r="R6" s="116"/>
      <c r="S6" s="25">
        <f t="shared" ref="S6" si="2">E6+G6+I6+K6+M6+O6+Q6</f>
        <v>2.5</v>
      </c>
      <c r="T6" s="25">
        <f t="shared" ref="T6" si="3">SUM(S6-U6-V6)</f>
        <v>2.5</v>
      </c>
      <c r="U6" s="28"/>
      <c r="V6" s="28"/>
    </row>
    <row r="7" spans="1:22" x14ac:dyDescent="0.25">
      <c r="A7" s="47">
        <v>6436</v>
      </c>
      <c r="B7" s="112" t="s">
        <v>111</v>
      </c>
      <c r="C7" s="47">
        <v>125</v>
      </c>
      <c r="D7" s="38" t="s">
        <v>79</v>
      </c>
      <c r="E7" s="120"/>
      <c r="F7" s="120"/>
      <c r="G7" s="120"/>
      <c r="H7" s="120"/>
      <c r="I7" s="121"/>
      <c r="J7" s="114"/>
      <c r="K7" s="113">
        <v>1</v>
      </c>
      <c r="L7" s="114"/>
      <c r="M7" s="113">
        <v>7.5</v>
      </c>
      <c r="N7" s="114"/>
      <c r="O7" s="113"/>
      <c r="P7" s="114"/>
      <c r="Q7" s="115"/>
      <c r="R7" s="116"/>
      <c r="S7" s="25">
        <f t="shared" ref="S7:S20" si="4">E7+G7+I7+K7+M7+O7+Q7</f>
        <v>8.5</v>
      </c>
      <c r="T7" s="25">
        <f t="shared" si="0"/>
        <v>8.5</v>
      </c>
      <c r="U7" s="28"/>
      <c r="V7" s="28"/>
    </row>
    <row r="8" spans="1:22" x14ac:dyDescent="0.25">
      <c r="A8" s="47"/>
      <c r="B8" s="47"/>
      <c r="C8" s="47"/>
      <c r="D8" s="27"/>
      <c r="E8" s="120"/>
      <c r="F8" s="120"/>
      <c r="G8" s="120"/>
      <c r="H8" s="120"/>
      <c r="I8" s="121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0"/>
      <c r="F11" s="120"/>
      <c r="G11" s="120"/>
      <c r="H11" s="120"/>
      <c r="I11" s="121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0"/>
      <c r="F12" s="120"/>
      <c r="G12" s="120"/>
      <c r="H12" s="120"/>
      <c r="I12" s="121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13"/>
      <c r="H13" s="114"/>
      <c r="I13" s="121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0"/>
      <c r="F14" s="120"/>
      <c r="G14" s="120"/>
      <c r="H14" s="120"/>
      <c r="I14" s="121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0"/>
      <c r="F15" s="120"/>
      <c r="G15" s="120"/>
      <c r="H15" s="120"/>
      <c r="I15" s="121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8"/>
      <c r="B16" s="78"/>
      <c r="C16" s="78"/>
      <c r="D16" s="23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2" t="s">
        <v>111</v>
      </c>
      <c r="C4" s="47">
        <v>120</v>
      </c>
      <c r="D4" s="27" t="s">
        <v>86</v>
      </c>
      <c r="E4" s="120">
        <v>0.5</v>
      </c>
      <c r="F4" s="120"/>
      <c r="G4" s="113"/>
      <c r="H4" s="114"/>
      <c r="I4" s="113"/>
      <c r="J4" s="114"/>
      <c r="K4" s="113"/>
      <c r="L4" s="114"/>
      <c r="M4" s="120"/>
      <c r="N4" s="120"/>
      <c r="O4" s="113"/>
      <c r="P4" s="114"/>
      <c r="Q4" s="115"/>
      <c r="R4" s="116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7">
        <v>6436</v>
      </c>
      <c r="B5" s="112" t="s">
        <v>111</v>
      </c>
      <c r="C5" s="48">
        <v>121</v>
      </c>
      <c r="D5" s="27" t="s">
        <v>86</v>
      </c>
      <c r="E5" s="120">
        <v>0.5</v>
      </c>
      <c r="F5" s="120"/>
      <c r="G5" s="120"/>
      <c r="H5" s="120"/>
      <c r="I5" s="120"/>
      <c r="J5" s="120"/>
      <c r="K5" s="120"/>
      <c r="L5" s="120"/>
      <c r="M5" s="113"/>
      <c r="N5" s="114"/>
      <c r="O5" s="113"/>
      <c r="P5" s="114"/>
      <c r="Q5" s="115"/>
      <c r="R5" s="116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6436</v>
      </c>
      <c r="B6" s="112" t="s">
        <v>111</v>
      </c>
      <c r="C6" s="48">
        <v>122</v>
      </c>
      <c r="D6" s="27" t="s">
        <v>86</v>
      </c>
      <c r="E6" s="120">
        <v>0.5</v>
      </c>
      <c r="F6" s="120"/>
      <c r="G6" s="120"/>
      <c r="H6" s="120"/>
      <c r="I6" s="121"/>
      <c r="J6" s="114"/>
      <c r="K6" s="120"/>
      <c r="L6" s="120"/>
      <c r="M6" s="113"/>
      <c r="N6" s="114"/>
      <c r="O6" s="113"/>
      <c r="P6" s="114"/>
      <c r="Q6" s="115"/>
      <c r="R6" s="116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6436</v>
      </c>
      <c r="B7" s="112" t="s">
        <v>111</v>
      </c>
      <c r="C7" s="47">
        <v>123</v>
      </c>
      <c r="D7" s="27" t="s">
        <v>86</v>
      </c>
      <c r="E7" s="120">
        <v>0.5</v>
      </c>
      <c r="F7" s="120"/>
      <c r="G7" s="120"/>
      <c r="H7" s="120"/>
      <c r="I7" s="121"/>
      <c r="J7" s="114"/>
      <c r="K7" s="120"/>
      <c r="L7" s="120"/>
      <c r="M7" s="113"/>
      <c r="N7" s="114"/>
      <c r="O7" s="113"/>
      <c r="P7" s="114"/>
      <c r="Q7" s="115"/>
      <c r="R7" s="11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6436</v>
      </c>
      <c r="B8" s="112" t="s">
        <v>111</v>
      </c>
      <c r="C8" s="47">
        <v>113</v>
      </c>
      <c r="D8" s="38" t="s">
        <v>87</v>
      </c>
      <c r="E8" s="120">
        <v>5</v>
      </c>
      <c r="F8" s="120"/>
      <c r="G8" s="120"/>
      <c r="H8" s="120"/>
      <c r="I8" s="121"/>
      <c r="J8" s="114"/>
      <c r="K8" s="120"/>
      <c r="L8" s="120"/>
      <c r="M8" s="113">
        <v>1.5</v>
      </c>
      <c r="N8" s="114"/>
      <c r="O8" s="113"/>
      <c r="P8" s="114"/>
      <c r="Q8" s="115"/>
      <c r="R8" s="116"/>
      <c r="S8" s="25">
        <f t="shared" si="1"/>
        <v>6.5</v>
      </c>
      <c r="T8" s="25">
        <f t="shared" si="0"/>
        <v>6.5</v>
      </c>
      <c r="U8" s="28"/>
      <c r="V8" s="28"/>
    </row>
    <row r="9" spans="1:22" x14ac:dyDescent="0.25">
      <c r="A9" s="47">
        <v>6419</v>
      </c>
      <c r="B9" s="112" t="s">
        <v>109</v>
      </c>
      <c r="C9" s="48">
        <v>16</v>
      </c>
      <c r="D9" s="54" t="s">
        <v>96</v>
      </c>
      <c r="E9" s="113"/>
      <c r="F9" s="114"/>
      <c r="G9" s="113">
        <v>7</v>
      </c>
      <c r="H9" s="114"/>
      <c r="I9" s="113">
        <v>7</v>
      </c>
      <c r="J9" s="114"/>
      <c r="K9" s="113">
        <v>5</v>
      </c>
      <c r="L9" s="114"/>
      <c r="M9" s="113"/>
      <c r="N9" s="114"/>
      <c r="O9" s="113"/>
      <c r="P9" s="114"/>
      <c r="Q9" s="115"/>
      <c r="R9" s="116"/>
      <c r="S9" s="25">
        <f t="shared" si="1"/>
        <v>19</v>
      </c>
      <c r="T9" s="25">
        <f t="shared" si="0"/>
        <v>19</v>
      </c>
      <c r="U9" s="28"/>
      <c r="V9" s="28"/>
    </row>
    <row r="10" spans="1:22" x14ac:dyDescent="0.25">
      <c r="A10" s="47">
        <v>6565</v>
      </c>
      <c r="B10" s="112" t="s">
        <v>107</v>
      </c>
      <c r="C10" s="47">
        <v>8</v>
      </c>
      <c r="D10" s="27" t="s">
        <v>85</v>
      </c>
      <c r="E10" s="113"/>
      <c r="F10" s="114"/>
      <c r="G10" s="113"/>
      <c r="H10" s="114"/>
      <c r="I10" s="113"/>
      <c r="J10" s="114"/>
      <c r="K10" s="113">
        <v>2</v>
      </c>
      <c r="L10" s="114"/>
      <c r="M10" s="113">
        <v>5</v>
      </c>
      <c r="N10" s="114"/>
      <c r="O10" s="113"/>
      <c r="P10" s="114"/>
      <c r="Q10" s="115"/>
      <c r="R10" s="116"/>
      <c r="S10" s="25">
        <f t="shared" si="1"/>
        <v>7</v>
      </c>
      <c r="T10" s="25">
        <f t="shared" si="0"/>
        <v>7</v>
      </c>
      <c r="U10" s="28"/>
      <c r="V10" s="28"/>
    </row>
    <row r="11" spans="1:22" x14ac:dyDescent="0.25">
      <c r="A11" s="47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85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5"/>
      <c r="D14" s="38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5"/>
      <c r="D15" s="38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99">
        <v>3600</v>
      </c>
      <c r="B20" s="47" t="s">
        <v>110</v>
      </c>
      <c r="C20" s="47"/>
      <c r="D20" s="55" t="s">
        <v>103</v>
      </c>
      <c r="E20" s="113"/>
      <c r="F20" s="114"/>
      <c r="G20" s="113"/>
      <c r="H20" s="114"/>
      <c r="I20" s="113"/>
      <c r="J20" s="114"/>
      <c r="K20" s="113"/>
      <c r="L20" s="114"/>
      <c r="M20" s="113">
        <v>0.5</v>
      </c>
      <c r="N20" s="114"/>
      <c r="O20" s="113"/>
      <c r="P20" s="114"/>
      <c r="Q20" s="115"/>
      <c r="R20" s="116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47">
        <v>3600</v>
      </c>
      <c r="B21" s="49" t="s">
        <v>110</v>
      </c>
      <c r="C21" s="47"/>
      <c r="D21" s="38" t="s">
        <v>68</v>
      </c>
      <c r="E21" s="113">
        <v>1</v>
      </c>
      <c r="F21" s="114"/>
      <c r="G21" s="113">
        <v>1</v>
      </c>
      <c r="H21" s="114"/>
      <c r="I21" s="113">
        <v>1</v>
      </c>
      <c r="J21" s="114"/>
      <c r="K21" s="113">
        <v>1</v>
      </c>
      <c r="L21" s="114"/>
      <c r="M21" s="113">
        <v>1</v>
      </c>
      <c r="N21" s="114"/>
      <c r="O21" s="113"/>
      <c r="P21" s="114"/>
      <c r="Q21" s="115"/>
      <c r="R21" s="116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2" t="s">
        <v>109</v>
      </c>
      <c r="C4" s="47">
        <v>16</v>
      </c>
      <c r="D4" s="27" t="s">
        <v>75</v>
      </c>
      <c r="E4" s="113">
        <v>7</v>
      </c>
      <c r="F4" s="114"/>
      <c r="G4" s="113">
        <v>7</v>
      </c>
      <c r="H4" s="114"/>
      <c r="I4" s="113">
        <v>7</v>
      </c>
      <c r="J4" s="114"/>
      <c r="K4" s="120">
        <v>5</v>
      </c>
      <c r="L4" s="120"/>
      <c r="M4" s="120"/>
      <c r="N4" s="120"/>
      <c r="O4" s="120"/>
      <c r="P4" s="120"/>
      <c r="Q4" s="131"/>
      <c r="R4" s="131"/>
      <c r="S4" s="25">
        <f t="shared" ref="S4:S15" si="0">E4+G4+I4+K4+M4+O4+Q4</f>
        <v>26</v>
      </c>
      <c r="T4" s="25">
        <f t="shared" ref="T4:T22" si="1">SUM(S4-U4-V4)</f>
        <v>26</v>
      </c>
      <c r="U4" s="28"/>
      <c r="V4" s="28"/>
    </row>
    <row r="5" spans="1:22" x14ac:dyDescent="0.25">
      <c r="A5" s="47">
        <v>6436</v>
      </c>
      <c r="B5" s="112" t="s">
        <v>111</v>
      </c>
      <c r="C5" s="47">
        <v>111</v>
      </c>
      <c r="D5" s="38" t="s">
        <v>71</v>
      </c>
      <c r="E5" s="113"/>
      <c r="F5" s="114"/>
      <c r="G5" s="113"/>
      <c r="H5" s="114"/>
      <c r="I5" s="113"/>
      <c r="J5" s="114"/>
      <c r="K5" s="120">
        <v>2</v>
      </c>
      <c r="L5" s="120"/>
      <c r="M5" s="120">
        <v>2</v>
      </c>
      <c r="N5" s="120"/>
      <c r="O5" s="120"/>
      <c r="P5" s="120"/>
      <c r="Q5" s="131"/>
      <c r="R5" s="131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7">
        <v>6565</v>
      </c>
      <c r="B6" s="112" t="s">
        <v>107</v>
      </c>
      <c r="C6" s="47">
        <v>9</v>
      </c>
      <c r="D6" s="27" t="s">
        <v>99</v>
      </c>
      <c r="E6" s="120"/>
      <c r="F6" s="120"/>
      <c r="G6" s="120"/>
      <c r="H6" s="120"/>
      <c r="I6" s="120"/>
      <c r="J6" s="120"/>
      <c r="K6" s="120"/>
      <c r="L6" s="120"/>
      <c r="M6" s="120">
        <v>1</v>
      </c>
      <c r="N6" s="120"/>
      <c r="O6" s="120"/>
      <c r="P6" s="120"/>
      <c r="Q6" s="131"/>
      <c r="R6" s="131"/>
      <c r="S6" s="25">
        <f t="shared" si="0"/>
        <v>1</v>
      </c>
      <c r="T6" s="25">
        <f>SUM(S6-U6-V6)</f>
        <v>1</v>
      </c>
      <c r="U6" s="28"/>
      <c r="V6" s="28"/>
    </row>
    <row r="7" spans="1:22" x14ac:dyDescent="0.25">
      <c r="A7" s="47">
        <v>6445</v>
      </c>
      <c r="B7" s="112" t="s">
        <v>113</v>
      </c>
      <c r="C7" s="47">
        <v>27</v>
      </c>
      <c r="D7" s="38" t="s">
        <v>93</v>
      </c>
      <c r="E7" s="120"/>
      <c r="F7" s="120"/>
      <c r="G7" s="120"/>
      <c r="H7" s="120"/>
      <c r="I7" s="120"/>
      <c r="J7" s="120"/>
      <c r="K7" s="120"/>
      <c r="L7" s="120"/>
      <c r="M7" s="120">
        <v>1</v>
      </c>
      <c r="N7" s="120"/>
      <c r="O7" s="120"/>
      <c r="P7" s="120"/>
      <c r="Q7" s="131"/>
      <c r="R7" s="131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7">
        <v>6565</v>
      </c>
      <c r="B8" s="112" t="s">
        <v>107</v>
      </c>
      <c r="C8" s="47">
        <v>8</v>
      </c>
      <c r="D8" s="27" t="s">
        <v>85</v>
      </c>
      <c r="E8" s="120"/>
      <c r="F8" s="120"/>
      <c r="G8" s="120"/>
      <c r="H8" s="120"/>
      <c r="I8" s="120"/>
      <c r="J8" s="120"/>
      <c r="K8" s="120"/>
      <c r="L8" s="120"/>
      <c r="M8" s="120">
        <v>3</v>
      </c>
      <c r="N8" s="120"/>
      <c r="O8" s="120"/>
      <c r="P8" s="120"/>
      <c r="Q8" s="131"/>
      <c r="R8" s="131"/>
      <c r="S8" s="25">
        <f t="shared" si="0"/>
        <v>3</v>
      </c>
      <c r="T8" s="25">
        <f>SUM(S8-U8-V8)</f>
        <v>3</v>
      </c>
      <c r="U8" s="28"/>
      <c r="V8" s="28"/>
    </row>
    <row r="9" spans="1:22" x14ac:dyDescent="0.25">
      <c r="A9" s="47"/>
      <c r="B9" s="49"/>
      <c r="C9" s="47"/>
      <c r="D9" s="38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31"/>
      <c r="R9" s="131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7"/>
      <c r="C10" s="47"/>
      <c r="D10" s="27"/>
      <c r="E10" s="120"/>
      <c r="F10" s="120"/>
      <c r="G10" s="120"/>
      <c r="H10" s="120"/>
      <c r="I10" s="121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0"/>
      <c r="F11" s="120"/>
      <c r="G11" s="120"/>
      <c r="H11" s="120"/>
      <c r="I11" s="121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7"/>
      <c r="C12" s="85"/>
      <c r="D12" s="38"/>
      <c r="E12" s="120"/>
      <c r="F12" s="120"/>
      <c r="G12" s="120"/>
      <c r="H12" s="120"/>
      <c r="I12" s="121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85"/>
      <c r="D13" s="38"/>
      <c r="E13" s="120"/>
      <c r="F13" s="120"/>
      <c r="G13" s="120"/>
      <c r="H13" s="120"/>
      <c r="I13" s="121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0"/>
      <c r="F14" s="120"/>
      <c r="G14" s="120"/>
      <c r="H14" s="120"/>
      <c r="I14" s="121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5"/>
      <c r="D15" s="38"/>
      <c r="E15" s="120"/>
      <c r="F15" s="120"/>
      <c r="G15" s="120"/>
      <c r="H15" s="120"/>
      <c r="I15" s="121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5"/>
      <c r="D16" s="38"/>
      <c r="E16" s="120"/>
      <c r="F16" s="120"/>
      <c r="G16" s="120"/>
      <c r="H16" s="120"/>
      <c r="I16" s="121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0"/>
      <c r="F17" s="120"/>
      <c r="G17" s="120"/>
      <c r="H17" s="120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3"/>
      <c r="B20" s="47"/>
      <c r="C20" s="47"/>
      <c r="D20" s="55"/>
      <c r="E20" s="113"/>
      <c r="F20" s="114"/>
      <c r="G20" s="113"/>
      <c r="H20" s="114"/>
      <c r="I20" s="121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6"/>
      <c r="B21" s="106"/>
      <c r="C21" s="106"/>
      <c r="D21" s="23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110</v>
      </c>
      <c r="C22" s="47"/>
      <c r="D22" s="38" t="s">
        <v>68</v>
      </c>
      <c r="E22" s="113">
        <v>1</v>
      </c>
      <c r="F22" s="114"/>
      <c r="G22" s="113">
        <v>1</v>
      </c>
      <c r="H22" s="114"/>
      <c r="I22" s="113">
        <v>1</v>
      </c>
      <c r="J22" s="114"/>
      <c r="K22" s="113">
        <v>1</v>
      </c>
      <c r="L22" s="114"/>
      <c r="M22" s="113">
        <v>1</v>
      </c>
      <c r="N22" s="114"/>
      <c r="O22" s="113"/>
      <c r="P22" s="114"/>
      <c r="Q22" s="115"/>
      <c r="R22" s="116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3"/>
      <c r="F24" s="114"/>
      <c r="G24" s="115"/>
      <c r="H24" s="116"/>
      <c r="I24" s="115"/>
      <c r="J24" s="116"/>
      <c r="K24" s="115"/>
      <c r="L24" s="116"/>
      <c r="M24" s="113"/>
      <c r="N24" s="114"/>
      <c r="O24" s="115"/>
      <c r="P24" s="116"/>
      <c r="Q24" s="115"/>
      <c r="R24" s="116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7">
        <f>SUM(E4:E24)</f>
        <v>8</v>
      </c>
      <c r="F25" s="118"/>
      <c r="G25" s="117">
        <f>SUM(G4:G24)</f>
        <v>8</v>
      </c>
      <c r="H25" s="118"/>
      <c r="I25" s="117">
        <f>SUM(I4:I24)</f>
        <v>8</v>
      </c>
      <c r="J25" s="118"/>
      <c r="K25" s="117">
        <f>SUM(K4:K24)</f>
        <v>8</v>
      </c>
      <c r="L25" s="118"/>
      <c r="M25" s="117">
        <f>SUM(M4:M24)</f>
        <v>8</v>
      </c>
      <c r="N25" s="118"/>
      <c r="O25" s="117">
        <f>SUM(O4:O24)</f>
        <v>0</v>
      </c>
      <c r="P25" s="118"/>
      <c r="Q25" s="117">
        <f>SUM(Q4:Q24)</f>
        <v>0</v>
      </c>
      <c r="R25" s="118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/>
      <c r="L3" s="70"/>
      <c r="M3" s="70">
        <v>8</v>
      </c>
      <c r="N3" s="70">
        <v>17</v>
      </c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6436</v>
      </c>
      <c r="B4" s="112" t="s">
        <v>111</v>
      </c>
      <c r="C4" s="47">
        <v>111</v>
      </c>
      <c r="D4" s="38" t="s">
        <v>78</v>
      </c>
      <c r="E4" s="113">
        <v>0.25</v>
      </c>
      <c r="F4" s="114"/>
      <c r="G4" s="113"/>
      <c r="H4" s="114"/>
      <c r="I4" s="121"/>
      <c r="J4" s="114"/>
      <c r="K4" s="113"/>
      <c r="L4" s="114"/>
      <c r="M4" s="113"/>
      <c r="N4" s="114"/>
      <c r="O4" s="113"/>
      <c r="P4" s="114"/>
      <c r="Q4" s="115"/>
      <c r="R4" s="116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6436</v>
      </c>
      <c r="B5" s="112" t="s">
        <v>111</v>
      </c>
      <c r="C5" s="47">
        <v>112</v>
      </c>
      <c r="D5" s="38" t="s">
        <v>78</v>
      </c>
      <c r="E5" s="113">
        <v>0.25</v>
      </c>
      <c r="F5" s="114"/>
      <c r="G5" s="113"/>
      <c r="H5" s="114"/>
      <c r="I5" s="121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6571</v>
      </c>
      <c r="B6" s="112" t="s">
        <v>108</v>
      </c>
      <c r="C6" s="47">
        <v>3</v>
      </c>
      <c r="D6" s="38" t="s">
        <v>72</v>
      </c>
      <c r="E6" s="113"/>
      <c r="F6" s="114"/>
      <c r="G6" s="113">
        <v>4</v>
      </c>
      <c r="H6" s="114"/>
      <c r="I6" s="113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47">
        <v>6565</v>
      </c>
      <c r="B7" s="112" t="s">
        <v>107</v>
      </c>
      <c r="C7" s="47" t="s">
        <v>95</v>
      </c>
      <c r="D7" s="27" t="s">
        <v>78</v>
      </c>
      <c r="E7" s="113"/>
      <c r="F7" s="114"/>
      <c r="G7" s="113"/>
      <c r="H7" s="114"/>
      <c r="I7" s="113">
        <v>1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47">
        <v>6419</v>
      </c>
      <c r="B8" s="112" t="s">
        <v>109</v>
      </c>
      <c r="C8" s="47">
        <v>16</v>
      </c>
      <c r="D8" s="38" t="s">
        <v>78</v>
      </c>
      <c r="E8" s="113"/>
      <c r="F8" s="114"/>
      <c r="G8" s="113"/>
      <c r="H8" s="114"/>
      <c r="I8" s="113"/>
      <c r="J8" s="114"/>
      <c r="K8" s="113"/>
      <c r="L8" s="114"/>
      <c r="M8" s="113">
        <v>0.25</v>
      </c>
      <c r="N8" s="114"/>
      <c r="O8" s="113"/>
      <c r="P8" s="114"/>
      <c r="Q8" s="115"/>
      <c r="R8" s="116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47"/>
      <c r="B9" s="47"/>
      <c r="C9" s="47"/>
      <c r="D9" s="27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0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1"/>
      <c r="B11" s="91"/>
      <c r="C11" s="91"/>
      <c r="D11" s="23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2"/>
      <c r="B12" s="92"/>
      <c r="C12" s="92"/>
      <c r="D12" s="23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0"/>
      <c r="B13" s="100"/>
      <c r="C13" s="100"/>
      <c r="D13" s="23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0"/>
      <c r="B14" s="100"/>
      <c r="C14" s="100"/>
      <c r="D14" s="23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3"/>
      <c r="B15" s="103"/>
      <c r="C15" s="103"/>
      <c r="D15" s="23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04">
        <v>3600</v>
      </c>
      <c r="B16" s="104" t="s">
        <v>110</v>
      </c>
      <c r="C16" s="104"/>
      <c r="D16" s="23" t="s">
        <v>76</v>
      </c>
      <c r="E16" s="113">
        <v>0.25</v>
      </c>
      <c r="F16" s="114"/>
      <c r="G16" s="113"/>
      <c r="H16" s="114"/>
      <c r="I16" s="113"/>
      <c r="J16" s="114"/>
      <c r="K16" s="113"/>
      <c r="L16" s="114"/>
      <c r="M16" s="113">
        <v>0.5</v>
      </c>
      <c r="N16" s="114"/>
      <c r="O16" s="113"/>
      <c r="P16" s="114"/>
      <c r="Q16" s="115"/>
      <c r="R16" s="116"/>
      <c r="S16" s="25">
        <f t="shared" si="0"/>
        <v>0.75</v>
      </c>
      <c r="T16" s="25">
        <f t="shared" si="1"/>
        <v>0.75</v>
      </c>
      <c r="U16" s="28"/>
      <c r="V16" s="28"/>
    </row>
    <row r="17" spans="1:22" x14ac:dyDescent="0.25">
      <c r="A17" s="47">
        <v>3600</v>
      </c>
      <c r="B17" s="109" t="s">
        <v>110</v>
      </c>
      <c r="C17" s="47"/>
      <c r="D17" s="27" t="s">
        <v>88</v>
      </c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6">
        <v>3600</v>
      </c>
      <c r="B18" s="109" t="s">
        <v>110</v>
      </c>
      <c r="C18" s="96"/>
      <c r="D18" s="23" t="s">
        <v>64</v>
      </c>
      <c r="E18" s="113">
        <v>0.25</v>
      </c>
      <c r="F18" s="114"/>
      <c r="G18" s="113"/>
      <c r="H18" s="114"/>
      <c r="I18" s="113">
        <v>0.5</v>
      </c>
      <c r="J18" s="114"/>
      <c r="K18" s="113"/>
      <c r="L18" s="114"/>
      <c r="M18" s="113">
        <v>0.25</v>
      </c>
      <c r="N18" s="114"/>
      <c r="O18" s="113"/>
      <c r="P18" s="114"/>
      <c r="Q18" s="115"/>
      <c r="R18" s="116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95">
        <v>3600</v>
      </c>
      <c r="B19" s="109" t="s">
        <v>110</v>
      </c>
      <c r="C19" s="95"/>
      <c r="D19" s="23" t="s">
        <v>70</v>
      </c>
      <c r="E19" s="113">
        <v>1.5</v>
      </c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09" t="s">
        <v>110</v>
      </c>
      <c r="C20" s="47"/>
      <c r="D20" s="27" t="s">
        <v>65</v>
      </c>
      <c r="E20" s="113">
        <v>5.75</v>
      </c>
      <c r="F20" s="114"/>
      <c r="G20" s="113">
        <v>4.25</v>
      </c>
      <c r="H20" s="114"/>
      <c r="I20" s="113">
        <v>6.75</v>
      </c>
      <c r="J20" s="114"/>
      <c r="K20" s="113"/>
      <c r="L20" s="114"/>
      <c r="M20" s="113">
        <v>7.75</v>
      </c>
      <c r="N20" s="114"/>
      <c r="O20" s="113"/>
      <c r="P20" s="114"/>
      <c r="Q20" s="115"/>
      <c r="R20" s="116"/>
      <c r="S20" s="25">
        <f t="shared" si="0"/>
        <v>24.5</v>
      </c>
      <c r="T20" s="25">
        <f t="shared" si="1"/>
        <v>22</v>
      </c>
      <c r="U20" s="28">
        <v>2.5</v>
      </c>
      <c r="V20" s="28"/>
    </row>
    <row r="21" spans="1:22" x14ac:dyDescent="0.25">
      <c r="A21" s="47">
        <v>3600</v>
      </c>
      <c r="B21" s="109" t="s">
        <v>110</v>
      </c>
      <c r="C21" s="47"/>
      <c r="D21" s="27" t="s">
        <v>66</v>
      </c>
      <c r="E21" s="113">
        <v>0.25</v>
      </c>
      <c r="F21" s="114"/>
      <c r="G21" s="113">
        <v>0.25</v>
      </c>
      <c r="H21" s="114"/>
      <c r="I21" s="113">
        <v>0.25</v>
      </c>
      <c r="J21" s="114"/>
      <c r="K21" s="113"/>
      <c r="L21" s="114"/>
      <c r="M21" s="113">
        <v>0.25</v>
      </c>
      <c r="N21" s="114"/>
      <c r="O21" s="113"/>
      <c r="P21" s="114"/>
      <c r="Q21" s="115"/>
      <c r="R21" s="116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8.5</v>
      </c>
      <c r="F24" s="118"/>
      <c r="G24" s="117">
        <f>SUM(G4:G23)</f>
        <v>8.5</v>
      </c>
      <c r="H24" s="118"/>
      <c r="I24" s="117">
        <f>SUM(I4:I23)</f>
        <v>8.5</v>
      </c>
      <c r="J24" s="118"/>
      <c r="K24" s="117">
        <f>SUM(K4:K23)</f>
        <v>0</v>
      </c>
      <c r="L24" s="118"/>
      <c r="M24" s="117">
        <f>SUM(M4:M23)</f>
        <v>9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>SUM(S4:S23)</f>
        <v>34.5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-8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-5.5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28.75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34.5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15.11.2015</v>
      </c>
      <c r="B2" s="64"/>
      <c r="C2" s="64"/>
      <c r="D2" s="64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/>
      <c r="J3" s="70"/>
      <c r="K3" s="70">
        <v>8.15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6565</v>
      </c>
      <c r="B4" s="112" t="s">
        <v>109</v>
      </c>
      <c r="C4" s="47">
        <v>9</v>
      </c>
      <c r="D4" s="27" t="s">
        <v>92</v>
      </c>
      <c r="E4" s="120">
        <v>2</v>
      </c>
      <c r="F4" s="120"/>
      <c r="G4" s="120"/>
      <c r="H4" s="120"/>
      <c r="I4" s="120"/>
      <c r="J4" s="120"/>
      <c r="K4" s="120"/>
      <c r="L4" s="120"/>
      <c r="M4" s="120">
        <v>2.5</v>
      </c>
      <c r="N4" s="120"/>
      <c r="O4" s="113"/>
      <c r="P4" s="114"/>
      <c r="Q4" s="115"/>
      <c r="R4" s="116"/>
      <c r="S4" s="25">
        <f>E4+G4+I4+K4+M4+O4+Q4</f>
        <v>4.5</v>
      </c>
      <c r="T4" s="25">
        <f t="shared" ref="T4:T21" si="0">SUM(S4-U4-V4)</f>
        <v>4.5</v>
      </c>
      <c r="U4" s="28"/>
      <c r="V4" s="28"/>
    </row>
    <row r="5" spans="1:22" x14ac:dyDescent="0.25">
      <c r="A5" s="47">
        <v>6571</v>
      </c>
      <c r="B5" s="112" t="s">
        <v>108</v>
      </c>
      <c r="C5" s="47">
        <v>3</v>
      </c>
      <c r="D5" s="38" t="s">
        <v>72</v>
      </c>
      <c r="E5" s="113">
        <v>6</v>
      </c>
      <c r="F5" s="114"/>
      <c r="G5" s="113">
        <v>2</v>
      </c>
      <c r="H5" s="114"/>
      <c r="I5" s="113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6419</v>
      </c>
      <c r="B6" s="112" t="s">
        <v>109</v>
      </c>
      <c r="C6" s="47">
        <v>16</v>
      </c>
      <c r="D6" s="38" t="s">
        <v>90</v>
      </c>
      <c r="E6" s="113"/>
      <c r="F6" s="114"/>
      <c r="G6" s="113">
        <v>6</v>
      </c>
      <c r="H6" s="114"/>
      <c r="I6" s="113"/>
      <c r="J6" s="114"/>
      <c r="K6" s="113">
        <v>1</v>
      </c>
      <c r="L6" s="114"/>
      <c r="M6" s="113"/>
      <c r="N6" s="114"/>
      <c r="O6" s="113"/>
      <c r="P6" s="114"/>
      <c r="Q6" s="115"/>
      <c r="R6" s="116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7">
        <v>6565</v>
      </c>
      <c r="B7" s="112" t="s">
        <v>109</v>
      </c>
      <c r="C7" s="47">
        <v>8</v>
      </c>
      <c r="D7" s="27" t="s">
        <v>85</v>
      </c>
      <c r="E7" s="113"/>
      <c r="F7" s="114"/>
      <c r="G7" s="113"/>
      <c r="H7" s="114"/>
      <c r="I7" s="113"/>
      <c r="J7" s="114"/>
      <c r="K7" s="113">
        <v>6</v>
      </c>
      <c r="L7" s="114"/>
      <c r="M7" s="113">
        <v>5.5</v>
      </c>
      <c r="N7" s="114"/>
      <c r="O7" s="113"/>
      <c r="P7" s="114"/>
      <c r="Q7" s="115"/>
      <c r="R7" s="116"/>
      <c r="S7" s="25">
        <f t="shared" si="1"/>
        <v>11.5</v>
      </c>
      <c r="T7" s="25">
        <f t="shared" si="0"/>
        <v>11.5</v>
      </c>
      <c r="U7" s="28"/>
      <c r="V7" s="28"/>
    </row>
    <row r="8" spans="1:22" x14ac:dyDescent="0.25">
      <c r="A8" s="47"/>
      <c r="B8" s="49"/>
      <c r="C8" s="47"/>
      <c r="D8" s="38"/>
      <c r="E8" s="113"/>
      <c r="F8" s="114"/>
      <c r="G8" s="113"/>
      <c r="H8" s="114"/>
      <c r="I8" s="113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105" t="s">
        <v>82</v>
      </c>
      <c r="E19" s="113"/>
      <c r="F19" s="114"/>
      <c r="G19" s="113"/>
      <c r="H19" s="114"/>
      <c r="I19" s="113">
        <v>8</v>
      </c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ref="S19" si="10">E19+G19+I19+K19+M19+O19+Q19</f>
        <v>8</v>
      </c>
      <c r="T19" s="25">
        <f t="shared" ref="T19" si="11">SUM(S19-U19-V19)</f>
        <v>8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7" t="s">
        <v>110</v>
      </c>
      <c r="C21" s="47"/>
      <c r="D21" s="27" t="s">
        <v>104</v>
      </c>
      <c r="E21" s="113"/>
      <c r="F21" s="114"/>
      <c r="G21" s="113"/>
      <c r="H21" s="114"/>
      <c r="I21" s="113"/>
      <c r="J21" s="114"/>
      <c r="K21" s="113">
        <v>0.75</v>
      </c>
      <c r="L21" s="114"/>
      <c r="M21" s="113"/>
      <c r="N21" s="114"/>
      <c r="O21" s="113"/>
      <c r="P21" s="114"/>
      <c r="Q21" s="115"/>
      <c r="R21" s="116"/>
      <c r="S21" s="25">
        <f t="shared" si="1"/>
        <v>0.75</v>
      </c>
      <c r="T21" s="25">
        <f t="shared" si="0"/>
        <v>0.75</v>
      </c>
      <c r="U21" s="28"/>
      <c r="V21" s="28"/>
    </row>
    <row r="22" spans="1:22" s="17" customFormat="1" x14ac:dyDescent="0.25">
      <c r="A22" s="51" t="s">
        <v>37</v>
      </c>
      <c r="B22" s="51"/>
      <c r="C22" s="64"/>
      <c r="D22" s="51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4"/>
      <c r="D23" s="64"/>
      <c r="E23" s="113"/>
      <c r="F23" s="114"/>
      <c r="G23" s="115"/>
      <c r="H23" s="116"/>
      <c r="I23" s="113"/>
      <c r="J23" s="114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7.75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5"/>
      <c r="F25" s="66">
        <v>8</v>
      </c>
      <c r="G25" s="65"/>
      <c r="H25" s="66">
        <v>8</v>
      </c>
      <c r="I25" s="65"/>
      <c r="J25" s="66">
        <v>8</v>
      </c>
      <c r="K25" s="65"/>
      <c r="L25" s="66">
        <v>8</v>
      </c>
      <c r="M25" s="65"/>
      <c r="N25" s="66">
        <v>8</v>
      </c>
      <c r="O25" s="65"/>
      <c r="P25" s="66"/>
      <c r="Q25" s="65"/>
      <c r="R25" s="66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-0.25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F26" sqref="F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6565</v>
      </c>
      <c r="B4" s="112" t="s">
        <v>107</v>
      </c>
      <c r="C4" s="48">
        <v>5</v>
      </c>
      <c r="D4" s="38" t="s">
        <v>74</v>
      </c>
      <c r="E4" s="120">
        <v>8</v>
      </c>
      <c r="F4" s="120"/>
      <c r="G4" s="120">
        <v>5</v>
      </c>
      <c r="H4" s="120"/>
      <c r="I4" s="120"/>
      <c r="J4" s="120"/>
      <c r="K4" s="120"/>
      <c r="L4" s="120"/>
      <c r="M4" s="120"/>
      <c r="N4" s="120"/>
      <c r="O4" s="113"/>
      <c r="P4" s="114"/>
      <c r="Q4" s="115"/>
      <c r="R4" s="116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47">
        <v>6571</v>
      </c>
      <c r="B5" s="112" t="s">
        <v>108</v>
      </c>
      <c r="C5" s="47">
        <v>3</v>
      </c>
      <c r="D5" s="38" t="s">
        <v>72</v>
      </c>
      <c r="E5" s="120"/>
      <c r="F5" s="120"/>
      <c r="G5" s="120">
        <v>3</v>
      </c>
      <c r="H5" s="120"/>
      <c r="I5" s="120">
        <v>8</v>
      </c>
      <c r="J5" s="120"/>
      <c r="K5" s="120">
        <v>4</v>
      </c>
      <c r="L5" s="120"/>
      <c r="M5" s="120"/>
      <c r="N5" s="120"/>
      <c r="O5" s="113"/>
      <c r="P5" s="114"/>
      <c r="Q5" s="115"/>
      <c r="R5" s="116"/>
      <c r="S5" s="25">
        <f t="shared" ref="S5:S20" si="1">E5+G5+I5+K5+M5+O5+Q5</f>
        <v>15</v>
      </c>
      <c r="T5" s="25">
        <f t="shared" si="0"/>
        <v>15</v>
      </c>
      <c r="U5" s="28"/>
      <c r="V5" s="28"/>
    </row>
    <row r="6" spans="1:22" x14ac:dyDescent="0.25">
      <c r="A6" s="47">
        <v>6436</v>
      </c>
      <c r="B6" s="112" t="s">
        <v>111</v>
      </c>
      <c r="C6" s="47">
        <v>117</v>
      </c>
      <c r="D6" s="38" t="s">
        <v>71</v>
      </c>
      <c r="E6" s="120"/>
      <c r="F6" s="120"/>
      <c r="G6" s="120"/>
      <c r="H6" s="120"/>
      <c r="I6" s="120"/>
      <c r="J6" s="120"/>
      <c r="K6" s="120">
        <v>4</v>
      </c>
      <c r="L6" s="120"/>
      <c r="M6" s="120">
        <v>8</v>
      </c>
      <c r="N6" s="120"/>
      <c r="O6" s="113"/>
      <c r="P6" s="114"/>
      <c r="Q6" s="115"/>
      <c r="R6" s="116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7"/>
      <c r="B7" s="49"/>
      <c r="C7" s="47"/>
      <c r="D7" s="38"/>
      <c r="E7" s="120"/>
      <c r="F7" s="120"/>
      <c r="G7" s="120"/>
      <c r="H7" s="120"/>
      <c r="I7" s="121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0"/>
      <c r="F8" s="120"/>
      <c r="G8" s="120"/>
      <c r="H8" s="120"/>
      <c r="I8" s="121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2" t="s">
        <v>111</v>
      </c>
      <c r="C4" s="47">
        <v>117</v>
      </c>
      <c r="D4" s="27" t="s">
        <v>71</v>
      </c>
      <c r="E4" s="120">
        <v>2</v>
      </c>
      <c r="F4" s="120"/>
      <c r="G4" s="120"/>
      <c r="H4" s="120"/>
      <c r="I4" s="120"/>
      <c r="J4" s="120"/>
      <c r="K4" s="120"/>
      <c r="L4" s="120"/>
      <c r="M4" s="120"/>
      <c r="N4" s="120"/>
      <c r="O4" s="113"/>
      <c r="P4" s="114"/>
      <c r="Q4" s="115"/>
      <c r="R4" s="116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47">
        <v>6565</v>
      </c>
      <c r="B5" s="112" t="s">
        <v>107</v>
      </c>
      <c r="C5" s="47">
        <v>8</v>
      </c>
      <c r="D5" s="27" t="s">
        <v>85</v>
      </c>
      <c r="E5" s="120">
        <v>6</v>
      </c>
      <c r="F5" s="120"/>
      <c r="G5" s="120">
        <v>8</v>
      </c>
      <c r="H5" s="120"/>
      <c r="I5" s="120">
        <v>7</v>
      </c>
      <c r="J5" s="120"/>
      <c r="K5" s="113"/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21</v>
      </c>
      <c r="T5" s="25">
        <f t="shared" si="0"/>
        <v>21</v>
      </c>
      <c r="U5" s="28"/>
      <c r="V5" s="28"/>
    </row>
    <row r="6" spans="1:22" x14ac:dyDescent="0.25">
      <c r="A6" s="47">
        <v>6565</v>
      </c>
      <c r="B6" s="112" t="s">
        <v>107</v>
      </c>
      <c r="C6" s="47">
        <v>9</v>
      </c>
      <c r="D6" s="27" t="s">
        <v>99</v>
      </c>
      <c r="E6" s="120"/>
      <c r="F6" s="120"/>
      <c r="G6" s="113"/>
      <c r="H6" s="114"/>
      <c r="I6" s="113">
        <v>1</v>
      </c>
      <c r="J6" s="114"/>
      <c r="K6" s="113">
        <v>1.5</v>
      </c>
      <c r="L6" s="114"/>
      <c r="M6" s="113"/>
      <c r="N6" s="114"/>
      <c r="O6" s="113"/>
      <c r="P6" s="114"/>
      <c r="Q6" s="115"/>
      <c r="R6" s="116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>
        <v>6547</v>
      </c>
      <c r="B7" s="112" t="s">
        <v>112</v>
      </c>
      <c r="C7" s="47">
        <v>1</v>
      </c>
      <c r="D7" s="38" t="s">
        <v>94</v>
      </c>
      <c r="E7" s="120"/>
      <c r="F7" s="120"/>
      <c r="G7" s="113"/>
      <c r="H7" s="114"/>
      <c r="I7" s="113"/>
      <c r="J7" s="114"/>
      <c r="K7" s="113">
        <v>3</v>
      </c>
      <c r="L7" s="114"/>
      <c r="M7" s="113">
        <v>3</v>
      </c>
      <c r="N7" s="114"/>
      <c r="O7" s="113"/>
      <c r="P7" s="114"/>
      <c r="Q7" s="115"/>
      <c r="R7" s="116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7">
        <v>6547</v>
      </c>
      <c r="B8" s="112" t="s">
        <v>112</v>
      </c>
      <c r="C8" s="47">
        <v>2</v>
      </c>
      <c r="D8" s="38" t="s">
        <v>94</v>
      </c>
      <c r="E8" s="120"/>
      <c r="F8" s="120"/>
      <c r="G8" s="113"/>
      <c r="H8" s="114"/>
      <c r="I8" s="113"/>
      <c r="J8" s="114"/>
      <c r="K8" s="113">
        <v>3.5</v>
      </c>
      <c r="L8" s="114"/>
      <c r="M8" s="113">
        <v>5</v>
      </c>
      <c r="N8" s="114"/>
      <c r="O8" s="113"/>
      <c r="P8" s="114"/>
      <c r="Q8" s="115"/>
      <c r="R8" s="116"/>
      <c r="S8" s="25">
        <f t="shared" si="1"/>
        <v>8.5</v>
      </c>
      <c r="T8" s="25">
        <f t="shared" si="0"/>
        <v>8.5</v>
      </c>
      <c r="U8" s="28"/>
      <c r="V8" s="28"/>
    </row>
    <row r="9" spans="1:22" x14ac:dyDescent="0.25">
      <c r="A9" s="47"/>
      <c r="B9" s="47"/>
      <c r="C9" s="85"/>
      <c r="D9" s="38"/>
      <c r="E9" s="120"/>
      <c r="F9" s="120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0"/>
      <c r="F10" s="120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20"/>
      <c r="H11" s="120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20"/>
      <c r="H12" s="120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20"/>
      <c r="H13" s="120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55"/>
      <c r="E16" s="113"/>
      <c r="F16" s="114"/>
      <c r="G16" s="120"/>
      <c r="H16" s="120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4"/>
      <c r="B17" s="47"/>
      <c r="C17" s="47"/>
      <c r="D17" s="27"/>
      <c r="E17" s="113"/>
      <c r="F17" s="114"/>
      <c r="G17" s="120"/>
      <c r="H17" s="120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20"/>
      <c r="H18" s="120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3"/>
      <c r="F19" s="114"/>
      <c r="G19" s="120"/>
      <c r="H19" s="120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20"/>
      <c r="H20" s="120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6571</v>
      </c>
      <c r="B4" s="112" t="s">
        <v>108</v>
      </c>
      <c r="C4" s="47">
        <v>3</v>
      </c>
      <c r="D4" s="38" t="s">
        <v>72</v>
      </c>
      <c r="E4" s="113">
        <v>8</v>
      </c>
      <c r="F4" s="114"/>
      <c r="G4" s="113">
        <v>8</v>
      </c>
      <c r="H4" s="114"/>
      <c r="I4" s="113">
        <v>2</v>
      </c>
      <c r="J4" s="114"/>
      <c r="K4" s="113"/>
      <c r="L4" s="114"/>
      <c r="M4" s="113"/>
      <c r="N4" s="114"/>
      <c r="O4" s="113"/>
      <c r="P4" s="114"/>
      <c r="Q4" s="115"/>
      <c r="R4" s="116"/>
      <c r="S4" s="25">
        <f t="shared" ref="S4" si="0">E4+G4+I4+K4+M4+O4+Q4</f>
        <v>18</v>
      </c>
      <c r="T4" s="25">
        <f t="shared" ref="T4" si="1">SUM(S4-U4-V4)</f>
        <v>18</v>
      </c>
      <c r="U4" s="28"/>
      <c r="V4" s="28"/>
    </row>
    <row r="5" spans="1:22" x14ac:dyDescent="0.25">
      <c r="A5" s="47">
        <v>6445</v>
      </c>
      <c r="B5" s="112" t="s">
        <v>113</v>
      </c>
      <c r="C5" s="47">
        <v>27</v>
      </c>
      <c r="D5" s="38" t="s">
        <v>98</v>
      </c>
      <c r="E5" s="120"/>
      <c r="F5" s="120"/>
      <c r="G5" s="120"/>
      <c r="H5" s="120"/>
      <c r="I5" s="120">
        <v>5.5</v>
      </c>
      <c r="J5" s="120"/>
      <c r="K5" s="120">
        <v>8</v>
      </c>
      <c r="L5" s="120"/>
      <c r="M5" s="120">
        <v>1.75</v>
      </c>
      <c r="N5" s="120"/>
      <c r="O5" s="113"/>
      <c r="P5" s="114"/>
      <c r="Q5" s="115"/>
      <c r="R5" s="116"/>
      <c r="S5" s="25">
        <f t="shared" ref="S5:S23" si="2">E5+G5+I5+K5+M5+O5+Q5</f>
        <v>15.25</v>
      </c>
      <c r="T5" s="25">
        <f t="shared" ref="T5:T20" si="3">SUM(S5-U5-V5)</f>
        <v>15.25</v>
      </c>
      <c r="U5" s="28"/>
      <c r="V5" s="28"/>
    </row>
    <row r="6" spans="1:22" x14ac:dyDescent="0.25">
      <c r="A6" s="47">
        <v>6550</v>
      </c>
      <c r="B6" s="112" t="s">
        <v>114</v>
      </c>
      <c r="C6" s="47">
        <v>3</v>
      </c>
      <c r="D6" s="38" t="s">
        <v>74</v>
      </c>
      <c r="E6" s="120"/>
      <c r="F6" s="120"/>
      <c r="G6" s="120"/>
      <c r="H6" s="120"/>
      <c r="I6" s="121"/>
      <c r="J6" s="114"/>
      <c r="K6" s="120"/>
      <c r="L6" s="120"/>
      <c r="M6" s="113">
        <v>3</v>
      </c>
      <c r="N6" s="114"/>
      <c r="O6" s="113"/>
      <c r="P6" s="114"/>
      <c r="Q6" s="115"/>
      <c r="R6" s="116"/>
      <c r="S6" s="25">
        <f t="shared" si="2"/>
        <v>3</v>
      </c>
      <c r="T6" s="25">
        <f t="shared" si="3"/>
        <v>3</v>
      </c>
      <c r="U6" s="28"/>
      <c r="V6" s="28"/>
    </row>
    <row r="7" spans="1:22" x14ac:dyDescent="0.25">
      <c r="A7" s="47">
        <v>6419</v>
      </c>
      <c r="B7" s="112" t="s">
        <v>109</v>
      </c>
      <c r="C7" s="47">
        <v>2</v>
      </c>
      <c r="D7" s="38" t="s">
        <v>101</v>
      </c>
      <c r="E7" s="120"/>
      <c r="F7" s="120"/>
      <c r="G7" s="120"/>
      <c r="H7" s="120"/>
      <c r="I7" s="121"/>
      <c r="J7" s="114"/>
      <c r="K7" s="120"/>
      <c r="L7" s="120"/>
      <c r="M7" s="113">
        <v>2.75</v>
      </c>
      <c r="N7" s="114"/>
      <c r="O7" s="113"/>
      <c r="P7" s="114"/>
      <c r="Q7" s="115"/>
      <c r="R7" s="116"/>
      <c r="S7" s="25">
        <f t="shared" si="2"/>
        <v>2.75</v>
      </c>
      <c r="T7" s="25">
        <f t="shared" si="3"/>
        <v>2.75</v>
      </c>
      <c r="U7" s="28"/>
      <c r="V7" s="28"/>
    </row>
    <row r="8" spans="1:22" x14ac:dyDescent="0.25">
      <c r="A8" s="47"/>
      <c r="B8" s="47"/>
      <c r="C8" s="47"/>
      <c r="D8" s="27"/>
      <c r="E8" s="120"/>
      <c r="F8" s="120"/>
      <c r="G8" s="120"/>
      <c r="H8" s="120"/>
      <c r="I8" s="121"/>
      <c r="J8" s="114"/>
      <c r="K8" s="120"/>
      <c r="L8" s="120"/>
      <c r="M8" s="113"/>
      <c r="N8" s="114"/>
      <c r="O8" s="113"/>
      <c r="P8" s="114"/>
      <c r="Q8" s="115"/>
      <c r="R8" s="116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5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2"/>
      <c r="B19" s="102"/>
      <c r="C19" s="102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2">
        <v>3600</v>
      </c>
      <c r="B20" s="102" t="s">
        <v>110</v>
      </c>
      <c r="C20" s="102"/>
      <c r="D20" s="23" t="s">
        <v>83</v>
      </c>
      <c r="E20" s="113"/>
      <c r="F20" s="114"/>
      <c r="G20" s="113"/>
      <c r="H20" s="114"/>
      <c r="I20" s="113">
        <v>0.5</v>
      </c>
      <c r="J20" s="114"/>
      <c r="K20" s="113"/>
      <c r="L20" s="114"/>
      <c r="M20" s="113">
        <v>0.5</v>
      </c>
      <c r="N20" s="114"/>
      <c r="O20" s="113"/>
      <c r="P20" s="114"/>
      <c r="Q20" s="115"/>
      <c r="R20" s="116"/>
      <c r="S20" s="25">
        <f t="shared" si="2"/>
        <v>1</v>
      </c>
      <c r="T20" s="25">
        <f t="shared" si="3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7"/>
      <c r="L24" s="88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15.11.2015</v>
      </c>
      <c r="B2" s="61"/>
      <c r="C2" s="61"/>
      <c r="D2" s="61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62"/>
      <c r="P3" s="62"/>
      <c r="Q3" s="89"/>
      <c r="R3" s="89"/>
      <c r="S3" s="25"/>
      <c r="T3" s="25"/>
      <c r="U3" s="26"/>
      <c r="V3" s="26"/>
    </row>
    <row r="4" spans="1:22" x14ac:dyDescent="0.25">
      <c r="A4" s="108">
        <v>6418</v>
      </c>
      <c r="B4" s="112" t="s">
        <v>109</v>
      </c>
      <c r="C4" s="47">
        <v>2</v>
      </c>
      <c r="D4" s="27" t="s">
        <v>81</v>
      </c>
      <c r="E4" s="120">
        <v>5</v>
      </c>
      <c r="F4" s="120"/>
      <c r="G4" s="120"/>
      <c r="H4" s="120"/>
      <c r="I4" s="120"/>
      <c r="J4" s="120"/>
      <c r="K4" s="120"/>
      <c r="L4" s="120"/>
      <c r="M4" s="120"/>
      <c r="N4" s="120"/>
      <c r="O4" s="113"/>
      <c r="P4" s="114"/>
      <c r="Q4" s="115"/>
      <c r="R4" s="116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7">
        <v>6571</v>
      </c>
      <c r="B5" s="112" t="s">
        <v>108</v>
      </c>
      <c r="C5" s="47">
        <v>3</v>
      </c>
      <c r="D5" s="38" t="s">
        <v>72</v>
      </c>
      <c r="E5" s="120">
        <v>3</v>
      </c>
      <c r="F5" s="120"/>
      <c r="G5" s="120">
        <v>8</v>
      </c>
      <c r="H5" s="120"/>
      <c r="I5" s="120"/>
      <c r="J5" s="120"/>
      <c r="K5" s="120">
        <v>4</v>
      </c>
      <c r="L5" s="120"/>
      <c r="M5" s="120"/>
      <c r="N5" s="120"/>
      <c r="O5" s="113"/>
      <c r="P5" s="114"/>
      <c r="Q5" s="115"/>
      <c r="R5" s="116"/>
      <c r="S5" s="25">
        <f t="shared" ref="S5:S20" si="1">E5+G5+I5+K5+M5+O5+Q5</f>
        <v>15</v>
      </c>
      <c r="T5" s="25">
        <f t="shared" si="0"/>
        <v>15</v>
      </c>
      <c r="U5" s="28"/>
      <c r="V5" s="28"/>
    </row>
    <row r="6" spans="1:22" x14ac:dyDescent="0.25">
      <c r="A6" s="47">
        <v>6436</v>
      </c>
      <c r="B6" s="112" t="s">
        <v>111</v>
      </c>
      <c r="C6" s="47">
        <v>125</v>
      </c>
      <c r="D6" s="38" t="s">
        <v>79</v>
      </c>
      <c r="E6" s="120"/>
      <c r="F6" s="120"/>
      <c r="G6" s="120"/>
      <c r="H6" s="120"/>
      <c r="I6" s="121">
        <v>7</v>
      </c>
      <c r="J6" s="114"/>
      <c r="K6" s="121">
        <v>2</v>
      </c>
      <c r="L6" s="114"/>
      <c r="M6" s="121">
        <v>7.5</v>
      </c>
      <c r="N6" s="114"/>
      <c r="O6" s="113"/>
      <c r="P6" s="114"/>
      <c r="Q6" s="115"/>
      <c r="R6" s="116"/>
      <c r="S6" s="25">
        <f t="shared" si="1"/>
        <v>16.5</v>
      </c>
      <c r="T6" s="25">
        <f t="shared" si="0"/>
        <v>16.5</v>
      </c>
      <c r="U6" s="28"/>
      <c r="V6" s="28"/>
    </row>
    <row r="7" spans="1:22" x14ac:dyDescent="0.25">
      <c r="A7" s="47">
        <v>6565</v>
      </c>
      <c r="B7" s="112" t="s">
        <v>107</v>
      </c>
      <c r="C7" s="47">
        <v>8</v>
      </c>
      <c r="D7" s="27" t="s">
        <v>85</v>
      </c>
      <c r="E7" s="120"/>
      <c r="F7" s="120"/>
      <c r="G7" s="120"/>
      <c r="H7" s="120"/>
      <c r="I7" s="121"/>
      <c r="J7" s="114"/>
      <c r="K7" s="113">
        <v>2</v>
      </c>
      <c r="L7" s="114"/>
      <c r="M7" s="121">
        <v>0.5</v>
      </c>
      <c r="N7" s="114"/>
      <c r="O7" s="113"/>
      <c r="P7" s="114"/>
      <c r="Q7" s="115"/>
      <c r="R7" s="116"/>
      <c r="S7" s="25">
        <f t="shared" ref="S7" si="2">E7+G7+I7+K7+M7+O7+Q7</f>
        <v>2.5</v>
      </c>
      <c r="T7" s="25">
        <f t="shared" ref="T7" si="3">SUM(S7-U7-V7)</f>
        <v>2.5</v>
      </c>
      <c r="U7" s="28"/>
      <c r="V7" s="28"/>
    </row>
    <row r="8" spans="1:22" x14ac:dyDescent="0.25">
      <c r="A8" s="47">
        <v>6565</v>
      </c>
      <c r="B8" s="112" t="s">
        <v>107</v>
      </c>
      <c r="C8" s="47" t="s">
        <v>95</v>
      </c>
      <c r="D8" s="27" t="s">
        <v>78</v>
      </c>
      <c r="E8" s="120"/>
      <c r="F8" s="120"/>
      <c r="G8" s="120"/>
      <c r="H8" s="120"/>
      <c r="I8" s="121">
        <v>1</v>
      </c>
      <c r="J8" s="114"/>
      <c r="K8" s="121"/>
      <c r="L8" s="114"/>
      <c r="M8" s="121"/>
      <c r="N8" s="114"/>
      <c r="O8" s="113"/>
      <c r="P8" s="114"/>
      <c r="Q8" s="115"/>
      <c r="R8" s="116"/>
      <c r="S8" s="25">
        <f t="shared" ref="S8" si="4">E8+G8+I8+K8+M8+O8+Q8</f>
        <v>1</v>
      </c>
      <c r="T8" s="25">
        <f t="shared" ref="T8" si="5">SUM(S8-U8-V8)</f>
        <v>1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1"/>
      <c r="N3" s="10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2" t="s">
        <v>115</v>
      </c>
      <c r="C4" s="48">
        <v>12</v>
      </c>
      <c r="D4" s="38" t="s">
        <v>77</v>
      </c>
      <c r="E4" s="120">
        <v>8</v>
      </c>
      <c r="F4" s="120"/>
      <c r="G4" s="120"/>
      <c r="H4" s="120"/>
      <c r="I4" s="120"/>
      <c r="J4" s="120"/>
      <c r="K4" s="120"/>
      <c r="L4" s="120"/>
      <c r="M4" s="124"/>
      <c r="N4" s="124"/>
      <c r="O4" s="113"/>
      <c r="P4" s="114"/>
      <c r="Q4" s="115"/>
      <c r="R4" s="116"/>
      <c r="S4" s="25">
        <f t="shared" ref="S4:S7" si="0">E4+G4+I4+K4+M4+O4+Q4</f>
        <v>8</v>
      </c>
      <c r="T4" s="25">
        <f t="shared" ref="T4:T7" si="1">SUM(S4-U4-V4)</f>
        <v>8</v>
      </c>
      <c r="U4" s="28"/>
      <c r="V4" s="28"/>
    </row>
    <row r="5" spans="1:22" x14ac:dyDescent="0.25">
      <c r="A5" s="47">
        <v>6571</v>
      </c>
      <c r="B5" s="112" t="s">
        <v>116</v>
      </c>
      <c r="C5" s="47">
        <v>3</v>
      </c>
      <c r="D5" s="38" t="s">
        <v>72</v>
      </c>
      <c r="E5" s="120"/>
      <c r="F5" s="120"/>
      <c r="G5" s="120">
        <v>8</v>
      </c>
      <c r="H5" s="120"/>
      <c r="I5" s="121">
        <v>8</v>
      </c>
      <c r="J5" s="114"/>
      <c r="K5" s="121">
        <v>0.75</v>
      </c>
      <c r="L5" s="114"/>
      <c r="M5" s="122"/>
      <c r="N5" s="123"/>
      <c r="O5" s="113"/>
      <c r="P5" s="114"/>
      <c r="Q5" s="115"/>
      <c r="R5" s="116"/>
      <c r="S5" s="25">
        <f t="shared" si="0"/>
        <v>16.75</v>
      </c>
      <c r="T5" s="25">
        <f t="shared" si="1"/>
        <v>16.75</v>
      </c>
      <c r="U5" s="28"/>
      <c r="V5" s="28"/>
    </row>
    <row r="6" spans="1:22" x14ac:dyDescent="0.25">
      <c r="A6" s="47"/>
      <c r="B6" s="47"/>
      <c r="C6" s="85"/>
      <c r="D6" s="38" t="s">
        <v>97</v>
      </c>
      <c r="E6" s="120"/>
      <c r="F6" s="120"/>
      <c r="G6" s="120"/>
      <c r="H6" s="120"/>
      <c r="I6" s="113"/>
      <c r="J6" s="114"/>
      <c r="K6" s="113">
        <v>7.25</v>
      </c>
      <c r="L6" s="114"/>
      <c r="M6" s="122"/>
      <c r="N6" s="123"/>
      <c r="O6" s="113"/>
      <c r="P6" s="114"/>
      <c r="Q6" s="115"/>
      <c r="R6" s="116"/>
      <c r="S6" s="25">
        <f t="shared" si="0"/>
        <v>7.25</v>
      </c>
      <c r="T6" s="25">
        <f t="shared" si="1"/>
        <v>7.25</v>
      </c>
      <c r="U6" s="28"/>
      <c r="V6" s="28"/>
    </row>
    <row r="7" spans="1:22" x14ac:dyDescent="0.25">
      <c r="A7" s="47"/>
      <c r="B7" s="49"/>
      <c r="C7" s="85"/>
      <c r="D7" s="38"/>
      <c r="E7" s="120"/>
      <c r="F7" s="120"/>
      <c r="G7" s="120"/>
      <c r="H7" s="120"/>
      <c r="I7" s="113"/>
      <c r="J7" s="114"/>
      <c r="K7" s="113"/>
      <c r="L7" s="114"/>
      <c r="M7" s="122"/>
      <c r="N7" s="123"/>
      <c r="O7" s="113"/>
      <c r="P7" s="114"/>
      <c r="Q7" s="115"/>
      <c r="R7" s="11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20"/>
      <c r="F8" s="120"/>
      <c r="G8" s="120"/>
      <c r="H8" s="120"/>
      <c r="I8" s="113"/>
      <c r="J8" s="114"/>
      <c r="K8" s="113"/>
      <c r="L8" s="114"/>
      <c r="M8" s="122"/>
      <c r="N8" s="123"/>
      <c r="O8" s="113"/>
      <c r="P8" s="114"/>
      <c r="Q8" s="115"/>
      <c r="R8" s="116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3"/>
      <c r="F9" s="114"/>
      <c r="G9" s="113"/>
      <c r="H9" s="114"/>
      <c r="I9" s="113"/>
      <c r="J9" s="114"/>
      <c r="K9" s="113"/>
      <c r="L9" s="114"/>
      <c r="M9" s="122"/>
      <c r="N9" s="123"/>
      <c r="O9" s="113"/>
      <c r="P9" s="114"/>
      <c r="Q9" s="115"/>
      <c r="R9" s="11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4"/>
      <c r="G10" s="113"/>
      <c r="H10" s="114"/>
      <c r="I10" s="113"/>
      <c r="J10" s="114"/>
      <c r="K10" s="113"/>
      <c r="L10" s="114"/>
      <c r="M10" s="122"/>
      <c r="N10" s="123"/>
      <c r="O10" s="113"/>
      <c r="P10" s="114"/>
      <c r="Q10" s="115"/>
      <c r="R10" s="11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4"/>
      <c r="G11" s="113"/>
      <c r="H11" s="114"/>
      <c r="I11" s="113"/>
      <c r="J11" s="114"/>
      <c r="K11" s="113"/>
      <c r="L11" s="114"/>
      <c r="M11" s="122"/>
      <c r="N11" s="123"/>
      <c r="O11" s="113"/>
      <c r="P11" s="114"/>
      <c r="Q11" s="115"/>
      <c r="R11" s="11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4"/>
      <c r="G12" s="113"/>
      <c r="H12" s="114"/>
      <c r="I12" s="113"/>
      <c r="J12" s="114"/>
      <c r="K12" s="113"/>
      <c r="L12" s="114"/>
      <c r="M12" s="122"/>
      <c r="N12" s="123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22"/>
      <c r="N13" s="123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22"/>
      <c r="N14" s="123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22"/>
      <c r="N15" s="123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22"/>
      <c r="N16" s="123"/>
      <c r="O16" s="113"/>
      <c r="P16" s="114"/>
      <c r="Q16" s="115"/>
      <c r="R16" s="1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22"/>
      <c r="N17" s="123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22">
        <v>8</v>
      </c>
      <c r="N18" s="123"/>
      <c r="O18" s="115"/>
      <c r="P18" s="116"/>
      <c r="Q18" s="115"/>
      <c r="R18" s="116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7"/>
      <c r="J21" s="98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15.11.2015</v>
      </c>
      <c r="B2" s="81"/>
      <c r="C2" s="81"/>
      <c r="D2" s="81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10" t="s">
        <v>105</v>
      </c>
      <c r="N3" s="11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110</v>
      </c>
      <c r="C4" s="49"/>
      <c r="D4" s="38" t="s">
        <v>67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8</v>
      </c>
      <c r="L4" s="120"/>
      <c r="M4" s="127"/>
      <c r="N4" s="127"/>
      <c r="O4" s="113"/>
      <c r="P4" s="114"/>
      <c r="Q4" s="115"/>
      <c r="R4" s="116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20"/>
      <c r="F5" s="120"/>
      <c r="G5" s="120"/>
      <c r="H5" s="120"/>
      <c r="I5" s="121"/>
      <c r="J5" s="114"/>
      <c r="K5" s="113"/>
      <c r="L5" s="114"/>
      <c r="M5" s="125"/>
      <c r="N5" s="126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0"/>
      <c r="F6" s="120"/>
      <c r="G6" s="120"/>
      <c r="H6" s="120"/>
      <c r="I6" s="121"/>
      <c r="J6" s="114"/>
      <c r="K6" s="113"/>
      <c r="L6" s="114"/>
      <c r="M6" s="125"/>
      <c r="N6" s="126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0"/>
      <c r="F7" s="120"/>
      <c r="G7" s="120"/>
      <c r="H7" s="120"/>
      <c r="I7" s="121"/>
      <c r="J7" s="114"/>
      <c r="K7" s="113"/>
      <c r="L7" s="114"/>
      <c r="M7" s="125"/>
      <c r="N7" s="126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0"/>
      <c r="F8" s="120"/>
      <c r="G8" s="120"/>
      <c r="H8" s="120"/>
      <c r="I8" s="121"/>
      <c r="J8" s="114"/>
      <c r="K8" s="113"/>
      <c r="L8" s="114"/>
      <c r="M8" s="125"/>
      <c r="N8" s="126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25"/>
      <c r="N9" s="126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25"/>
      <c r="N10" s="126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25"/>
      <c r="N11" s="126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2"/>
      <c r="B12" s="47"/>
      <c r="C12" s="47"/>
      <c r="D12" s="27"/>
      <c r="E12" s="113"/>
      <c r="F12" s="114"/>
      <c r="G12" s="113"/>
      <c r="H12" s="114"/>
      <c r="I12" s="113"/>
      <c r="J12" s="114"/>
      <c r="K12" s="113"/>
      <c r="L12" s="114"/>
      <c r="M12" s="125"/>
      <c r="N12" s="126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2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25"/>
      <c r="N13" s="126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2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25"/>
      <c r="N14" s="126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2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0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83"/>
      <c r="N21" s="84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="90" zoomScaleNormal="90" workbookViewId="0">
      <selection activeCell="E26" sqref="E26:N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15.11.2015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8.4499999999999993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6565</v>
      </c>
      <c r="B4" s="112" t="s">
        <v>107</v>
      </c>
      <c r="C4" s="47">
        <v>9</v>
      </c>
      <c r="D4" s="27" t="s">
        <v>92</v>
      </c>
      <c r="E4" s="113">
        <v>2</v>
      </c>
      <c r="F4" s="114"/>
      <c r="G4" s="120"/>
      <c r="H4" s="120"/>
      <c r="I4" s="113"/>
      <c r="J4" s="114"/>
      <c r="K4" s="113"/>
      <c r="L4" s="114"/>
      <c r="M4" s="120"/>
      <c r="N4" s="120"/>
      <c r="O4" s="113"/>
      <c r="P4" s="114"/>
      <c r="Q4" s="115"/>
      <c r="R4" s="116"/>
      <c r="S4" s="25">
        <f>E4+G4+I4+K4+M4+O4+Q4</f>
        <v>2</v>
      </c>
      <c r="T4" s="25">
        <f t="shared" ref="T4:T27" si="0">SUM(S4-U4-V4)</f>
        <v>2</v>
      </c>
      <c r="U4" s="28"/>
      <c r="V4" s="28"/>
    </row>
    <row r="5" spans="1:22" x14ac:dyDescent="0.25">
      <c r="A5" s="47">
        <v>6565</v>
      </c>
      <c r="B5" s="112" t="s">
        <v>107</v>
      </c>
      <c r="C5" s="47">
        <v>8</v>
      </c>
      <c r="D5" s="27" t="s">
        <v>85</v>
      </c>
      <c r="E5" s="113">
        <v>3</v>
      </c>
      <c r="F5" s="114"/>
      <c r="G5" s="120"/>
      <c r="H5" s="120"/>
      <c r="I5" s="113"/>
      <c r="J5" s="114"/>
      <c r="K5" s="120"/>
      <c r="L5" s="120"/>
      <c r="M5" s="113"/>
      <c r="N5" s="114"/>
      <c r="O5" s="113"/>
      <c r="P5" s="114"/>
      <c r="Q5" s="115"/>
      <c r="R5" s="116"/>
      <c r="S5" s="25">
        <f t="shared" ref="S5:S30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64458</v>
      </c>
      <c r="B6" s="112" t="s">
        <v>113</v>
      </c>
      <c r="C6" s="47">
        <v>27</v>
      </c>
      <c r="D6" s="38" t="s">
        <v>93</v>
      </c>
      <c r="E6" s="113"/>
      <c r="F6" s="114"/>
      <c r="G6" s="120">
        <v>0.75</v>
      </c>
      <c r="H6" s="120"/>
      <c r="I6" s="113"/>
      <c r="J6" s="114"/>
      <c r="K6" s="120"/>
      <c r="L6" s="120"/>
      <c r="M6" s="113"/>
      <c r="N6" s="114"/>
      <c r="O6" s="113"/>
      <c r="P6" s="114"/>
      <c r="Q6" s="115"/>
      <c r="R6" s="116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6419</v>
      </c>
      <c r="B7" s="112" t="s">
        <v>109</v>
      </c>
      <c r="C7" s="47">
        <v>1</v>
      </c>
      <c r="D7" s="38" t="s">
        <v>87</v>
      </c>
      <c r="E7" s="113"/>
      <c r="F7" s="114"/>
      <c r="G7" s="120">
        <v>0.5</v>
      </c>
      <c r="H7" s="120"/>
      <c r="I7" s="113"/>
      <c r="J7" s="114"/>
      <c r="K7" s="120"/>
      <c r="L7" s="120"/>
      <c r="M7" s="113"/>
      <c r="N7" s="114"/>
      <c r="O7" s="113"/>
      <c r="P7" s="114"/>
      <c r="Q7" s="115"/>
      <c r="R7" s="11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6436</v>
      </c>
      <c r="B8" s="112" t="s">
        <v>111</v>
      </c>
      <c r="C8" s="47">
        <v>109</v>
      </c>
      <c r="D8" s="38" t="s">
        <v>87</v>
      </c>
      <c r="E8" s="113"/>
      <c r="F8" s="114"/>
      <c r="G8" s="120">
        <v>0.75</v>
      </c>
      <c r="H8" s="120"/>
      <c r="I8" s="113">
        <v>0.5</v>
      </c>
      <c r="J8" s="114"/>
      <c r="K8" s="113">
        <v>0.5</v>
      </c>
      <c r="L8" s="114"/>
      <c r="M8" s="113">
        <v>0.5</v>
      </c>
      <c r="N8" s="114"/>
      <c r="O8" s="113"/>
      <c r="P8" s="114"/>
      <c r="Q8" s="115"/>
      <c r="R8" s="116"/>
      <c r="S8" s="25">
        <f t="shared" si="1"/>
        <v>2.25</v>
      </c>
      <c r="T8" s="25">
        <f t="shared" si="0"/>
        <v>2.25</v>
      </c>
      <c r="U8" s="28"/>
      <c r="V8" s="28"/>
    </row>
    <row r="9" spans="1:22" x14ac:dyDescent="0.25">
      <c r="A9" s="47">
        <v>6436</v>
      </c>
      <c r="B9" s="112" t="s">
        <v>111</v>
      </c>
      <c r="C9" s="47">
        <v>110</v>
      </c>
      <c r="D9" s="38" t="s">
        <v>87</v>
      </c>
      <c r="E9" s="113"/>
      <c r="F9" s="114"/>
      <c r="G9" s="120">
        <v>0.75</v>
      </c>
      <c r="H9" s="120"/>
      <c r="I9" s="113">
        <v>0.5</v>
      </c>
      <c r="J9" s="114"/>
      <c r="K9" s="113">
        <v>0.5</v>
      </c>
      <c r="L9" s="114"/>
      <c r="M9" s="113">
        <v>0.5</v>
      </c>
      <c r="N9" s="114"/>
      <c r="O9" s="113"/>
      <c r="P9" s="114"/>
      <c r="Q9" s="115"/>
      <c r="R9" s="116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7">
        <v>6436</v>
      </c>
      <c r="B10" s="112" t="s">
        <v>111</v>
      </c>
      <c r="C10" s="47">
        <v>111</v>
      </c>
      <c r="D10" s="38" t="s">
        <v>87</v>
      </c>
      <c r="E10" s="113"/>
      <c r="F10" s="114"/>
      <c r="G10" s="120">
        <v>0.75</v>
      </c>
      <c r="H10" s="120"/>
      <c r="I10" s="113">
        <v>0.5</v>
      </c>
      <c r="J10" s="114"/>
      <c r="K10" s="120">
        <v>1</v>
      </c>
      <c r="L10" s="120"/>
      <c r="M10" s="113">
        <v>0.5</v>
      </c>
      <c r="N10" s="114"/>
      <c r="O10" s="113"/>
      <c r="P10" s="114"/>
      <c r="Q10" s="115"/>
      <c r="R10" s="116"/>
      <c r="S10" s="25">
        <f t="shared" si="1"/>
        <v>2.75</v>
      </c>
      <c r="T10" s="25">
        <f t="shared" si="0"/>
        <v>2.75</v>
      </c>
      <c r="U10" s="28"/>
      <c r="V10" s="28"/>
    </row>
    <row r="11" spans="1:22" x14ac:dyDescent="0.25">
      <c r="A11" s="47">
        <v>6436</v>
      </c>
      <c r="B11" s="112" t="s">
        <v>111</v>
      </c>
      <c r="C11" s="47">
        <v>112</v>
      </c>
      <c r="D11" s="38" t="s">
        <v>87</v>
      </c>
      <c r="E11" s="113"/>
      <c r="F11" s="114"/>
      <c r="G11" s="120">
        <v>0.75</v>
      </c>
      <c r="H11" s="120"/>
      <c r="I11" s="113">
        <v>0.5</v>
      </c>
      <c r="J11" s="114"/>
      <c r="K11" s="120">
        <v>1</v>
      </c>
      <c r="L11" s="120"/>
      <c r="M11" s="113">
        <v>0.5</v>
      </c>
      <c r="N11" s="114"/>
      <c r="O11" s="113"/>
      <c r="P11" s="114"/>
      <c r="Q11" s="115"/>
      <c r="R11" s="116"/>
      <c r="S11" s="25">
        <f t="shared" si="1"/>
        <v>2.75</v>
      </c>
      <c r="T11" s="25">
        <f t="shared" si="0"/>
        <v>2.75</v>
      </c>
      <c r="U11" s="28"/>
      <c r="V11" s="28"/>
    </row>
    <row r="12" spans="1:22" x14ac:dyDescent="0.25">
      <c r="A12" s="47">
        <v>6436</v>
      </c>
      <c r="B12" s="112" t="s">
        <v>111</v>
      </c>
      <c r="C12" s="47">
        <v>113</v>
      </c>
      <c r="D12" s="38" t="s">
        <v>87</v>
      </c>
      <c r="E12" s="113"/>
      <c r="F12" s="114"/>
      <c r="G12" s="120">
        <v>0.75</v>
      </c>
      <c r="H12" s="120"/>
      <c r="I12" s="113">
        <v>0.5</v>
      </c>
      <c r="J12" s="114"/>
      <c r="K12" s="113">
        <v>1</v>
      </c>
      <c r="L12" s="114"/>
      <c r="M12" s="113">
        <v>0.5</v>
      </c>
      <c r="N12" s="114"/>
      <c r="O12" s="113"/>
      <c r="P12" s="114"/>
      <c r="Q12" s="115"/>
      <c r="R12" s="116"/>
      <c r="S12" s="25">
        <f t="shared" si="1"/>
        <v>2.75</v>
      </c>
      <c r="T12" s="25">
        <f t="shared" si="0"/>
        <v>2.75</v>
      </c>
      <c r="U12" s="28"/>
      <c r="V12" s="28"/>
    </row>
    <row r="13" spans="1:22" x14ac:dyDescent="0.25">
      <c r="A13" s="47">
        <v>6436</v>
      </c>
      <c r="B13" s="112" t="s">
        <v>111</v>
      </c>
      <c r="C13" s="47">
        <v>118</v>
      </c>
      <c r="D13" s="38" t="s">
        <v>87</v>
      </c>
      <c r="E13" s="113"/>
      <c r="F13" s="114"/>
      <c r="G13" s="120">
        <v>0.75</v>
      </c>
      <c r="H13" s="120"/>
      <c r="I13" s="113">
        <v>0.5</v>
      </c>
      <c r="J13" s="114"/>
      <c r="K13" s="113">
        <v>1</v>
      </c>
      <c r="L13" s="114"/>
      <c r="M13" s="113">
        <v>0.5</v>
      </c>
      <c r="N13" s="114"/>
      <c r="O13" s="113"/>
      <c r="P13" s="114"/>
      <c r="Q13" s="115"/>
      <c r="R13" s="116"/>
      <c r="S13" s="25">
        <f>E13+G13+I13+K13+M13+O13+Q13</f>
        <v>2.75</v>
      </c>
      <c r="T13" s="25">
        <f>SUM(S13-U13-V13)</f>
        <v>2.75</v>
      </c>
      <c r="U13" s="28"/>
      <c r="V13" s="28"/>
    </row>
    <row r="14" spans="1:22" x14ac:dyDescent="0.25">
      <c r="A14" s="47">
        <v>6436</v>
      </c>
      <c r="B14" s="112" t="s">
        <v>111</v>
      </c>
      <c r="C14" s="47">
        <v>119</v>
      </c>
      <c r="D14" s="38" t="s">
        <v>87</v>
      </c>
      <c r="E14" s="113"/>
      <c r="F14" s="114"/>
      <c r="G14" s="120">
        <v>0.75</v>
      </c>
      <c r="H14" s="120"/>
      <c r="I14" s="113">
        <v>0.5</v>
      </c>
      <c r="J14" s="114"/>
      <c r="K14" s="113">
        <v>1</v>
      </c>
      <c r="L14" s="114"/>
      <c r="M14" s="113">
        <v>0.5</v>
      </c>
      <c r="N14" s="114"/>
      <c r="O14" s="113"/>
      <c r="P14" s="114"/>
      <c r="Q14" s="115"/>
      <c r="R14" s="116"/>
      <c r="S14" s="25">
        <f t="shared" ref="S14:S23" si="2">E14+G14+I14+K14+M14+O14+Q14</f>
        <v>2.75</v>
      </c>
      <c r="T14" s="25">
        <f t="shared" ref="T14:T23" si="3">SUM(S14-U14-V14)</f>
        <v>2.75</v>
      </c>
      <c r="U14" s="28"/>
      <c r="V14" s="28"/>
    </row>
    <row r="15" spans="1:22" x14ac:dyDescent="0.25">
      <c r="A15" s="47">
        <v>6547</v>
      </c>
      <c r="B15" s="112" t="s">
        <v>112</v>
      </c>
      <c r="C15" s="47">
        <v>1</v>
      </c>
      <c r="D15" s="27" t="s">
        <v>94</v>
      </c>
      <c r="E15" s="113"/>
      <c r="F15" s="114"/>
      <c r="G15" s="113"/>
      <c r="H15" s="114"/>
      <c r="I15" s="113">
        <v>2</v>
      </c>
      <c r="J15" s="114"/>
      <c r="K15" s="113"/>
      <c r="L15" s="114"/>
      <c r="M15" s="113">
        <v>0.5</v>
      </c>
      <c r="N15" s="114"/>
      <c r="O15" s="113"/>
      <c r="P15" s="114"/>
      <c r="Q15" s="115"/>
      <c r="R15" s="116"/>
      <c r="S15" s="25">
        <f t="shared" si="2"/>
        <v>2.5</v>
      </c>
      <c r="T15" s="25">
        <f t="shared" si="3"/>
        <v>2.5</v>
      </c>
      <c r="U15" s="28"/>
      <c r="V15" s="28"/>
    </row>
    <row r="16" spans="1:22" x14ac:dyDescent="0.25">
      <c r="A16" s="47">
        <v>6547</v>
      </c>
      <c r="B16" s="112" t="s">
        <v>112</v>
      </c>
      <c r="C16" s="47">
        <v>2</v>
      </c>
      <c r="D16" s="27" t="s">
        <v>94</v>
      </c>
      <c r="E16" s="113"/>
      <c r="F16" s="114"/>
      <c r="G16" s="113"/>
      <c r="H16" s="114"/>
      <c r="I16" s="113">
        <v>2</v>
      </c>
      <c r="J16" s="114"/>
      <c r="K16" s="113"/>
      <c r="L16" s="114"/>
      <c r="M16" s="113">
        <v>1</v>
      </c>
      <c r="N16" s="114"/>
      <c r="O16" s="113"/>
      <c r="P16" s="114"/>
      <c r="Q16" s="115"/>
      <c r="R16" s="116"/>
      <c r="S16" s="25">
        <f t="shared" ref="S16:S17" si="4">E16+G16+I16+K16+M16+O16+Q16</f>
        <v>3</v>
      </c>
      <c r="T16" s="25">
        <f t="shared" ref="T16:T17" si="5">SUM(S16-U16-V16)</f>
        <v>3</v>
      </c>
      <c r="U16" s="28"/>
      <c r="V16" s="28"/>
    </row>
    <row r="17" spans="1:22" x14ac:dyDescent="0.25">
      <c r="A17" s="107">
        <v>6405</v>
      </c>
      <c r="B17" s="112" t="s">
        <v>115</v>
      </c>
      <c r="C17" s="47">
        <v>12</v>
      </c>
      <c r="D17" s="27" t="s">
        <v>106</v>
      </c>
      <c r="E17" s="113"/>
      <c r="F17" s="114"/>
      <c r="G17" s="113"/>
      <c r="H17" s="114"/>
      <c r="I17" s="113"/>
      <c r="J17" s="114"/>
      <c r="K17" s="113"/>
      <c r="L17" s="114"/>
      <c r="M17" s="113">
        <v>2</v>
      </c>
      <c r="N17" s="114"/>
      <c r="O17" s="113"/>
      <c r="P17" s="114"/>
      <c r="Q17" s="115"/>
      <c r="R17" s="116"/>
      <c r="S17" s="25">
        <f t="shared" si="4"/>
        <v>2</v>
      </c>
      <c r="T17" s="25">
        <f t="shared" si="5"/>
        <v>2</v>
      </c>
      <c r="U17" s="28"/>
      <c r="V17" s="28"/>
    </row>
    <row r="18" spans="1:22" x14ac:dyDescent="0.25">
      <c r="A18" s="47"/>
      <c r="B18" s="47"/>
      <c r="C18" s="48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5"/>
      <c r="R22" s="116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5"/>
      <c r="R23" s="116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3"/>
      <c r="F24" s="114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5"/>
      <c r="R24" s="116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3"/>
      <c r="F25" s="114"/>
      <c r="G25" s="113"/>
      <c r="H25" s="114"/>
      <c r="I25" s="113"/>
      <c r="J25" s="114"/>
      <c r="K25" s="113"/>
      <c r="L25" s="114"/>
      <c r="M25" s="113"/>
      <c r="N25" s="114"/>
      <c r="O25" s="113"/>
      <c r="P25" s="114"/>
      <c r="Q25" s="115"/>
      <c r="R25" s="116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>
        <v>3600</v>
      </c>
      <c r="B26" s="47" t="s">
        <v>110</v>
      </c>
      <c r="C26" s="47"/>
      <c r="D26" s="27" t="s">
        <v>73</v>
      </c>
      <c r="E26" s="113">
        <v>1.25</v>
      </c>
      <c r="F26" s="114"/>
      <c r="G26" s="113">
        <v>0.5</v>
      </c>
      <c r="H26" s="114"/>
      <c r="I26" s="113"/>
      <c r="J26" s="114"/>
      <c r="K26" s="113"/>
      <c r="L26" s="114"/>
      <c r="M26" s="113"/>
      <c r="N26" s="114"/>
      <c r="O26" s="113"/>
      <c r="P26" s="114"/>
      <c r="Q26" s="115"/>
      <c r="R26" s="116"/>
      <c r="S26" s="25">
        <f t="shared" si="1"/>
        <v>1.75</v>
      </c>
      <c r="T26" s="25">
        <f t="shared" si="0"/>
        <v>1.75</v>
      </c>
      <c r="U26" s="28"/>
      <c r="V26" s="28"/>
    </row>
    <row r="27" spans="1:22" x14ac:dyDescent="0.25">
      <c r="A27" s="86">
        <v>3600</v>
      </c>
      <c r="B27" s="47" t="s">
        <v>110</v>
      </c>
      <c r="C27" s="47"/>
      <c r="D27" s="51" t="s">
        <v>69</v>
      </c>
      <c r="E27" s="113">
        <v>1</v>
      </c>
      <c r="F27" s="114"/>
      <c r="G27" s="113">
        <v>1</v>
      </c>
      <c r="H27" s="114"/>
      <c r="I27" s="113">
        <v>0.5</v>
      </c>
      <c r="J27" s="114"/>
      <c r="K27" s="113">
        <v>2</v>
      </c>
      <c r="L27" s="114"/>
      <c r="M27" s="113">
        <v>1</v>
      </c>
      <c r="N27" s="114"/>
      <c r="O27" s="113"/>
      <c r="P27" s="114"/>
      <c r="Q27" s="115"/>
      <c r="R27" s="116"/>
      <c r="S27" s="25">
        <f t="shared" si="1"/>
        <v>5.5</v>
      </c>
      <c r="T27" s="25">
        <f t="shared" si="0"/>
        <v>5.5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3"/>
      <c r="F28" s="114"/>
      <c r="G28" s="113"/>
      <c r="H28" s="114"/>
      <c r="I28" s="113"/>
      <c r="J28" s="114"/>
      <c r="K28" s="113"/>
      <c r="L28" s="114"/>
      <c r="M28" s="113"/>
      <c r="N28" s="114"/>
      <c r="O28" s="115"/>
      <c r="P28" s="116"/>
      <c r="Q28" s="115"/>
      <c r="R28" s="116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3"/>
      <c r="F29" s="114"/>
      <c r="G29" s="115"/>
      <c r="H29" s="116"/>
      <c r="I29" s="115"/>
      <c r="J29" s="116"/>
      <c r="K29" s="115"/>
      <c r="L29" s="116"/>
      <c r="M29" s="115"/>
      <c r="N29" s="116"/>
      <c r="O29" s="115"/>
      <c r="P29" s="116"/>
      <c r="Q29" s="115"/>
      <c r="R29" s="116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7">
        <f>SUM(E4:E29)</f>
        <v>7.25</v>
      </c>
      <c r="F30" s="118"/>
      <c r="G30" s="117">
        <f>SUM(G4:G29)</f>
        <v>8</v>
      </c>
      <c r="H30" s="118"/>
      <c r="I30" s="117">
        <f>SUM(I4:I29)</f>
        <v>8</v>
      </c>
      <c r="J30" s="118"/>
      <c r="K30" s="117">
        <f>SUM(K4:K29)</f>
        <v>8</v>
      </c>
      <c r="L30" s="118"/>
      <c r="M30" s="117">
        <f>SUM(M4:M29)</f>
        <v>8</v>
      </c>
      <c r="N30" s="118"/>
      <c r="O30" s="117">
        <f>SUM(O4:O29)</f>
        <v>0</v>
      </c>
      <c r="P30" s="118"/>
      <c r="Q30" s="117">
        <f>SUM(Q4:Q29)</f>
        <v>0</v>
      </c>
      <c r="R30" s="118"/>
      <c r="S30" s="25">
        <f t="shared" si="1"/>
        <v>39.25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39.25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-0.75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-0.75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39.25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7.25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39.25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2015-11-17T10:50:00Z</cp:lastPrinted>
  <dcterms:created xsi:type="dcterms:W3CDTF">2010-01-14T13:00:57Z</dcterms:created>
  <dcterms:modified xsi:type="dcterms:W3CDTF">2016-04-05T08:39:31Z</dcterms:modified>
</cp:coreProperties>
</file>