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7" i="39" l="1"/>
  <c r="K6" i="1"/>
  <c r="T18" i="39"/>
  <c r="T24" i="39" s="1"/>
  <c r="C28" i="39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15" i="38" l="1"/>
  <c r="I26" i="38"/>
  <c r="T16" i="38"/>
  <c r="T21" i="38" s="1"/>
  <c r="C25" i="38" s="1"/>
  <c r="B10" i="1" s="1"/>
  <c r="G10" i="1" s="1"/>
  <c r="K10" i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I24" i="30"/>
  <c r="J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17" i="32" l="1"/>
  <c r="I29" i="32"/>
  <c r="K9" i="1" s="1"/>
  <c r="T26" i="34"/>
  <c r="S26" i="5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K13" i="1"/>
  <c r="T19" i="32"/>
  <c r="T21" i="18"/>
  <c r="T17" i="22"/>
  <c r="T21" i="22" s="1"/>
  <c r="C25" i="22" s="1"/>
  <c r="B7" i="1" s="1"/>
  <c r="K7" i="1"/>
  <c r="T20" i="17"/>
  <c r="K17" i="1"/>
  <c r="T21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31" i="34" l="1"/>
  <c r="C35" i="34" s="1"/>
  <c r="B13" i="1" s="1"/>
  <c r="G13" i="1" s="1"/>
  <c r="T24" i="32"/>
  <c r="C28" i="32" s="1"/>
  <c r="B9" i="1" s="1"/>
  <c r="G9" i="1" s="1"/>
  <c r="T25" i="30"/>
  <c r="C29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8" i="1"/>
  <c r="C34" i="14"/>
  <c r="H23" i="1" s="1"/>
  <c r="C40" i="34" l="1"/>
  <c r="G40" i="34" s="1"/>
  <c r="C33" i="32"/>
  <c r="G33" i="32" s="1"/>
  <c r="C34" i="30"/>
  <c r="G34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<sst xmlns="http://schemas.openxmlformats.org/spreadsheetml/2006/main" count="816" uniqueCount="125">
  <si>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</si>
  <si>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</si>
  <si>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</si>
  <si>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</si>
  <si>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</si>
  <si>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</si>
  <si>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</si>
  <si>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</si>
  <si>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</si>
  <si>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</si>
  <si>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</si>
  <si>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</si>
  <si>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</si>
  <si>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</si>
  <si>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</si>
  <si>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</si>
  <si>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</si>
  <si>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</si>
  <si>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</si>
  <si>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</si>
  <si>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</si>
  <si>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</si>
  <si>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</si>
  <si>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</si>
  <si>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</si>
  <si>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</si>
  <si>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</si>
  <si>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</si>
  <si>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</si>
  <si>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</si>
  <si>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</si>
  <si>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</si>
  <si>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</si>
  <si>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</si>
  <si>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</si>
  <si>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</si>
  <si>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</si>
  <si>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</si>
  <si>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</si>
  <si>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</si>
  <si>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</si>
  <si>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</si>
  <si>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</si>
  <si>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</si>
  <si>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</si>
  <si>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</si>
  <si>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</si>
  <si>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</si>
  <si>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</si>
  <si>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</si>
  <si>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</si>
  <si>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</si>
  <si>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</si>
  <si>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</si>
  <si>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</si>
  <si>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</si>
  <si>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</si>
  <si>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</si>
  <si>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</si>
  <si>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</si>
  <si>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</si>
  <si>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</si>
  <si>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</si>
  <si>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M Reading-Jones</t>
  </si>
  <si>
    <t>check power tools</t>
  </si>
  <si>
    <t>fsc</t>
  </si>
  <si>
    <t xml:space="preserve">supervision / quality control </t>
  </si>
  <si>
    <t xml:space="preserve">extraction </t>
  </si>
  <si>
    <t>labouring</t>
  </si>
  <si>
    <t>windows</t>
  </si>
  <si>
    <t>paintshop maintenance</t>
  </si>
  <si>
    <t>fork lift</t>
  </si>
  <si>
    <t>college</t>
  </si>
  <si>
    <t>window</t>
  </si>
  <si>
    <t>cladding</t>
  </si>
  <si>
    <t>batons</t>
  </si>
  <si>
    <t xml:space="preserve">production meeting </t>
  </si>
  <si>
    <t>booking up 6565</t>
  </si>
  <si>
    <t>1</t>
  </si>
  <si>
    <t>ac housing</t>
  </si>
  <si>
    <t>2</t>
  </si>
  <si>
    <t>3</t>
  </si>
  <si>
    <t>loading</t>
  </si>
  <si>
    <t>booking up 6436</t>
  </si>
  <si>
    <t>booking up 6419</t>
  </si>
  <si>
    <t>4</t>
  </si>
  <si>
    <t>balustrade</t>
  </si>
  <si>
    <t>109</t>
  </si>
  <si>
    <t>frames</t>
  </si>
  <si>
    <t>110</t>
  </si>
  <si>
    <t>111</t>
  </si>
  <si>
    <t>112</t>
  </si>
  <si>
    <t>113</t>
  </si>
  <si>
    <t>panels</t>
  </si>
  <si>
    <t>W/E 18.10.2015</t>
  </si>
  <si>
    <t>extraction</t>
  </si>
  <si>
    <t>scaffolding</t>
  </si>
  <si>
    <t>paint gates , tidy outside</t>
  </si>
  <si>
    <t>6</t>
  </si>
  <si>
    <t>7</t>
  </si>
  <si>
    <t>5</t>
  </si>
  <si>
    <t>toolbox talks</t>
  </si>
  <si>
    <t>tidy area</t>
  </si>
  <si>
    <t>sharpen tools</t>
  </si>
  <si>
    <t>funeral , compationate leave</t>
  </si>
  <si>
    <t>sash windows</t>
  </si>
  <si>
    <t>booking up 6571</t>
  </si>
  <si>
    <t>booking up 6448</t>
  </si>
  <si>
    <t>doors</t>
  </si>
  <si>
    <t>pergola</t>
  </si>
  <si>
    <t>un load van</t>
  </si>
  <si>
    <t>widow</t>
  </si>
  <si>
    <t>sick</t>
  </si>
  <si>
    <t>skirting board</t>
  </si>
  <si>
    <t>window board</t>
  </si>
  <si>
    <t>ADEL02</t>
  </si>
  <si>
    <t>COLC01</t>
  </si>
  <si>
    <t>offi01</t>
  </si>
  <si>
    <t>ECCS01</t>
  </si>
  <si>
    <t>ORAN01</t>
  </si>
  <si>
    <t>PRIO11</t>
  </si>
  <si>
    <t>ROMA01</t>
  </si>
  <si>
    <t>EGER01</t>
  </si>
  <si>
    <t>AMER02</t>
  </si>
  <si>
    <t>ELEP01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</si>
</sst>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0" borderId="1" xfId="0" applyFont="1" applyBorder="1" applyAlignment="1">
      <alignment horizontal="center"/>
    </xf>
    <xf numFmtId="0" fontId="9" fillId="7" borderId="2" xfId="0" applyFont="1" applyFill="1" applyBorder="1"/>
    <xf numFmtId="0" fontId="9" fillId="0" borderId="1" xfId="0" applyFont="1" applyBorder="1" applyAlignment="1">
      <alignment horizontal="center"/>
    </xf>
    <xf numFmtId="2" fontId="9" fillId="9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7" sqref="K17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94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40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40</v>
      </c>
      <c r="H6" s="67">
        <f>SUM(Buckingham!C34)</f>
        <v>0</v>
      </c>
      <c r="I6" s="67">
        <f>SUM(Buckingham!C35)</f>
        <v>0</v>
      </c>
      <c r="K6" s="43">
        <f>SUM(Buckingham!I29)</f>
        <v>1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32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1</v>
      </c>
    </row>
    <row r="10" spans="1:11" x14ac:dyDescent="0.25">
      <c r="A10" s="8" t="s">
        <v>59</v>
      </c>
      <c r="B10" s="9">
        <f>SUM(Hammond!C25)</f>
        <v>15</v>
      </c>
      <c r="C10" s="9">
        <f>SUM(Hammond!C26)</f>
        <v>0</v>
      </c>
      <c r="D10" s="9">
        <f>SUM(Hammond!C27)</f>
        <v>0</v>
      </c>
      <c r="E10" s="9">
        <f>SUM(Hammond!C28)</f>
        <v>24</v>
      </c>
      <c r="F10" s="9">
        <f>SUM(Hammond!C29)</f>
        <v>0</v>
      </c>
      <c r="G10" s="10">
        <f t="shared" si="0"/>
        <v>39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40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40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38.25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38.25</v>
      </c>
      <c r="H12" s="11">
        <f>SUM(Harrison!C31)</f>
        <v>0</v>
      </c>
      <c r="I12" s="11">
        <f>SUM(Harrison!C32)</f>
        <v>0</v>
      </c>
      <c r="K12" s="43">
        <v>38.25</v>
      </c>
    </row>
    <row r="13" spans="1:11" x14ac:dyDescent="0.25">
      <c r="A13" s="8" t="s">
        <v>57</v>
      </c>
      <c r="B13" s="9">
        <f>SUM(Hodgson!C35)</f>
        <v>39.5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39.5</v>
      </c>
      <c r="H13" s="11">
        <f>SUM(Hodgson!C41)</f>
        <v>0</v>
      </c>
      <c r="I13" s="11">
        <f>SUM(Hodgson!C42)</f>
        <v>0</v>
      </c>
      <c r="K13" s="43">
        <f>SUM(Hodgson!I36)</f>
        <v>6.5</v>
      </c>
    </row>
    <row r="14" spans="1:11" x14ac:dyDescent="0.25">
      <c r="A14" s="8" t="s">
        <v>49</v>
      </c>
      <c r="B14" s="9">
        <f>SUM(Kendrick!C32)</f>
        <v>36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36</v>
      </c>
      <c r="H14" s="11">
        <f>SUM(Kendrick!C38)</f>
        <v>0</v>
      </c>
      <c r="I14" s="11">
        <f>SUM(Kendrick!C39)</f>
        <v>0</v>
      </c>
      <c r="K14" s="43">
        <f>SUM(Kendrick!I33)</f>
        <v>0</v>
      </c>
    </row>
    <row r="15" spans="1:11" ht="18" customHeight="1" x14ac:dyDescent="0.25">
      <c r="A15" s="8" t="s">
        <v>9</v>
      </c>
      <c r="B15" s="9">
        <f>SUM(McSharry!C25)</f>
        <v>39.25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39.25</v>
      </c>
      <c r="H15" s="11">
        <f>SUM(McSharry!C31)</f>
        <v>0</v>
      </c>
      <c r="I15" s="11">
        <f>SUM(McSharry!C32)</f>
        <v>0</v>
      </c>
      <c r="K15" s="43">
        <f>SUM(McSharry!I26)</f>
        <v>3.5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1.5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0.5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SUM(N.Winterburn!C29)</f>
        <v>32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0</v>
      </c>
      <c r="G20" s="10">
        <f t="shared" si="0"/>
        <v>32</v>
      </c>
      <c r="H20" s="11">
        <f>SUM(N.Winterburn!C35)</f>
        <v>0</v>
      </c>
      <c r="I20" s="11">
        <f>SUM(N.Winterburn!C36)</f>
        <v>0</v>
      </c>
      <c r="K20" s="43">
        <f>SUM(N.Winterburn!I30)</f>
        <v>13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17.5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3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43</v>
      </c>
      <c r="H22" s="11">
        <f>SUM(Wright!C35)</f>
        <v>0</v>
      </c>
      <c r="I22" s="11">
        <f>SUM(Wright!C36)</f>
        <v>0</v>
      </c>
      <c r="K22" s="43">
        <f>SUM(Wright!I30)</f>
        <v>42</v>
      </c>
    </row>
    <row r="23" spans="1:11" ht="17.25" customHeight="1" x14ac:dyDescent="0.25">
      <c r="A23" s="12" t="s">
        <v>24</v>
      </c>
      <c r="B23" s="13">
        <f t="shared" ref="B23:I23" si="1">SUM(B7:B22)</f>
        <v>592</v>
      </c>
      <c r="C23" s="13">
        <f t="shared" si="1"/>
        <v>3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627</v>
      </c>
      <c r="H23" s="14">
        <f t="shared" si="1"/>
        <v>0</v>
      </c>
      <c r="I23" s="14">
        <f t="shared" si="1"/>
        <v>0</v>
      </c>
      <c r="J23" s="4"/>
      <c r="K23" s="13">
        <f>SUM(K6:K22)</f>
        <v>125.25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595</v>
      </c>
    </row>
    <row r="27" spans="1:11" x14ac:dyDescent="0.25">
      <c r="A27" s="1" t="s">
        <v>31</v>
      </c>
      <c r="C27" s="35">
        <f>K23</f>
        <v>125.25</v>
      </c>
    </row>
    <row r="28" spans="1:11" x14ac:dyDescent="0.25">
      <c r="A28" s="1" t="s">
        <v>35</v>
      </c>
      <c r="C28" s="41">
        <f>C27/C26</f>
        <v>0.21050420168067227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6" zoomScale="90" zoomScaleNormal="90" workbookViewId="0">
      <selection activeCell="E20" sqref="E20:F20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26" t="s">
        <v>19</v>
      </c>
      <c r="N2" s="126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12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6436</v>
      </c>
      <c r="B4" s="111" t="s">
        <v>115</v>
      </c>
      <c r="C4" s="47">
        <v>114</v>
      </c>
      <c r="D4" s="38" t="s">
        <v>93</v>
      </c>
      <c r="E4" s="113">
        <v>1</v>
      </c>
      <c r="F4" s="113"/>
      <c r="G4" s="113"/>
      <c r="H4" s="113"/>
      <c r="I4" s="113"/>
      <c r="J4" s="113"/>
      <c r="K4" s="113"/>
      <c r="L4" s="113"/>
      <c r="M4" s="113"/>
      <c r="N4" s="113"/>
      <c r="O4" s="116"/>
      <c r="P4" s="117"/>
      <c r="Q4" s="116"/>
      <c r="R4" s="117"/>
      <c r="S4" s="25">
        <f>E4+G4+I4+K4+M4+O4+Q4</f>
        <v>1</v>
      </c>
      <c r="T4" s="25">
        <f t="shared" ref="T4:T23" si="0">SUM(S4-U4-V4)</f>
        <v>1</v>
      </c>
      <c r="U4" s="28"/>
      <c r="V4" s="28"/>
    </row>
    <row r="5" spans="1:22" x14ac:dyDescent="0.25">
      <c r="A5" s="47">
        <v>6419</v>
      </c>
      <c r="B5" s="111" t="s">
        <v>123</v>
      </c>
      <c r="C5" s="47">
        <v>5</v>
      </c>
      <c r="D5" s="38" t="s">
        <v>74</v>
      </c>
      <c r="E5" s="113">
        <v>0.5</v>
      </c>
      <c r="F5" s="113"/>
      <c r="G5" s="125"/>
      <c r="H5" s="125"/>
      <c r="I5" s="125"/>
      <c r="J5" s="125"/>
      <c r="K5" s="125"/>
      <c r="L5" s="125"/>
      <c r="M5" s="125"/>
      <c r="N5" s="125"/>
      <c r="O5" s="116"/>
      <c r="P5" s="117"/>
      <c r="Q5" s="116"/>
      <c r="R5" s="117"/>
      <c r="S5" s="25">
        <f t="shared" ref="S5:S26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6436</v>
      </c>
      <c r="B6" s="111" t="s">
        <v>115</v>
      </c>
      <c r="C6" s="89" t="s">
        <v>87</v>
      </c>
      <c r="D6" s="38" t="s">
        <v>88</v>
      </c>
      <c r="E6" s="113">
        <v>6.5</v>
      </c>
      <c r="F6" s="113"/>
      <c r="G6" s="125">
        <v>2</v>
      </c>
      <c r="H6" s="125"/>
      <c r="I6" s="125"/>
      <c r="J6" s="125"/>
      <c r="K6" s="114"/>
      <c r="L6" s="115"/>
      <c r="M6" s="114"/>
      <c r="N6" s="115"/>
      <c r="O6" s="116"/>
      <c r="P6" s="117"/>
      <c r="Q6" s="116"/>
      <c r="R6" s="117"/>
      <c r="S6" s="25">
        <f t="shared" si="1"/>
        <v>8.5</v>
      </c>
      <c r="T6" s="25">
        <f t="shared" si="0"/>
        <v>8.5</v>
      </c>
      <c r="U6" s="28"/>
      <c r="V6" s="28"/>
    </row>
    <row r="7" spans="1:22" x14ac:dyDescent="0.25">
      <c r="A7" s="47">
        <v>6436</v>
      </c>
      <c r="B7" s="111" t="s">
        <v>115</v>
      </c>
      <c r="C7" s="89" t="s">
        <v>89</v>
      </c>
      <c r="D7" s="38" t="s">
        <v>88</v>
      </c>
      <c r="E7" s="113"/>
      <c r="F7" s="113"/>
      <c r="G7" s="125">
        <v>2</v>
      </c>
      <c r="H7" s="125"/>
      <c r="I7" s="125"/>
      <c r="J7" s="125"/>
      <c r="K7" s="114"/>
      <c r="L7" s="115"/>
      <c r="M7" s="114"/>
      <c r="N7" s="115"/>
      <c r="O7" s="116"/>
      <c r="P7" s="117"/>
      <c r="Q7" s="116"/>
      <c r="R7" s="117"/>
      <c r="S7" s="25">
        <f t="shared" si="1"/>
        <v>2</v>
      </c>
      <c r="T7" s="25">
        <f t="shared" si="0"/>
        <v>2</v>
      </c>
      <c r="U7" s="29"/>
      <c r="V7" s="28"/>
    </row>
    <row r="8" spans="1:22" x14ac:dyDescent="0.25">
      <c r="A8" s="47">
        <v>6436</v>
      </c>
      <c r="B8" s="111" t="s">
        <v>115</v>
      </c>
      <c r="C8" s="89" t="s">
        <v>90</v>
      </c>
      <c r="D8" s="38" t="s">
        <v>88</v>
      </c>
      <c r="E8" s="113"/>
      <c r="F8" s="113"/>
      <c r="G8" s="125">
        <v>2</v>
      </c>
      <c r="H8" s="125"/>
      <c r="I8" s="125"/>
      <c r="J8" s="125"/>
      <c r="K8" s="114"/>
      <c r="L8" s="115"/>
      <c r="M8" s="114"/>
      <c r="N8" s="115"/>
      <c r="O8" s="116"/>
      <c r="P8" s="117"/>
      <c r="Q8" s="116"/>
      <c r="R8" s="117"/>
      <c r="S8" s="25">
        <f>E8+G8+I8+K8+M8+O8+Q8</f>
        <v>2</v>
      </c>
      <c r="T8" s="25">
        <f>SUM(S8-U8-V8)</f>
        <v>2</v>
      </c>
      <c r="U8" s="29"/>
      <c r="V8" s="28"/>
    </row>
    <row r="9" spans="1:22" x14ac:dyDescent="0.25">
      <c r="A9" s="47">
        <v>6436</v>
      </c>
      <c r="B9" s="111" t="s">
        <v>115</v>
      </c>
      <c r="C9" s="89" t="s">
        <v>91</v>
      </c>
      <c r="D9" s="38" t="s">
        <v>88</v>
      </c>
      <c r="E9" s="113"/>
      <c r="F9" s="113"/>
      <c r="G9" s="125">
        <v>1</v>
      </c>
      <c r="H9" s="125"/>
      <c r="I9" s="120"/>
      <c r="J9" s="115"/>
      <c r="K9" s="114"/>
      <c r="L9" s="115"/>
      <c r="M9" s="114"/>
      <c r="N9" s="115"/>
      <c r="O9" s="116"/>
      <c r="P9" s="117"/>
      <c r="Q9" s="116"/>
      <c r="R9" s="117"/>
      <c r="S9" s="25">
        <f>E9+G9+I9+K9+M9+O9+Q9</f>
        <v>1</v>
      </c>
      <c r="T9" s="25">
        <f>SUM(S9-U9-V9)</f>
        <v>1</v>
      </c>
      <c r="U9" s="29"/>
      <c r="V9" s="28"/>
    </row>
    <row r="10" spans="1:22" x14ac:dyDescent="0.25">
      <c r="A10" s="47">
        <v>6436</v>
      </c>
      <c r="B10" s="111" t="s">
        <v>115</v>
      </c>
      <c r="C10" s="89" t="s">
        <v>92</v>
      </c>
      <c r="D10" s="38" t="s">
        <v>88</v>
      </c>
      <c r="E10" s="113"/>
      <c r="F10" s="113"/>
      <c r="G10" s="125">
        <v>1</v>
      </c>
      <c r="H10" s="125"/>
      <c r="I10" s="120">
        <v>3.25</v>
      </c>
      <c r="J10" s="115"/>
      <c r="K10" s="114"/>
      <c r="L10" s="115"/>
      <c r="M10" s="114"/>
      <c r="N10" s="115"/>
      <c r="O10" s="116"/>
      <c r="P10" s="117"/>
      <c r="Q10" s="116"/>
      <c r="R10" s="117"/>
      <c r="S10" s="25">
        <f>E10+G10+I10+K10+M10+O10+Q10</f>
        <v>4.25</v>
      </c>
      <c r="T10" s="25">
        <f>SUM(S10-U10-V10)</f>
        <v>4.25</v>
      </c>
      <c r="U10" s="29"/>
      <c r="V10" s="28"/>
    </row>
    <row r="11" spans="1:22" x14ac:dyDescent="0.25">
      <c r="A11" s="47">
        <v>6448</v>
      </c>
      <c r="B11" s="111" t="s">
        <v>124</v>
      </c>
      <c r="C11" s="48">
        <v>78</v>
      </c>
      <c r="D11" s="54" t="s">
        <v>93</v>
      </c>
      <c r="E11" s="113"/>
      <c r="F11" s="113"/>
      <c r="G11" s="125"/>
      <c r="H11" s="125"/>
      <c r="I11" s="120">
        <v>0.75</v>
      </c>
      <c r="J11" s="115"/>
      <c r="K11" s="114">
        <v>8</v>
      </c>
      <c r="L11" s="115"/>
      <c r="M11" s="114">
        <v>8</v>
      </c>
      <c r="N11" s="115"/>
      <c r="O11" s="116"/>
      <c r="P11" s="117"/>
      <c r="Q11" s="116"/>
      <c r="R11" s="117"/>
      <c r="S11" s="25">
        <f t="shared" ref="S11:S16" si="2">E11+G11+I11+K11+M11+O11+Q11</f>
        <v>16.75</v>
      </c>
      <c r="T11" s="25">
        <f t="shared" ref="T11:T16" si="3">SUM(S11-U11-V11)</f>
        <v>16.75</v>
      </c>
      <c r="U11" s="29"/>
      <c r="V11" s="28"/>
    </row>
    <row r="12" spans="1:22" x14ac:dyDescent="0.25">
      <c r="A12" s="47"/>
      <c r="B12" s="47"/>
      <c r="C12" s="48"/>
      <c r="D12" s="54"/>
      <c r="E12" s="113"/>
      <c r="F12" s="113"/>
      <c r="G12" s="125"/>
      <c r="H12" s="125"/>
      <c r="I12" s="120"/>
      <c r="J12" s="115"/>
      <c r="K12" s="114"/>
      <c r="L12" s="115"/>
      <c r="M12" s="114"/>
      <c r="N12" s="115"/>
      <c r="O12" s="116"/>
      <c r="P12" s="117"/>
      <c r="Q12" s="116"/>
      <c r="R12" s="117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3"/>
      <c r="F13" s="113"/>
      <c r="G13" s="125"/>
      <c r="H13" s="125"/>
      <c r="I13" s="120"/>
      <c r="J13" s="115"/>
      <c r="K13" s="114"/>
      <c r="L13" s="115"/>
      <c r="M13" s="114"/>
      <c r="N13" s="115"/>
      <c r="O13" s="116"/>
      <c r="P13" s="117"/>
      <c r="Q13" s="116"/>
      <c r="R13" s="117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7"/>
      <c r="D14" s="27"/>
      <c r="E14" s="113"/>
      <c r="F14" s="113"/>
      <c r="G14" s="125"/>
      <c r="H14" s="125"/>
      <c r="I14" s="120"/>
      <c r="J14" s="115"/>
      <c r="K14" s="114"/>
      <c r="L14" s="115"/>
      <c r="M14" s="114"/>
      <c r="N14" s="115"/>
      <c r="O14" s="116"/>
      <c r="P14" s="117"/>
      <c r="Q14" s="116"/>
      <c r="R14" s="117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3"/>
      <c r="F15" s="113"/>
      <c r="G15" s="125"/>
      <c r="H15" s="125"/>
      <c r="I15" s="120"/>
      <c r="J15" s="115"/>
      <c r="K15" s="114"/>
      <c r="L15" s="115"/>
      <c r="M15" s="114"/>
      <c r="N15" s="115"/>
      <c r="O15" s="116"/>
      <c r="P15" s="117"/>
      <c r="Q15" s="116"/>
      <c r="R15" s="117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3"/>
      <c r="F16" s="113"/>
      <c r="G16" s="125"/>
      <c r="H16" s="125"/>
      <c r="I16" s="120"/>
      <c r="J16" s="115"/>
      <c r="K16" s="114"/>
      <c r="L16" s="115"/>
      <c r="M16" s="114"/>
      <c r="N16" s="115"/>
      <c r="O16" s="116"/>
      <c r="P16" s="117"/>
      <c r="Q16" s="116"/>
      <c r="R16" s="117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29"/>
      <c r="F17" s="129"/>
      <c r="G17" s="125"/>
      <c r="H17" s="125"/>
      <c r="I17" s="120"/>
      <c r="J17" s="115"/>
      <c r="K17" s="114"/>
      <c r="L17" s="115"/>
      <c r="M17" s="114"/>
      <c r="N17" s="115"/>
      <c r="O17" s="116"/>
      <c r="P17" s="117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6"/>
      <c r="F18" s="117"/>
      <c r="G18" s="127"/>
      <c r="H18" s="128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6"/>
      <c r="F19" s="117"/>
      <c r="G19" s="127"/>
      <c r="H19" s="128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6"/>
      <c r="F20" s="117"/>
      <c r="G20" s="127"/>
      <c r="H20" s="128"/>
      <c r="I20" s="114"/>
      <c r="J20" s="115"/>
      <c r="K20" s="114"/>
      <c r="L20" s="115"/>
      <c r="M20" s="114"/>
      <c r="N20" s="115"/>
      <c r="O20" s="116"/>
      <c r="P20" s="117"/>
      <c r="Q20" s="116"/>
      <c r="R20" s="117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1"/>
      <c r="B21" s="71"/>
      <c r="C21" s="71"/>
      <c r="D21" s="23"/>
      <c r="E21" s="114"/>
      <c r="F21" s="115"/>
      <c r="G21" s="72"/>
      <c r="H21" s="73"/>
      <c r="I21" s="114"/>
      <c r="J21" s="115"/>
      <c r="K21" s="114"/>
      <c r="L21" s="115"/>
      <c r="M21" s="114"/>
      <c r="N21" s="115"/>
      <c r="O21" s="116"/>
      <c r="P21" s="117"/>
      <c r="Q21" s="116"/>
      <c r="R21" s="117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4"/>
      <c r="F22" s="115"/>
      <c r="G22" s="125"/>
      <c r="H22" s="12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4"/>
      <c r="F23" s="115"/>
      <c r="G23" s="125"/>
      <c r="H23" s="12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7"/>
      <c r="B24" s="47"/>
      <c r="C24" s="47"/>
      <c r="D24" s="27"/>
      <c r="E24" s="114"/>
      <c r="F24" s="115"/>
      <c r="G24" s="125"/>
      <c r="H24" s="125"/>
      <c r="I24" s="114"/>
      <c r="J24" s="115"/>
      <c r="K24" s="114"/>
      <c r="L24" s="115"/>
      <c r="M24" s="114"/>
      <c r="N24" s="115"/>
      <c r="O24" s="116"/>
      <c r="P24" s="117"/>
      <c r="Q24" s="116"/>
      <c r="R24" s="117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6"/>
      <c r="F25" s="117"/>
      <c r="G25" s="127"/>
      <c r="H25" s="128"/>
      <c r="I25" s="116"/>
      <c r="J25" s="117"/>
      <c r="K25" s="116"/>
      <c r="L25" s="117"/>
      <c r="M25" s="114"/>
      <c r="N25" s="115"/>
      <c r="O25" s="116"/>
      <c r="P25" s="117"/>
      <c r="Q25" s="116"/>
      <c r="R25" s="117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4"/>
      <c r="F26" s="115"/>
      <c r="G26" s="116"/>
      <c r="H26" s="117"/>
      <c r="I26" s="116"/>
      <c r="J26" s="117"/>
      <c r="K26" s="116"/>
      <c r="L26" s="117"/>
      <c r="M26" s="127"/>
      <c r="N26" s="128"/>
      <c r="O26" s="116"/>
      <c r="P26" s="117"/>
      <c r="Q26" s="116"/>
      <c r="R26" s="117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8">
        <f>SUM(E4:E26)</f>
        <v>8</v>
      </c>
      <c r="F27" s="119"/>
      <c r="G27" s="118">
        <f>SUM(G4:G26)</f>
        <v>8</v>
      </c>
      <c r="H27" s="119"/>
      <c r="I27" s="118">
        <f>SUM(I4:I26)</f>
        <v>4</v>
      </c>
      <c r="J27" s="119"/>
      <c r="K27" s="118">
        <f>SUM(K4:K26)</f>
        <v>8</v>
      </c>
      <c r="L27" s="119"/>
      <c r="M27" s="118">
        <f>SUM(M4:M26)</f>
        <v>8</v>
      </c>
      <c r="N27" s="119"/>
      <c r="O27" s="118">
        <f>SUM(O4:O26)</f>
        <v>0</v>
      </c>
      <c r="P27" s="119"/>
      <c r="Q27" s="118">
        <f>SUM(Q4:Q26)</f>
        <v>0</v>
      </c>
      <c r="R27" s="119"/>
      <c r="S27" s="25">
        <f>SUM(S4:S26)</f>
        <v>36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36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-4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-4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36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/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36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8.4499999999999993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6565</v>
      </c>
      <c r="B4" s="111" t="s">
        <v>119</v>
      </c>
      <c r="C4" s="89" t="s">
        <v>78</v>
      </c>
      <c r="D4" s="38" t="s">
        <v>79</v>
      </c>
      <c r="E4" s="113">
        <v>2.25</v>
      </c>
      <c r="F4" s="113"/>
      <c r="G4" s="113"/>
      <c r="H4" s="113"/>
      <c r="I4" s="113"/>
      <c r="J4" s="113"/>
      <c r="K4" s="113"/>
      <c r="L4" s="113"/>
      <c r="M4" s="113"/>
      <c r="N4" s="113"/>
      <c r="O4" s="114"/>
      <c r="P4" s="115"/>
      <c r="Q4" s="116"/>
      <c r="R4" s="117"/>
      <c r="S4" s="25">
        <f>E4+G4+I4+K4+M4+O4+Q4</f>
        <v>2.25</v>
      </c>
      <c r="T4" s="25">
        <f t="shared" ref="T4:T17" si="0">SUM(S4-U4-V4)</f>
        <v>2.25</v>
      </c>
      <c r="U4" s="28"/>
      <c r="V4" s="28"/>
    </row>
    <row r="5" spans="1:22" x14ac:dyDescent="0.25">
      <c r="A5" s="47">
        <v>6565</v>
      </c>
      <c r="B5" s="111" t="s">
        <v>119</v>
      </c>
      <c r="C5" s="89" t="s">
        <v>80</v>
      </c>
      <c r="D5" s="38" t="s">
        <v>79</v>
      </c>
      <c r="E5" s="113">
        <v>2.25</v>
      </c>
      <c r="F5" s="113"/>
      <c r="G5" s="113"/>
      <c r="H5" s="113"/>
      <c r="I5" s="113"/>
      <c r="J5" s="113"/>
      <c r="K5" s="114"/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7">
        <v>6565</v>
      </c>
      <c r="B6" s="111" t="s">
        <v>119</v>
      </c>
      <c r="C6" s="89" t="s">
        <v>81</v>
      </c>
      <c r="D6" s="38" t="s">
        <v>79</v>
      </c>
      <c r="E6" s="113">
        <v>2</v>
      </c>
      <c r="F6" s="113"/>
      <c r="G6" s="113"/>
      <c r="H6" s="113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7">
        <v>6565</v>
      </c>
      <c r="B7" s="111" t="s">
        <v>119</v>
      </c>
      <c r="C7" s="89" t="s">
        <v>100</v>
      </c>
      <c r="D7" s="38" t="s">
        <v>79</v>
      </c>
      <c r="E7" s="113">
        <v>1.5</v>
      </c>
      <c r="F7" s="113"/>
      <c r="G7" s="113"/>
      <c r="H7" s="113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6565</v>
      </c>
      <c r="B8" s="111" t="s">
        <v>119</v>
      </c>
      <c r="C8" s="89" t="s">
        <v>98</v>
      </c>
      <c r="D8" s="38" t="s">
        <v>79</v>
      </c>
      <c r="E8" s="113"/>
      <c r="F8" s="113"/>
      <c r="G8" s="113">
        <v>2</v>
      </c>
      <c r="H8" s="113"/>
      <c r="I8" s="120">
        <v>3</v>
      </c>
      <c r="J8" s="115"/>
      <c r="K8" s="114">
        <v>4</v>
      </c>
      <c r="L8" s="115"/>
      <c r="M8" s="114">
        <v>4</v>
      </c>
      <c r="N8" s="115"/>
      <c r="O8" s="114"/>
      <c r="P8" s="115"/>
      <c r="Q8" s="116"/>
      <c r="R8" s="117"/>
      <c r="S8" s="25">
        <f t="shared" si="1"/>
        <v>13</v>
      </c>
      <c r="T8" s="25">
        <f t="shared" si="0"/>
        <v>13</v>
      </c>
      <c r="U8" s="28"/>
      <c r="V8" s="28"/>
    </row>
    <row r="9" spans="1:22" x14ac:dyDescent="0.25">
      <c r="A9" s="47">
        <v>6565</v>
      </c>
      <c r="B9" s="111" t="s">
        <v>119</v>
      </c>
      <c r="C9" s="89" t="s">
        <v>99</v>
      </c>
      <c r="D9" s="38" t="s">
        <v>79</v>
      </c>
      <c r="E9" s="114"/>
      <c r="F9" s="115"/>
      <c r="G9" s="114">
        <v>2.5</v>
      </c>
      <c r="H9" s="115"/>
      <c r="I9" s="114">
        <v>4.25</v>
      </c>
      <c r="J9" s="115"/>
      <c r="K9" s="114">
        <v>4</v>
      </c>
      <c r="L9" s="115"/>
      <c r="M9" s="114">
        <v>4</v>
      </c>
      <c r="N9" s="115"/>
      <c r="O9" s="114"/>
      <c r="P9" s="115"/>
      <c r="Q9" s="116"/>
      <c r="R9" s="117"/>
      <c r="S9" s="25">
        <f t="shared" si="1"/>
        <v>14.75</v>
      </c>
      <c r="T9" s="25">
        <f t="shared" si="0"/>
        <v>14.75</v>
      </c>
      <c r="U9" s="28"/>
      <c r="V9" s="28"/>
    </row>
    <row r="10" spans="1:22" x14ac:dyDescent="0.25">
      <c r="A10" s="47"/>
      <c r="B10" s="47"/>
      <c r="C10" s="48"/>
      <c r="D10" s="54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117</v>
      </c>
      <c r="C17" s="47"/>
      <c r="D17" s="27" t="s">
        <v>77</v>
      </c>
      <c r="E17" s="114"/>
      <c r="F17" s="115"/>
      <c r="G17" s="114">
        <v>3.5</v>
      </c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3.5</v>
      </c>
      <c r="T17" s="25">
        <f t="shared" si="0"/>
        <v>3.5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7.25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-0.75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7" zoomScale="90" zoomScaleNormal="90" workbookViewId="0">
      <selection activeCell="E20" sqref="E20:F20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63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81">
        <v>16.3</v>
      </c>
      <c r="G3" s="70">
        <v>8</v>
      </c>
      <c r="H3" s="81">
        <v>16.3</v>
      </c>
      <c r="I3" s="70">
        <v>8</v>
      </c>
      <c r="J3" s="81">
        <v>16.3</v>
      </c>
      <c r="K3" s="70">
        <v>8</v>
      </c>
      <c r="L3" s="81">
        <v>16.3</v>
      </c>
      <c r="M3" s="70">
        <v>8</v>
      </c>
      <c r="N3" s="81">
        <v>16.3</v>
      </c>
      <c r="O3" s="70"/>
      <c r="P3" s="70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1" t="s">
        <v>123</v>
      </c>
      <c r="C4" s="47">
        <v>5</v>
      </c>
      <c r="D4" s="27" t="s">
        <v>75</v>
      </c>
      <c r="E4" s="113">
        <v>2.5</v>
      </c>
      <c r="F4" s="113"/>
      <c r="G4" s="113"/>
      <c r="H4" s="113"/>
      <c r="I4" s="113"/>
      <c r="J4" s="113"/>
      <c r="K4" s="113">
        <v>3</v>
      </c>
      <c r="L4" s="113"/>
      <c r="M4" s="113"/>
      <c r="N4" s="113"/>
      <c r="O4" s="114"/>
      <c r="P4" s="115"/>
      <c r="Q4" s="116"/>
      <c r="R4" s="117"/>
      <c r="S4" s="25">
        <f>E4+G4+I4+K4+M4+O4+Q4</f>
        <v>5.5</v>
      </c>
      <c r="T4" s="25">
        <f t="shared" ref="T4:T21" si="0">SUM(S4-U4-V4)</f>
        <v>5.5</v>
      </c>
      <c r="U4" s="28"/>
      <c r="V4" s="28"/>
    </row>
    <row r="5" spans="1:22" x14ac:dyDescent="0.25">
      <c r="A5" s="47">
        <v>6436</v>
      </c>
      <c r="B5" s="111" t="s">
        <v>115</v>
      </c>
      <c r="C5" s="47">
        <v>109</v>
      </c>
      <c r="D5" s="38" t="s">
        <v>88</v>
      </c>
      <c r="E5" s="113">
        <v>2</v>
      </c>
      <c r="F5" s="113"/>
      <c r="G5" s="113">
        <v>2</v>
      </c>
      <c r="H5" s="113"/>
      <c r="I5" s="120">
        <v>1</v>
      </c>
      <c r="J5" s="115"/>
      <c r="K5" s="114">
        <v>1</v>
      </c>
      <c r="L5" s="115"/>
      <c r="M5" s="114"/>
      <c r="N5" s="115"/>
      <c r="O5" s="114"/>
      <c r="P5" s="115"/>
      <c r="Q5" s="116"/>
      <c r="R5" s="117"/>
      <c r="S5" s="25">
        <f>E5+G5+I5+K5+M5+O5+Q5</f>
        <v>6</v>
      </c>
      <c r="T5" s="25">
        <f t="shared" si="0"/>
        <v>6</v>
      </c>
      <c r="U5" s="28"/>
      <c r="V5" s="28"/>
    </row>
    <row r="6" spans="1:22" x14ac:dyDescent="0.25">
      <c r="A6" s="47">
        <v>6436</v>
      </c>
      <c r="B6" s="111" t="s">
        <v>115</v>
      </c>
      <c r="C6" s="47">
        <v>110</v>
      </c>
      <c r="D6" s="38" t="s">
        <v>88</v>
      </c>
      <c r="E6" s="113">
        <v>1</v>
      </c>
      <c r="F6" s="113"/>
      <c r="G6" s="113">
        <v>1.5</v>
      </c>
      <c r="H6" s="113"/>
      <c r="I6" s="120">
        <v>1</v>
      </c>
      <c r="J6" s="115"/>
      <c r="K6" s="114">
        <v>1</v>
      </c>
      <c r="L6" s="115"/>
      <c r="M6" s="114">
        <v>1</v>
      </c>
      <c r="N6" s="115"/>
      <c r="O6" s="114"/>
      <c r="P6" s="115"/>
      <c r="Q6" s="116"/>
      <c r="R6" s="117"/>
      <c r="S6" s="25">
        <f t="shared" ref="S6:S24" si="1">E6+G6+I6+K6+M6+O6+Q6</f>
        <v>5.5</v>
      </c>
      <c r="T6" s="25">
        <f t="shared" si="0"/>
        <v>5.5</v>
      </c>
      <c r="U6" s="28"/>
      <c r="V6" s="28"/>
    </row>
    <row r="7" spans="1:22" x14ac:dyDescent="0.25">
      <c r="A7" s="47">
        <v>6436</v>
      </c>
      <c r="B7" s="111" t="s">
        <v>115</v>
      </c>
      <c r="C7" s="47">
        <v>111</v>
      </c>
      <c r="D7" s="38" t="s">
        <v>88</v>
      </c>
      <c r="E7" s="113">
        <v>1</v>
      </c>
      <c r="F7" s="113"/>
      <c r="G7" s="113">
        <v>1.5</v>
      </c>
      <c r="H7" s="113"/>
      <c r="I7" s="114">
        <v>1</v>
      </c>
      <c r="J7" s="115"/>
      <c r="K7" s="114">
        <v>1</v>
      </c>
      <c r="L7" s="115"/>
      <c r="M7" s="114">
        <v>1</v>
      </c>
      <c r="N7" s="115"/>
      <c r="O7" s="114"/>
      <c r="P7" s="115"/>
      <c r="Q7" s="116"/>
      <c r="R7" s="117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47">
        <v>6436</v>
      </c>
      <c r="B8" s="111" t="s">
        <v>115</v>
      </c>
      <c r="C8" s="47">
        <v>112</v>
      </c>
      <c r="D8" s="38" t="s">
        <v>88</v>
      </c>
      <c r="E8" s="113">
        <v>0.5</v>
      </c>
      <c r="F8" s="113"/>
      <c r="G8" s="113">
        <v>1</v>
      </c>
      <c r="H8" s="113"/>
      <c r="I8" s="114">
        <v>1.5</v>
      </c>
      <c r="J8" s="115"/>
      <c r="K8" s="114">
        <v>1</v>
      </c>
      <c r="L8" s="115"/>
      <c r="M8" s="114">
        <v>1</v>
      </c>
      <c r="N8" s="115"/>
      <c r="O8" s="114"/>
      <c r="P8" s="115"/>
      <c r="Q8" s="116"/>
      <c r="R8" s="117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47">
        <v>6436</v>
      </c>
      <c r="B9" s="111" t="s">
        <v>115</v>
      </c>
      <c r="C9" s="47">
        <v>113</v>
      </c>
      <c r="D9" s="27" t="s">
        <v>88</v>
      </c>
      <c r="E9" s="113">
        <v>0.5</v>
      </c>
      <c r="F9" s="113"/>
      <c r="G9" s="114">
        <v>1</v>
      </c>
      <c r="H9" s="115"/>
      <c r="I9" s="114">
        <v>2</v>
      </c>
      <c r="J9" s="115"/>
      <c r="K9" s="114">
        <v>1</v>
      </c>
      <c r="L9" s="115"/>
      <c r="M9" s="114">
        <v>1</v>
      </c>
      <c r="N9" s="115"/>
      <c r="O9" s="114"/>
      <c r="P9" s="115"/>
      <c r="Q9" s="116"/>
      <c r="R9" s="117"/>
      <c r="S9" s="25">
        <f t="shared" si="1"/>
        <v>5.5</v>
      </c>
      <c r="T9" s="25">
        <f t="shared" si="0"/>
        <v>5.5</v>
      </c>
      <c r="U9" s="28"/>
      <c r="V9" s="28"/>
    </row>
    <row r="10" spans="1:22" x14ac:dyDescent="0.25">
      <c r="A10" s="47">
        <v>6571</v>
      </c>
      <c r="B10" s="111" t="s">
        <v>118</v>
      </c>
      <c r="C10" s="47">
        <v>2</v>
      </c>
      <c r="D10" s="27" t="s">
        <v>82</v>
      </c>
      <c r="E10" s="130"/>
      <c r="F10" s="131"/>
      <c r="G10" s="130"/>
      <c r="H10" s="131"/>
      <c r="I10" s="114">
        <v>1.5</v>
      </c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7">
        <v>6418</v>
      </c>
      <c r="B11" s="111" t="s">
        <v>123</v>
      </c>
      <c r="C11" s="47">
        <v>2</v>
      </c>
      <c r="D11" s="27" t="s">
        <v>113</v>
      </c>
      <c r="E11" s="130"/>
      <c r="F11" s="131"/>
      <c r="G11" s="114"/>
      <c r="H11" s="115"/>
      <c r="I11" s="114"/>
      <c r="J11" s="115"/>
      <c r="K11" s="114"/>
      <c r="L11" s="115"/>
      <c r="M11" s="114">
        <v>2</v>
      </c>
      <c r="N11" s="115"/>
      <c r="O11" s="114"/>
      <c r="P11" s="115"/>
      <c r="Q11" s="116"/>
      <c r="R11" s="117"/>
      <c r="S11" s="25">
        <f t="shared" ref="S11:S14" si="2">E11+G11+I11+K11+M11+O11+Q11</f>
        <v>2</v>
      </c>
      <c r="T11" s="25">
        <f t="shared" ref="T11:T14" si="3">SUM(S11-U11-V11)</f>
        <v>2</v>
      </c>
      <c r="U11" s="28"/>
      <c r="V11" s="28"/>
    </row>
    <row r="12" spans="1:22" x14ac:dyDescent="0.25">
      <c r="A12" s="47">
        <v>6436</v>
      </c>
      <c r="B12" s="111" t="s">
        <v>115</v>
      </c>
      <c r="C12" s="47">
        <v>115</v>
      </c>
      <c r="D12" s="27" t="s">
        <v>114</v>
      </c>
      <c r="E12" s="130"/>
      <c r="F12" s="131"/>
      <c r="G12" s="114"/>
      <c r="H12" s="115"/>
      <c r="I12" s="114"/>
      <c r="J12" s="115"/>
      <c r="K12" s="114"/>
      <c r="L12" s="115"/>
      <c r="M12" s="114">
        <v>2</v>
      </c>
      <c r="N12" s="115"/>
      <c r="O12" s="114"/>
      <c r="P12" s="115"/>
      <c r="Q12" s="116"/>
      <c r="R12" s="117"/>
      <c r="S12" s="25">
        <f t="shared" si="2"/>
        <v>2</v>
      </c>
      <c r="T12" s="25">
        <f t="shared" si="3"/>
        <v>2</v>
      </c>
      <c r="U12" s="28"/>
      <c r="V12" s="28"/>
    </row>
    <row r="13" spans="1:22" x14ac:dyDescent="0.25">
      <c r="A13" s="47"/>
      <c r="B13" s="47"/>
      <c r="C13" s="48"/>
      <c r="D13" s="38"/>
      <c r="E13" s="130"/>
      <c r="F13" s="131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30"/>
      <c r="F14" s="131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30"/>
      <c r="F15" s="131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0"/>
      <c r="F16" s="131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30"/>
      <c r="F17" s="131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0"/>
      <c r="F18" s="131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79"/>
      <c r="B19" s="47"/>
      <c r="C19" s="47"/>
      <c r="D19" s="27"/>
      <c r="E19" s="130"/>
      <c r="F19" s="131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79"/>
      <c r="B20" s="76"/>
      <c r="C20" s="76"/>
      <c r="D20" s="23"/>
      <c r="E20" s="130"/>
      <c r="F20" s="131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>
        <v>3600</v>
      </c>
      <c r="B21" s="47" t="s">
        <v>117</v>
      </c>
      <c r="C21" s="47"/>
      <c r="D21" s="27" t="s">
        <v>95</v>
      </c>
      <c r="E21" s="114">
        <v>0.5</v>
      </c>
      <c r="F21" s="115"/>
      <c r="G21" s="114">
        <v>1</v>
      </c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1.5</v>
      </c>
      <c r="T21" s="25">
        <f t="shared" si="0"/>
        <v>1.5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4"/>
      <c r="F23" s="115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98"/>
      <c r="H27" s="98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1.5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6" zoomScale="87" zoomScaleNormal="87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6405</v>
      </c>
      <c r="B4" s="111" t="s">
        <v>116</v>
      </c>
      <c r="C4" s="48">
        <v>9</v>
      </c>
      <c r="D4" s="38" t="s">
        <v>69</v>
      </c>
      <c r="E4" s="113">
        <v>8</v>
      </c>
      <c r="F4" s="113"/>
      <c r="G4" s="113">
        <v>8</v>
      </c>
      <c r="H4" s="113"/>
      <c r="I4" s="113">
        <v>8</v>
      </c>
      <c r="J4" s="113"/>
      <c r="K4" s="113">
        <v>8</v>
      </c>
      <c r="L4" s="113"/>
      <c r="M4" s="113">
        <v>8</v>
      </c>
      <c r="N4" s="113"/>
      <c r="O4" s="114"/>
      <c r="P4" s="115"/>
      <c r="Q4" s="116"/>
      <c r="R4" s="117"/>
      <c r="S4" s="25">
        <f>E4+G4+I4+K4+M4+O4+Q4</f>
        <v>40</v>
      </c>
      <c r="T4" s="25">
        <f t="shared" ref="T4:T20" si="0">SUM(S4-U4-V4)</f>
        <v>40</v>
      </c>
      <c r="U4" s="28"/>
      <c r="V4" s="28"/>
    </row>
    <row r="5" spans="1:22" x14ac:dyDescent="0.25">
      <c r="A5" s="47"/>
      <c r="B5" s="47"/>
      <c r="C5" s="48"/>
      <c r="D5" s="38"/>
      <c r="E5" s="113"/>
      <c r="F5" s="113"/>
      <c r="G5" s="113"/>
      <c r="H5" s="113"/>
      <c r="I5" s="113"/>
      <c r="J5" s="113"/>
      <c r="K5" s="113"/>
      <c r="L5" s="113"/>
      <c r="M5" s="114"/>
      <c r="N5" s="115"/>
      <c r="O5" s="114"/>
      <c r="P5" s="115"/>
      <c r="Q5" s="116"/>
      <c r="R5" s="117"/>
      <c r="S5" s="25">
        <f t="shared" ref="S5:S22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3"/>
      <c r="F6" s="113"/>
      <c r="G6" s="113"/>
      <c r="H6" s="113"/>
      <c r="I6" s="113"/>
      <c r="J6" s="113"/>
      <c r="K6" s="113"/>
      <c r="L6" s="113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38"/>
      <c r="E7" s="113"/>
      <c r="F7" s="113"/>
      <c r="G7" s="113"/>
      <c r="H7" s="113"/>
      <c r="I7" s="113"/>
      <c r="J7" s="113"/>
      <c r="K7" s="113"/>
      <c r="L7" s="113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8"/>
      <c r="D8" s="38"/>
      <c r="E8" s="113"/>
      <c r="F8" s="113"/>
      <c r="G8" s="113"/>
      <c r="H8" s="113"/>
      <c r="I8" s="113"/>
      <c r="J8" s="113"/>
      <c r="K8" s="113"/>
      <c r="L8" s="113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8"/>
      <c r="D9" s="38"/>
      <c r="E9" s="113"/>
      <c r="F9" s="113"/>
      <c r="G9" s="113"/>
      <c r="H9" s="113"/>
      <c r="I9" s="113"/>
      <c r="J9" s="113"/>
      <c r="K9" s="113"/>
      <c r="L9" s="113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3"/>
      <c r="G10" s="113"/>
      <c r="H10" s="113"/>
      <c r="I10" s="113"/>
      <c r="J10" s="113"/>
      <c r="K10" s="113"/>
      <c r="L10" s="113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3"/>
      <c r="F11" s="113"/>
      <c r="G11" s="113"/>
      <c r="H11" s="113"/>
      <c r="I11" s="113"/>
      <c r="J11" s="113"/>
      <c r="K11" s="113"/>
      <c r="L11" s="113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3"/>
      <c r="G12" s="113"/>
      <c r="H12" s="113"/>
      <c r="I12" s="113"/>
      <c r="J12" s="113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3"/>
      <c r="G13" s="113"/>
      <c r="H13" s="113"/>
      <c r="I13" s="113"/>
      <c r="J13" s="113"/>
      <c r="K13" s="114"/>
      <c r="L13" s="115"/>
      <c r="M13" s="114"/>
      <c r="N13" s="115"/>
      <c r="O13" s="114"/>
      <c r="P13" s="115"/>
      <c r="Q13" s="116"/>
      <c r="R13" s="117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5"/>
      <c r="G14" s="113"/>
      <c r="H14" s="113"/>
      <c r="I14" s="113"/>
      <c r="J14" s="113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3"/>
      <c r="H15" s="113"/>
      <c r="I15" s="113"/>
      <c r="J15" s="113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4"/>
      <c r="F16" s="115"/>
      <c r="G16" s="113"/>
      <c r="H16" s="113"/>
      <c r="I16" s="113"/>
      <c r="J16" s="113"/>
      <c r="K16" s="114"/>
      <c r="L16" s="115"/>
      <c r="M16" s="114"/>
      <c r="N16" s="115"/>
      <c r="O16" s="114"/>
      <c r="P16" s="115"/>
      <c r="Q16" s="116"/>
      <c r="R16" s="11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/>
      <c r="B20" s="47"/>
      <c r="C20" s="47"/>
      <c r="D20" s="27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6"/>
      <c r="P21" s="117"/>
      <c r="Q21" s="116"/>
      <c r="R21" s="117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4"/>
      <c r="F22" s="115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8</v>
      </c>
      <c r="F23" s="119"/>
      <c r="G23" s="118">
        <f>SUM(G4:G22)</f>
        <v>8</v>
      </c>
      <c r="H23" s="119"/>
      <c r="I23" s="118">
        <f>SUM(I4:I22)</f>
        <v>8</v>
      </c>
      <c r="J23" s="119"/>
      <c r="K23" s="118">
        <f>SUM(K4:K22)</f>
        <v>8</v>
      </c>
      <c r="L23" s="119"/>
      <c r="M23" s="118">
        <f>SUM(M4:M22)</f>
        <v>8</v>
      </c>
      <c r="N23" s="119"/>
      <c r="O23" s="118">
        <f>SUM(O4:O22)</f>
        <v>0</v>
      </c>
      <c r="P23" s="119"/>
      <c r="Q23" s="118">
        <f>SUM(Q4:Q22)</f>
        <v>0</v>
      </c>
      <c r="R23" s="119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zoomScalePageLayoutView="89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6565</v>
      </c>
      <c r="B4" s="111" t="s">
        <v>119</v>
      </c>
      <c r="C4" s="89" t="s">
        <v>78</v>
      </c>
      <c r="D4" s="38" t="s">
        <v>79</v>
      </c>
      <c r="E4" s="113">
        <v>1</v>
      </c>
      <c r="F4" s="113"/>
      <c r="G4" s="113">
        <v>0.5</v>
      </c>
      <c r="H4" s="113"/>
      <c r="I4" s="113">
        <v>2</v>
      </c>
      <c r="J4" s="113"/>
      <c r="K4" s="113"/>
      <c r="L4" s="113"/>
      <c r="M4" s="113">
        <v>1</v>
      </c>
      <c r="N4" s="113"/>
      <c r="O4" s="113"/>
      <c r="P4" s="113"/>
      <c r="Q4" s="116"/>
      <c r="R4" s="117"/>
      <c r="S4" s="25">
        <f>E4+G4+I4+K4+M4+O4+Q4</f>
        <v>4.5</v>
      </c>
      <c r="T4" s="25">
        <f t="shared" ref="T4:T17" si="0">SUM(S4-U4-V4)</f>
        <v>4.5</v>
      </c>
      <c r="U4" s="28"/>
      <c r="V4" s="28"/>
    </row>
    <row r="5" spans="1:22" x14ac:dyDescent="0.25">
      <c r="A5" s="47">
        <v>6565</v>
      </c>
      <c r="B5" s="111" t="s">
        <v>119</v>
      </c>
      <c r="C5" s="89" t="s">
        <v>80</v>
      </c>
      <c r="D5" s="38" t="s">
        <v>79</v>
      </c>
      <c r="E5" s="113">
        <v>1</v>
      </c>
      <c r="F5" s="113"/>
      <c r="G5" s="113">
        <v>0.5</v>
      </c>
      <c r="H5" s="113"/>
      <c r="I5" s="120">
        <v>2</v>
      </c>
      <c r="J5" s="115"/>
      <c r="K5" s="120"/>
      <c r="L5" s="115"/>
      <c r="M5" s="120"/>
      <c r="N5" s="115"/>
      <c r="O5" s="114"/>
      <c r="P5" s="115"/>
      <c r="Q5" s="116"/>
      <c r="R5" s="117"/>
      <c r="S5" s="25">
        <f t="shared" ref="S5:S20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47">
        <v>6565</v>
      </c>
      <c r="B6" s="111" t="s">
        <v>119</v>
      </c>
      <c r="C6" s="89" t="s">
        <v>81</v>
      </c>
      <c r="D6" s="38" t="s">
        <v>79</v>
      </c>
      <c r="E6" s="113">
        <v>1</v>
      </c>
      <c r="F6" s="113"/>
      <c r="G6" s="113">
        <v>0.5</v>
      </c>
      <c r="H6" s="113"/>
      <c r="I6" s="120">
        <v>1.5</v>
      </c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7">
        <v>6405</v>
      </c>
      <c r="B7" s="111" t="s">
        <v>116</v>
      </c>
      <c r="C7" s="48">
        <v>9</v>
      </c>
      <c r="D7" s="38" t="s">
        <v>69</v>
      </c>
      <c r="E7" s="113">
        <v>4.5</v>
      </c>
      <c r="F7" s="113"/>
      <c r="G7" s="113">
        <v>4.25</v>
      </c>
      <c r="H7" s="113"/>
      <c r="I7" s="120">
        <v>0.5</v>
      </c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9.25</v>
      </c>
      <c r="T7" s="25">
        <f t="shared" si="0"/>
        <v>9.25</v>
      </c>
      <c r="U7" s="28"/>
      <c r="V7" s="28"/>
    </row>
    <row r="8" spans="1:22" x14ac:dyDescent="0.25">
      <c r="A8" s="47">
        <v>6565</v>
      </c>
      <c r="B8" s="111" t="s">
        <v>119</v>
      </c>
      <c r="C8" s="89" t="s">
        <v>98</v>
      </c>
      <c r="D8" s="38" t="s">
        <v>79</v>
      </c>
      <c r="E8" s="113"/>
      <c r="F8" s="113"/>
      <c r="G8" s="113">
        <v>1.25</v>
      </c>
      <c r="H8" s="113"/>
      <c r="I8" s="120">
        <v>1</v>
      </c>
      <c r="J8" s="115"/>
      <c r="K8" s="114">
        <v>4</v>
      </c>
      <c r="L8" s="115"/>
      <c r="M8" s="114">
        <v>4</v>
      </c>
      <c r="N8" s="115"/>
      <c r="O8" s="114"/>
      <c r="P8" s="115"/>
      <c r="Q8" s="116"/>
      <c r="R8" s="117"/>
      <c r="S8" s="25">
        <f t="shared" si="1"/>
        <v>10.25</v>
      </c>
      <c r="T8" s="25">
        <f t="shared" si="0"/>
        <v>10.25</v>
      </c>
      <c r="U8" s="28"/>
      <c r="V8" s="28"/>
    </row>
    <row r="9" spans="1:22" x14ac:dyDescent="0.25">
      <c r="A9" s="47">
        <v>6565</v>
      </c>
      <c r="B9" s="111" t="s">
        <v>119</v>
      </c>
      <c r="C9" s="89" t="s">
        <v>99</v>
      </c>
      <c r="D9" s="38" t="s">
        <v>79</v>
      </c>
      <c r="E9" s="113"/>
      <c r="F9" s="113"/>
      <c r="G9" s="113">
        <v>1</v>
      </c>
      <c r="H9" s="113"/>
      <c r="I9" s="114">
        <v>1</v>
      </c>
      <c r="J9" s="115"/>
      <c r="K9" s="114">
        <v>4</v>
      </c>
      <c r="L9" s="115"/>
      <c r="M9" s="114">
        <v>3</v>
      </c>
      <c r="N9" s="115"/>
      <c r="O9" s="114"/>
      <c r="P9" s="115"/>
      <c r="Q9" s="116"/>
      <c r="R9" s="117"/>
      <c r="S9" s="25">
        <f t="shared" si="1"/>
        <v>9</v>
      </c>
      <c r="T9" s="25">
        <f t="shared" si="0"/>
        <v>9</v>
      </c>
      <c r="U9" s="28"/>
      <c r="V9" s="28"/>
    </row>
    <row r="10" spans="1:22" x14ac:dyDescent="0.25">
      <c r="A10" s="47"/>
      <c r="B10" s="49"/>
      <c r="C10" s="47"/>
      <c r="D10" s="38"/>
      <c r="E10" s="114"/>
      <c r="F10" s="115"/>
      <c r="G10" s="113"/>
      <c r="H10" s="113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5"/>
      <c r="G11" s="113"/>
      <c r="H11" s="113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14"/>
      <c r="F12" s="115"/>
      <c r="G12" s="113"/>
      <c r="H12" s="113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117</v>
      </c>
      <c r="C17" s="47"/>
      <c r="D17" s="27" t="s">
        <v>96</v>
      </c>
      <c r="E17" s="114">
        <v>0.5</v>
      </c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32"/>
      <c r="P18" s="133"/>
      <c r="Q18" s="132"/>
      <c r="R18" s="133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32"/>
      <c r="H19" s="133"/>
      <c r="I19" s="132"/>
      <c r="J19" s="133"/>
      <c r="K19" s="132"/>
      <c r="L19" s="133"/>
      <c r="M19" s="116"/>
      <c r="N19" s="117"/>
      <c r="O19" s="132"/>
      <c r="P19" s="133"/>
      <c r="Q19" s="132"/>
      <c r="R19" s="133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11" t="s">
        <v>116</v>
      </c>
      <c r="C4" s="47">
        <v>7</v>
      </c>
      <c r="D4" s="27" t="s">
        <v>73</v>
      </c>
      <c r="E4" s="113">
        <v>8</v>
      </c>
      <c r="F4" s="113"/>
      <c r="G4" s="113">
        <v>8</v>
      </c>
      <c r="H4" s="113"/>
      <c r="I4" s="113">
        <v>1.5</v>
      </c>
      <c r="J4" s="113"/>
      <c r="K4" s="113"/>
      <c r="L4" s="113"/>
      <c r="M4" s="113">
        <v>2.5</v>
      </c>
      <c r="N4" s="113"/>
      <c r="O4" s="114"/>
      <c r="P4" s="115"/>
      <c r="Q4" s="116"/>
      <c r="R4" s="117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47">
        <v>6571</v>
      </c>
      <c r="B5" s="111" t="s">
        <v>118</v>
      </c>
      <c r="C5" s="47">
        <v>2</v>
      </c>
      <c r="D5" s="27" t="s">
        <v>82</v>
      </c>
      <c r="E5" s="113"/>
      <c r="F5" s="113"/>
      <c r="G5" s="113"/>
      <c r="H5" s="113"/>
      <c r="I5" s="120">
        <v>1</v>
      </c>
      <c r="J5" s="115"/>
      <c r="K5" s="120"/>
      <c r="L5" s="115"/>
      <c r="M5" s="120"/>
      <c r="N5" s="115"/>
      <c r="O5" s="114"/>
      <c r="P5" s="115"/>
      <c r="Q5" s="116"/>
      <c r="R5" s="117"/>
      <c r="S5" s="25">
        <f t="shared" ref="S5" si="1">E5+G5+I5+K5+M5+O5+Q5</f>
        <v>1</v>
      </c>
      <c r="T5" s="25">
        <f t="shared" si="0"/>
        <v>1</v>
      </c>
      <c r="U5" s="28"/>
      <c r="V5" s="28"/>
    </row>
    <row r="6" spans="1:22" x14ac:dyDescent="0.25">
      <c r="A6" s="47">
        <v>6405</v>
      </c>
      <c r="B6" s="111" t="s">
        <v>116</v>
      </c>
      <c r="C6" s="47">
        <v>9</v>
      </c>
      <c r="D6" s="27" t="s">
        <v>105</v>
      </c>
      <c r="E6" s="113"/>
      <c r="F6" s="113"/>
      <c r="G6" s="113"/>
      <c r="H6" s="113"/>
      <c r="I6" s="120">
        <v>5.5</v>
      </c>
      <c r="J6" s="115"/>
      <c r="K6" s="114">
        <v>8</v>
      </c>
      <c r="L6" s="115"/>
      <c r="M6" s="114">
        <v>5.5</v>
      </c>
      <c r="N6" s="115"/>
      <c r="O6" s="114"/>
      <c r="P6" s="115"/>
      <c r="Q6" s="116"/>
      <c r="R6" s="117"/>
      <c r="S6" s="25">
        <f t="shared" ref="S6" si="2">E6+G6+I6+K6+M6+O6+Q6</f>
        <v>19</v>
      </c>
      <c r="T6" s="25">
        <f t="shared" ref="T6" si="3">SUM(S6-U6-V6)</f>
        <v>19</v>
      </c>
      <c r="U6" s="28"/>
      <c r="V6" s="28"/>
    </row>
    <row r="7" spans="1:22" x14ac:dyDescent="0.25">
      <c r="A7" s="47"/>
      <c r="B7" s="47"/>
      <c r="C7" s="47"/>
      <c r="D7" s="27"/>
      <c r="E7" s="113"/>
      <c r="F7" s="113"/>
      <c r="G7" s="113"/>
      <c r="H7" s="113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3"/>
      <c r="F8" s="113"/>
      <c r="G8" s="113"/>
      <c r="H8" s="113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3"/>
      <c r="F11" s="113"/>
      <c r="G11" s="113"/>
      <c r="H11" s="113"/>
      <c r="I11" s="120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3"/>
      <c r="F12" s="113"/>
      <c r="G12" s="113"/>
      <c r="H12" s="113"/>
      <c r="I12" s="120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4"/>
      <c r="B13" s="74"/>
      <c r="C13" s="74"/>
      <c r="D13" s="23"/>
      <c r="E13" s="114"/>
      <c r="F13" s="115"/>
      <c r="G13" s="114"/>
      <c r="H13" s="115"/>
      <c r="I13" s="120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3"/>
      <c r="G14" s="113"/>
      <c r="H14" s="113"/>
      <c r="I14" s="120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3"/>
      <c r="G15" s="113"/>
      <c r="H15" s="113"/>
      <c r="I15" s="120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2"/>
      <c r="B16" s="82"/>
      <c r="C16" s="82"/>
      <c r="D16" s="23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E20" sqref="E20:J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110" t="s">
        <v>112</v>
      </c>
      <c r="L3" s="110"/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115</v>
      </c>
      <c r="C4" s="89" t="s">
        <v>87</v>
      </c>
      <c r="D4" s="38" t="s">
        <v>88</v>
      </c>
      <c r="E4" s="114">
        <v>0.5</v>
      </c>
      <c r="F4" s="115"/>
      <c r="G4" s="114">
        <v>0.5</v>
      </c>
      <c r="H4" s="115"/>
      <c r="I4" s="114"/>
      <c r="J4" s="115"/>
      <c r="K4" s="134"/>
      <c r="L4" s="135"/>
      <c r="M4" s="113"/>
      <c r="N4" s="113"/>
      <c r="O4" s="114"/>
      <c r="P4" s="115"/>
      <c r="Q4" s="116"/>
      <c r="R4" s="117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47">
        <v>6436</v>
      </c>
      <c r="B5" s="111" t="s">
        <v>115</v>
      </c>
      <c r="C5" s="89" t="s">
        <v>89</v>
      </c>
      <c r="D5" s="38" t="s">
        <v>88</v>
      </c>
      <c r="E5" s="113">
        <v>0.5</v>
      </c>
      <c r="F5" s="113"/>
      <c r="G5" s="113">
        <v>0.5</v>
      </c>
      <c r="H5" s="113"/>
      <c r="I5" s="113">
        <v>1</v>
      </c>
      <c r="J5" s="113"/>
      <c r="K5" s="136"/>
      <c r="L5" s="136"/>
      <c r="M5" s="114"/>
      <c r="N5" s="115"/>
      <c r="O5" s="114"/>
      <c r="P5" s="115"/>
      <c r="Q5" s="116"/>
      <c r="R5" s="117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6436</v>
      </c>
      <c r="B6" s="111" t="s">
        <v>115</v>
      </c>
      <c r="C6" s="89" t="s">
        <v>90</v>
      </c>
      <c r="D6" s="38" t="s">
        <v>88</v>
      </c>
      <c r="E6" s="113">
        <v>0.5</v>
      </c>
      <c r="F6" s="113"/>
      <c r="G6" s="113">
        <v>0.5</v>
      </c>
      <c r="H6" s="113"/>
      <c r="I6" s="120">
        <v>1</v>
      </c>
      <c r="J6" s="115"/>
      <c r="K6" s="136"/>
      <c r="L6" s="136"/>
      <c r="M6" s="114"/>
      <c r="N6" s="115"/>
      <c r="O6" s="114"/>
      <c r="P6" s="115"/>
      <c r="Q6" s="116"/>
      <c r="R6" s="117"/>
      <c r="S6" s="25">
        <f t="shared" ref="S6:S24" si="1">E6+G6+I6+K6+M6+O6+Q6</f>
        <v>2</v>
      </c>
      <c r="T6" s="25">
        <f t="shared" si="0"/>
        <v>2</v>
      </c>
      <c r="U6" s="28"/>
      <c r="V6" s="28"/>
    </row>
    <row r="7" spans="1:22" x14ac:dyDescent="0.25">
      <c r="A7" s="47">
        <v>6436</v>
      </c>
      <c r="B7" s="111" t="s">
        <v>115</v>
      </c>
      <c r="C7" s="89" t="s">
        <v>91</v>
      </c>
      <c r="D7" s="38" t="s">
        <v>88</v>
      </c>
      <c r="E7" s="113">
        <v>0.5</v>
      </c>
      <c r="F7" s="113"/>
      <c r="G7" s="113">
        <v>0.5</v>
      </c>
      <c r="H7" s="113"/>
      <c r="I7" s="120">
        <v>1</v>
      </c>
      <c r="J7" s="115"/>
      <c r="K7" s="136"/>
      <c r="L7" s="136"/>
      <c r="M7" s="114"/>
      <c r="N7" s="115"/>
      <c r="O7" s="114"/>
      <c r="P7" s="115"/>
      <c r="Q7" s="116"/>
      <c r="R7" s="117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7">
        <v>6436</v>
      </c>
      <c r="B8" s="111" t="s">
        <v>115</v>
      </c>
      <c r="C8" s="89" t="s">
        <v>92</v>
      </c>
      <c r="D8" s="38" t="s">
        <v>88</v>
      </c>
      <c r="E8" s="113">
        <v>1</v>
      </c>
      <c r="F8" s="113"/>
      <c r="G8" s="113">
        <v>1</v>
      </c>
      <c r="H8" s="113"/>
      <c r="I8" s="120">
        <v>1</v>
      </c>
      <c r="J8" s="115"/>
      <c r="K8" s="136"/>
      <c r="L8" s="136"/>
      <c r="M8" s="114"/>
      <c r="N8" s="115"/>
      <c r="O8" s="114"/>
      <c r="P8" s="115"/>
      <c r="Q8" s="116"/>
      <c r="R8" s="117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6571</v>
      </c>
      <c r="B9" s="111" t="s">
        <v>118</v>
      </c>
      <c r="C9" s="47">
        <v>2</v>
      </c>
      <c r="D9" s="27" t="s">
        <v>82</v>
      </c>
      <c r="E9" s="114"/>
      <c r="F9" s="115"/>
      <c r="G9" s="114"/>
      <c r="H9" s="115"/>
      <c r="I9" s="114">
        <v>1</v>
      </c>
      <c r="J9" s="115"/>
      <c r="K9" s="134"/>
      <c r="L9" s="135"/>
      <c r="M9" s="114"/>
      <c r="N9" s="115"/>
      <c r="O9" s="114"/>
      <c r="P9" s="115"/>
      <c r="Q9" s="116"/>
      <c r="R9" s="117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7">
        <v>6419</v>
      </c>
      <c r="B10" s="111" t="s">
        <v>123</v>
      </c>
      <c r="C10" s="47">
        <v>5</v>
      </c>
      <c r="D10" s="38" t="s">
        <v>74</v>
      </c>
      <c r="E10" s="114"/>
      <c r="F10" s="115"/>
      <c r="G10" s="114"/>
      <c r="H10" s="115"/>
      <c r="I10" s="114"/>
      <c r="J10" s="115"/>
      <c r="K10" s="134"/>
      <c r="L10" s="135"/>
      <c r="M10" s="114">
        <v>8</v>
      </c>
      <c r="N10" s="115"/>
      <c r="O10" s="114"/>
      <c r="P10" s="115"/>
      <c r="Q10" s="116"/>
      <c r="R10" s="117"/>
      <c r="S10" s="25">
        <f t="shared" si="1"/>
        <v>8</v>
      </c>
      <c r="T10" s="25">
        <f t="shared" si="0"/>
        <v>8</v>
      </c>
      <c r="U10" s="28"/>
      <c r="V10" s="28"/>
    </row>
    <row r="11" spans="1:22" x14ac:dyDescent="0.25">
      <c r="A11" s="47"/>
      <c r="B11" s="47"/>
      <c r="C11" s="89"/>
      <c r="D11" s="27"/>
      <c r="E11" s="114"/>
      <c r="F11" s="115"/>
      <c r="G11" s="114"/>
      <c r="H11" s="115"/>
      <c r="I11" s="114"/>
      <c r="J11" s="115"/>
      <c r="K11" s="134"/>
      <c r="L11" s="13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27"/>
      <c r="E12" s="114"/>
      <c r="F12" s="115"/>
      <c r="G12" s="114"/>
      <c r="H12" s="115"/>
      <c r="I12" s="114"/>
      <c r="J12" s="115"/>
      <c r="K12" s="134"/>
      <c r="L12" s="13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89"/>
      <c r="D13" s="38"/>
      <c r="E13" s="114"/>
      <c r="F13" s="115"/>
      <c r="G13" s="114"/>
      <c r="H13" s="115"/>
      <c r="I13" s="114"/>
      <c r="J13" s="115"/>
      <c r="K13" s="134"/>
      <c r="L13" s="13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38"/>
      <c r="E14" s="114"/>
      <c r="F14" s="115"/>
      <c r="G14" s="114"/>
      <c r="H14" s="115"/>
      <c r="I14" s="114"/>
      <c r="J14" s="115"/>
      <c r="K14" s="134"/>
      <c r="L14" s="135"/>
      <c r="M14" s="114"/>
      <c r="N14" s="115"/>
      <c r="O14" s="114"/>
      <c r="P14" s="115"/>
      <c r="Q14" s="116"/>
      <c r="R14" s="117"/>
      <c r="S14" s="25">
        <f t="shared" ref="S14:S17" si="2">E14+G14+I14+K14+M14+O14+Q14</f>
        <v>0</v>
      </c>
      <c r="T14" s="25">
        <f t="shared" ref="T14:T17" si="3">SUM(S14-U14-V14)</f>
        <v>0</v>
      </c>
      <c r="U14" s="28"/>
      <c r="V14" s="28"/>
    </row>
    <row r="15" spans="1:22" x14ac:dyDescent="0.25">
      <c r="A15" s="47"/>
      <c r="B15" s="47"/>
      <c r="C15" s="47"/>
      <c r="D15" s="38"/>
      <c r="E15" s="114"/>
      <c r="F15" s="115"/>
      <c r="G15" s="114"/>
      <c r="H15" s="115"/>
      <c r="I15" s="114"/>
      <c r="J15" s="115"/>
      <c r="K15" s="134"/>
      <c r="L15" s="13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38"/>
      <c r="E16" s="114"/>
      <c r="F16" s="115"/>
      <c r="G16" s="114"/>
      <c r="H16" s="115"/>
      <c r="I16" s="114"/>
      <c r="J16" s="115"/>
      <c r="K16" s="134"/>
      <c r="L16" s="135"/>
      <c r="M16" s="114"/>
      <c r="N16" s="115"/>
      <c r="O16" s="114"/>
      <c r="P16" s="115"/>
      <c r="Q16" s="116"/>
      <c r="R16" s="11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38"/>
      <c r="E17" s="114"/>
      <c r="F17" s="115"/>
      <c r="G17" s="114"/>
      <c r="H17" s="115"/>
      <c r="I17" s="114"/>
      <c r="J17" s="115"/>
      <c r="K17" s="134"/>
      <c r="L17" s="13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38"/>
      <c r="E18" s="114"/>
      <c r="F18" s="115"/>
      <c r="G18" s="114"/>
      <c r="H18" s="115"/>
      <c r="I18" s="114"/>
      <c r="J18" s="115"/>
      <c r="K18" s="134"/>
      <c r="L18" s="135"/>
      <c r="M18" s="114"/>
      <c r="N18" s="115"/>
      <c r="O18" s="114"/>
      <c r="P18" s="115"/>
      <c r="Q18" s="116"/>
      <c r="R18" s="117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56"/>
      <c r="B19" s="47"/>
      <c r="C19" s="47"/>
      <c r="D19" s="55"/>
      <c r="E19" s="114"/>
      <c r="F19" s="115"/>
      <c r="G19" s="114"/>
      <c r="H19" s="115"/>
      <c r="I19" s="114"/>
      <c r="J19" s="115"/>
      <c r="K19" s="134"/>
      <c r="L19" s="135"/>
      <c r="M19" s="114"/>
      <c r="N19" s="115"/>
      <c r="O19" s="114"/>
      <c r="P19" s="115"/>
      <c r="Q19" s="116"/>
      <c r="R19" s="117"/>
      <c r="S19" s="25">
        <f t="shared" si="1"/>
        <v>0</v>
      </c>
      <c r="T19" s="25">
        <f t="shared" si="0"/>
        <v>0</v>
      </c>
      <c r="U19" s="28"/>
      <c r="V19" s="28"/>
    </row>
    <row r="20" spans="1:22" s="17" customFormat="1" x14ac:dyDescent="0.25">
      <c r="A20" s="107">
        <v>3600</v>
      </c>
      <c r="B20" s="47" t="s">
        <v>117</v>
      </c>
      <c r="C20" s="47"/>
      <c r="D20" s="55" t="s">
        <v>97</v>
      </c>
      <c r="E20" s="114">
        <v>4</v>
      </c>
      <c r="F20" s="115"/>
      <c r="G20" s="114">
        <v>4</v>
      </c>
      <c r="H20" s="115"/>
      <c r="I20" s="114"/>
      <c r="J20" s="115"/>
      <c r="K20" s="134"/>
      <c r="L20" s="135"/>
      <c r="M20" s="114"/>
      <c r="N20" s="115"/>
      <c r="O20" s="114"/>
      <c r="P20" s="115"/>
      <c r="Q20" s="116"/>
      <c r="R20" s="117"/>
      <c r="S20" s="25">
        <f t="shared" si="1"/>
        <v>8</v>
      </c>
      <c r="T20" s="25">
        <f t="shared" si="0"/>
        <v>8</v>
      </c>
      <c r="U20" s="28"/>
      <c r="V20" s="28"/>
    </row>
    <row r="21" spans="1:22" s="17" customFormat="1" x14ac:dyDescent="0.25">
      <c r="A21" s="47">
        <v>3600</v>
      </c>
      <c r="B21" s="49" t="s">
        <v>117</v>
      </c>
      <c r="C21" s="47"/>
      <c r="D21" s="38" t="s">
        <v>70</v>
      </c>
      <c r="E21" s="114">
        <v>1</v>
      </c>
      <c r="F21" s="115"/>
      <c r="G21" s="114">
        <v>1</v>
      </c>
      <c r="H21" s="115"/>
      <c r="I21" s="114">
        <v>3</v>
      </c>
      <c r="J21" s="115"/>
      <c r="K21" s="134"/>
      <c r="L21" s="135"/>
      <c r="M21" s="114"/>
      <c r="N21" s="115"/>
      <c r="O21" s="114"/>
      <c r="P21" s="115"/>
      <c r="Q21" s="116"/>
      <c r="R21" s="117"/>
      <c r="S21" s="25">
        <f t="shared" si="1"/>
        <v>5</v>
      </c>
      <c r="T21" s="25">
        <f t="shared" si="0"/>
        <v>5</v>
      </c>
      <c r="U21" s="28"/>
      <c r="V21" s="28"/>
    </row>
    <row r="22" spans="1:22" s="17" customFormat="1" x14ac:dyDescent="0.25">
      <c r="A22" s="23" t="s">
        <v>37</v>
      </c>
      <c r="B22" s="51"/>
      <c r="C22" s="19"/>
      <c r="D22" s="19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51" t="s">
        <v>38</v>
      </c>
      <c r="B23" s="51"/>
      <c r="C23" s="19"/>
      <c r="D23" s="19"/>
      <c r="E23" s="114"/>
      <c r="F23" s="115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0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32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-8</v>
      </c>
      <c r="T26" s="28"/>
      <c r="U26" s="28">
        <f>SUM(U4:U25)</f>
        <v>0</v>
      </c>
      <c r="V26" s="28">
        <f>SUM(V4:V25)</f>
        <v>0</v>
      </c>
    </row>
    <row r="27" spans="1:22" x14ac:dyDescent="0.25"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13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32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E21" sqref="E21:J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6419</v>
      </c>
      <c r="B4" s="111" t="s">
        <v>123</v>
      </c>
      <c r="C4" s="47">
        <v>5</v>
      </c>
      <c r="D4" s="38" t="s">
        <v>74</v>
      </c>
      <c r="E4" s="114">
        <v>2</v>
      </c>
      <c r="F4" s="115"/>
      <c r="G4" s="114"/>
      <c r="H4" s="115"/>
      <c r="I4" s="114"/>
      <c r="J4" s="115"/>
      <c r="K4" s="113">
        <v>8</v>
      </c>
      <c r="L4" s="113"/>
      <c r="M4" s="113">
        <v>8</v>
      </c>
      <c r="N4" s="113"/>
      <c r="O4" s="113"/>
      <c r="P4" s="113"/>
      <c r="Q4" s="129"/>
      <c r="R4" s="129"/>
      <c r="S4" s="25">
        <f t="shared" ref="S4:S15" si="0">E4+G4+I4+K4+M4+O4+Q4</f>
        <v>18</v>
      </c>
      <c r="T4" s="25">
        <f t="shared" ref="T4:T22" si="1">SUM(S4-U4-V4)</f>
        <v>18</v>
      </c>
      <c r="U4" s="28"/>
      <c r="V4" s="28"/>
    </row>
    <row r="5" spans="1:22" x14ac:dyDescent="0.25">
      <c r="A5" s="47">
        <v>6571</v>
      </c>
      <c r="B5" s="111" t="s">
        <v>118</v>
      </c>
      <c r="C5" s="47">
        <v>2</v>
      </c>
      <c r="D5" s="27" t="s">
        <v>82</v>
      </c>
      <c r="E5" s="114"/>
      <c r="F5" s="115"/>
      <c r="G5" s="114"/>
      <c r="H5" s="115"/>
      <c r="I5" s="114">
        <v>1</v>
      </c>
      <c r="J5" s="115"/>
      <c r="K5" s="113"/>
      <c r="L5" s="113"/>
      <c r="M5" s="113"/>
      <c r="N5" s="113"/>
      <c r="O5" s="113"/>
      <c r="P5" s="113"/>
      <c r="Q5" s="129"/>
      <c r="R5" s="129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7">
        <v>6405</v>
      </c>
      <c r="B6" s="111" t="s">
        <v>116</v>
      </c>
      <c r="C6" s="47">
        <v>7</v>
      </c>
      <c r="D6" s="27" t="s">
        <v>73</v>
      </c>
      <c r="E6" s="113"/>
      <c r="F6" s="113"/>
      <c r="G6" s="113"/>
      <c r="H6" s="113"/>
      <c r="I6" s="113">
        <v>2</v>
      </c>
      <c r="J6" s="113"/>
      <c r="K6" s="113"/>
      <c r="L6" s="113"/>
      <c r="M6" s="113"/>
      <c r="N6" s="113"/>
      <c r="O6" s="113"/>
      <c r="P6" s="113"/>
      <c r="Q6" s="129"/>
      <c r="R6" s="129"/>
      <c r="S6" s="25">
        <f t="shared" si="0"/>
        <v>2</v>
      </c>
      <c r="T6" s="25">
        <f>SUM(S6-U6-V6)</f>
        <v>2</v>
      </c>
      <c r="U6" s="28"/>
      <c r="V6" s="28"/>
    </row>
    <row r="7" spans="1:22" x14ac:dyDescent="0.25">
      <c r="A7" s="47">
        <v>6405</v>
      </c>
      <c r="B7" s="111" t="s">
        <v>116</v>
      </c>
      <c r="C7" s="47">
        <v>8</v>
      </c>
      <c r="D7" s="27" t="s">
        <v>73</v>
      </c>
      <c r="E7" s="113"/>
      <c r="F7" s="113"/>
      <c r="G7" s="113"/>
      <c r="H7" s="113"/>
      <c r="I7" s="113">
        <v>1.5</v>
      </c>
      <c r="J7" s="113"/>
      <c r="K7" s="113"/>
      <c r="L7" s="113"/>
      <c r="M7" s="113"/>
      <c r="N7" s="113"/>
      <c r="O7" s="113"/>
      <c r="P7" s="113"/>
      <c r="Q7" s="129"/>
      <c r="R7" s="129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7"/>
      <c r="B8" s="47"/>
      <c r="C8" s="48"/>
      <c r="D8" s="27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29"/>
      <c r="R8" s="129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9"/>
      <c r="C9" s="47"/>
      <c r="D9" s="27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29"/>
      <c r="R9" s="129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7"/>
      <c r="C10" s="89"/>
      <c r="D10" s="38"/>
      <c r="E10" s="113"/>
      <c r="F10" s="113"/>
      <c r="G10" s="113"/>
      <c r="H10" s="113"/>
      <c r="I10" s="120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7"/>
      <c r="C11" s="47"/>
      <c r="D11" s="38"/>
      <c r="E11" s="113"/>
      <c r="F11" s="113"/>
      <c r="G11" s="113"/>
      <c r="H11" s="113"/>
      <c r="I11" s="120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7"/>
      <c r="C12" s="47"/>
      <c r="D12" s="38"/>
      <c r="E12" s="113"/>
      <c r="F12" s="113"/>
      <c r="G12" s="113"/>
      <c r="H12" s="113"/>
      <c r="I12" s="120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38"/>
      <c r="E13" s="113"/>
      <c r="F13" s="113"/>
      <c r="G13" s="113"/>
      <c r="H13" s="113"/>
      <c r="I13" s="120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13"/>
      <c r="F14" s="113"/>
      <c r="G14" s="113"/>
      <c r="H14" s="113"/>
      <c r="I14" s="120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8"/>
      <c r="D15" s="38"/>
      <c r="E15" s="113"/>
      <c r="F15" s="113"/>
      <c r="G15" s="113"/>
      <c r="H15" s="113"/>
      <c r="I15" s="120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78"/>
      <c r="B16" s="47"/>
      <c r="C16" s="47"/>
      <c r="D16" s="38"/>
      <c r="E16" s="113"/>
      <c r="F16" s="113"/>
      <c r="G16" s="113"/>
      <c r="H16" s="113"/>
      <c r="I16" s="120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13"/>
      <c r="F17" s="113"/>
      <c r="G17" s="113"/>
      <c r="H17" s="113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97"/>
      <c r="B20" s="47"/>
      <c r="C20" s="47"/>
      <c r="D20" s="55"/>
      <c r="E20" s="114"/>
      <c r="F20" s="115"/>
      <c r="G20" s="114"/>
      <c r="H20" s="115"/>
      <c r="I20" s="120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107">
        <v>3600</v>
      </c>
      <c r="B21" s="47" t="s">
        <v>117</v>
      </c>
      <c r="C21" s="47"/>
      <c r="D21" s="55" t="s">
        <v>97</v>
      </c>
      <c r="E21" s="114">
        <v>5</v>
      </c>
      <c r="F21" s="115"/>
      <c r="G21" s="114">
        <v>8</v>
      </c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3"/>
        <v>13</v>
      </c>
      <c r="T21" s="25">
        <f t="shared" si="1"/>
        <v>13</v>
      </c>
      <c r="U21" s="28"/>
      <c r="V21" s="28"/>
    </row>
    <row r="22" spans="1:22" x14ac:dyDescent="0.25">
      <c r="A22" s="47">
        <v>3600</v>
      </c>
      <c r="B22" s="49" t="s">
        <v>117</v>
      </c>
      <c r="C22" s="47"/>
      <c r="D22" s="38" t="s">
        <v>70</v>
      </c>
      <c r="E22" s="114">
        <v>1</v>
      </c>
      <c r="F22" s="115"/>
      <c r="G22" s="114"/>
      <c r="H22" s="115"/>
      <c r="I22" s="114">
        <v>3.5</v>
      </c>
      <c r="J22" s="115"/>
      <c r="K22" s="114"/>
      <c r="L22" s="115"/>
      <c r="M22" s="114"/>
      <c r="N22" s="115"/>
      <c r="O22" s="114"/>
      <c r="P22" s="115"/>
      <c r="Q22" s="116"/>
      <c r="R22" s="117"/>
      <c r="S22" s="25">
        <f t="shared" si="3"/>
        <v>4.5</v>
      </c>
      <c r="T22" s="25">
        <f t="shared" si="1"/>
        <v>4.5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4"/>
      <c r="F24" s="115"/>
      <c r="G24" s="116"/>
      <c r="H24" s="117"/>
      <c r="I24" s="116"/>
      <c r="J24" s="117"/>
      <c r="K24" s="116"/>
      <c r="L24" s="117"/>
      <c r="M24" s="114"/>
      <c r="N24" s="115"/>
      <c r="O24" s="116"/>
      <c r="P24" s="117"/>
      <c r="Q24" s="116"/>
      <c r="R24" s="117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8">
        <f>SUM(E4:E24)</f>
        <v>8</v>
      </c>
      <c r="F25" s="119"/>
      <c r="G25" s="118">
        <f>SUM(G4:G24)</f>
        <v>8</v>
      </c>
      <c r="H25" s="119"/>
      <c r="I25" s="118">
        <f>SUM(I4:I24)</f>
        <v>8</v>
      </c>
      <c r="J25" s="119"/>
      <c r="K25" s="118">
        <f>SUM(K4:K24)</f>
        <v>8</v>
      </c>
      <c r="L25" s="119"/>
      <c r="M25" s="118">
        <f>SUM(M4:M24)</f>
        <v>8</v>
      </c>
      <c r="N25" s="119"/>
      <c r="O25" s="118">
        <f>SUM(O4:O24)</f>
        <v>0</v>
      </c>
      <c r="P25" s="119"/>
      <c r="Q25" s="118">
        <f>SUM(Q4:Q24)</f>
        <v>0</v>
      </c>
      <c r="R25" s="119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17.5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3" sqref="E13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17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68"/>
      <c r="R3" s="68"/>
      <c r="S3" s="25"/>
      <c r="T3" s="25"/>
      <c r="U3" s="26"/>
      <c r="V3" s="26"/>
    </row>
    <row r="4" spans="1:22" x14ac:dyDescent="0.25">
      <c r="A4" s="47">
        <v>6571</v>
      </c>
      <c r="B4" s="111" t="s">
        <v>118</v>
      </c>
      <c r="C4" s="47">
        <v>2</v>
      </c>
      <c r="D4" s="27" t="s">
        <v>82</v>
      </c>
      <c r="E4" s="114"/>
      <c r="F4" s="115"/>
      <c r="G4" s="114"/>
      <c r="H4" s="115"/>
      <c r="I4" s="120">
        <v>1</v>
      </c>
      <c r="J4" s="115"/>
      <c r="K4" s="114"/>
      <c r="L4" s="115"/>
      <c r="M4" s="114"/>
      <c r="N4" s="115"/>
      <c r="O4" s="114"/>
      <c r="P4" s="115"/>
      <c r="Q4" s="116"/>
      <c r="R4" s="117"/>
      <c r="S4" s="25">
        <f t="shared" ref="S4:S21" si="0">E4+G4+I4+K4+M4+O4+Q4</f>
        <v>1</v>
      </c>
      <c r="T4" s="25">
        <f t="shared" ref="T4:T21" si="1">SUM(S4-U4-V4)</f>
        <v>1</v>
      </c>
      <c r="U4" s="28"/>
      <c r="V4" s="28"/>
    </row>
    <row r="5" spans="1:22" x14ac:dyDescent="0.25">
      <c r="A5" s="47"/>
      <c r="B5" s="47"/>
      <c r="C5" s="47"/>
      <c r="D5" s="27"/>
      <c r="E5" s="114"/>
      <c r="F5" s="115"/>
      <c r="G5" s="114"/>
      <c r="H5" s="115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47"/>
      <c r="B6" s="47"/>
      <c r="C6" s="47"/>
      <c r="D6" s="27"/>
      <c r="E6" s="114"/>
      <c r="F6" s="115"/>
      <c r="G6" s="114"/>
      <c r="H6" s="115"/>
      <c r="I6" s="114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47"/>
      <c r="B7" s="47"/>
      <c r="C7" s="47"/>
      <c r="D7" s="27"/>
      <c r="E7" s="114"/>
      <c r="F7" s="115"/>
      <c r="G7" s="114"/>
      <c r="H7" s="115"/>
      <c r="I7" s="114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7"/>
      <c r="C8" s="47"/>
      <c r="D8" s="38"/>
      <c r="E8" s="114"/>
      <c r="F8" s="115"/>
      <c r="G8" s="114"/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7"/>
      <c r="C9" s="89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4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5"/>
      <c r="B11" s="95"/>
      <c r="C11" s="95"/>
      <c r="D11" s="23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96"/>
      <c r="B12" s="96"/>
      <c r="C12" s="96"/>
      <c r="D12" s="23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08">
        <v>3600</v>
      </c>
      <c r="B13" s="108" t="s">
        <v>117</v>
      </c>
      <c r="C13" s="108"/>
      <c r="D13" s="23" t="s">
        <v>84</v>
      </c>
      <c r="E13" s="114"/>
      <c r="F13" s="115"/>
      <c r="G13" s="114"/>
      <c r="H13" s="115"/>
      <c r="I13" s="114"/>
      <c r="J13" s="115"/>
      <c r="K13" s="114">
        <v>3</v>
      </c>
      <c r="L13" s="115"/>
      <c r="M13" s="114">
        <v>1</v>
      </c>
      <c r="N13" s="115"/>
      <c r="O13" s="114"/>
      <c r="P13" s="115"/>
      <c r="Q13" s="116"/>
      <c r="R13" s="117"/>
      <c r="S13" s="25">
        <f t="shared" si="0"/>
        <v>4</v>
      </c>
      <c r="T13" s="25">
        <f t="shared" si="1"/>
        <v>4</v>
      </c>
      <c r="U13" s="28"/>
      <c r="V13" s="28"/>
    </row>
    <row r="14" spans="1:22" ht="17.25" customHeight="1" x14ac:dyDescent="0.25">
      <c r="A14" s="108">
        <v>3600</v>
      </c>
      <c r="B14" s="109" t="s">
        <v>117</v>
      </c>
      <c r="C14" s="108"/>
      <c r="D14" s="23" t="s">
        <v>107</v>
      </c>
      <c r="E14" s="114"/>
      <c r="F14" s="115"/>
      <c r="G14" s="114"/>
      <c r="H14" s="115"/>
      <c r="I14" s="114">
        <v>1</v>
      </c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0"/>
        <v>1</v>
      </c>
      <c r="T14" s="25">
        <f t="shared" si="1"/>
        <v>1</v>
      </c>
      <c r="U14" s="28"/>
      <c r="V14" s="28"/>
    </row>
    <row r="15" spans="1:22" x14ac:dyDescent="0.25">
      <c r="A15" s="108">
        <v>3600</v>
      </c>
      <c r="B15" s="109" t="s">
        <v>117</v>
      </c>
      <c r="C15" s="108"/>
      <c r="D15" s="23" t="s">
        <v>106</v>
      </c>
      <c r="E15" s="114"/>
      <c r="F15" s="115"/>
      <c r="G15" s="114"/>
      <c r="H15" s="115"/>
      <c r="I15" s="114">
        <v>1.5</v>
      </c>
      <c r="J15" s="115"/>
      <c r="K15" s="114">
        <v>3</v>
      </c>
      <c r="L15" s="115"/>
      <c r="M15" s="114">
        <v>1.5</v>
      </c>
      <c r="N15" s="115"/>
      <c r="O15" s="114"/>
      <c r="P15" s="115"/>
      <c r="Q15" s="116"/>
      <c r="R15" s="117"/>
      <c r="S15" s="25">
        <f t="shared" si="0"/>
        <v>6</v>
      </c>
      <c r="T15" s="25">
        <f t="shared" si="1"/>
        <v>6</v>
      </c>
      <c r="U15" s="28"/>
      <c r="V15" s="28"/>
    </row>
    <row r="16" spans="1:22" x14ac:dyDescent="0.25">
      <c r="A16" s="99">
        <v>3600</v>
      </c>
      <c r="B16" s="109" t="s">
        <v>117</v>
      </c>
      <c r="C16" s="99"/>
      <c r="D16" s="23" t="s">
        <v>83</v>
      </c>
      <c r="E16" s="114">
        <v>3.5</v>
      </c>
      <c r="F16" s="115"/>
      <c r="G16" s="114">
        <v>5</v>
      </c>
      <c r="H16" s="115"/>
      <c r="I16" s="114">
        <v>1</v>
      </c>
      <c r="J16" s="115"/>
      <c r="K16" s="114">
        <v>0.5</v>
      </c>
      <c r="L16" s="115"/>
      <c r="M16" s="114">
        <v>1</v>
      </c>
      <c r="N16" s="115"/>
      <c r="O16" s="114"/>
      <c r="P16" s="115"/>
      <c r="Q16" s="116"/>
      <c r="R16" s="117"/>
      <c r="S16" s="25">
        <f t="shared" si="0"/>
        <v>11</v>
      </c>
      <c r="T16" s="25">
        <f t="shared" si="1"/>
        <v>11</v>
      </c>
      <c r="U16" s="28"/>
      <c r="V16" s="28"/>
    </row>
    <row r="17" spans="1:22" x14ac:dyDescent="0.25">
      <c r="A17" s="47">
        <v>3600</v>
      </c>
      <c r="B17" s="109" t="s">
        <v>117</v>
      </c>
      <c r="C17" s="47"/>
      <c r="D17" s="27" t="s">
        <v>64</v>
      </c>
      <c r="E17" s="114"/>
      <c r="F17" s="115"/>
      <c r="G17" s="114"/>
      <c r="H17" s="115"/>
      <c r="I17" s="114"/>
      <c r="J17" s="115"/>
      <c r="K17" s="114"/>
      <c r="L17" s="115"/>
      <c r="M17" s="114">
        <v>1.5</v>
      </c>
      <c r="N17" s="115"/>
      <c r="O17" s="114"/>
      <c r="P17" s="115"/>
      <c r="Q17" s="116"/>
      <c r="R17" s="117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3">
        <v>3600</v>
      </c>
      <c r="B18" s="109" t="s">
        <v>117</v>
      </c>
      <c r="C18" s="103"/>
      <c r="D18" s="23" t="s">
        <v>65</v>
      </c>
      <c r="E18" s="114">
        <v>0.25</v>
      </c>
      <c r="F18" s="115"/>
      <c r="G18" s="114"/>
      <c r="H18" s="115"/>
      <c r="I18" s="114">
        <v>0.25</v>
      </c>
      <c r="J18" s="115"/>
      <c r="K18" s="114"/>
      <c r="L18" s="115"/>
      <c r="M18" s="114">
        <v>0.25</v>
      </c>
      <c r="N18" s="115"/>
      <c r="O18" s="114"/>
      <c r="P18" s="115"/>
      <c r="Q18" s="116"/>
      <c r="R18" s="117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01">
        <v>3600</v>
      </c>
      <c r="B19" s="109" t="s">
        <v>117</v>
      </c>
      <c r="C19" s="101"/>
      <c r="D19" s="23" t="s">
        <v>76</v>
      </c>
      <c r="E19" s="114">
        <v>1.5</v>
      </c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47">
        <v>3600</v>
      </c>
      <c r="B20" s="109" t="s">
        <v>117</v>
      </c>
      <c r="C20" s="47"/>
      <c r="D20" s="27" t="s">
        <v>66</v>
      </c>
      <c r="E20" s="114">
        <v>3.25</v>
      </c>
      <c r="F20" s="115"/>
      <c r="G20" s="114">
        <v>3</v>
      </c>
      <c r="H20" s="115"/>
      <c r="I20" s="114">
        <v>3.5</v>
      </c>
      <c r="J20" s="115"/>
      <c r="K20" s="114">
        <v>1.75</v>
      </c>
      <c r="L20" s="115"/>
      <c r="M20" s="114">
        <v>3</v>
      </c>
      <c r="N20" s="115"/>
      <c r="O20" s="114"/>
      <c r="P20" s="115"/>
      <c r="Q20" s="116"/>
      <c r="R20" s="117"/>
      <c r="S20" s="25">
        <f t="shared" si="0"/>
        <v>14.5</v>
      </c>
      <c r="T20" s="25">
        <f t="shared" si="1"/>
        <v>11.5</v>
      </c>
      <c r="U20" s="28">
        <v>3</v>
      </c>
      <c r="V20" s="28"/>
    </row>
    <row r="21" spans="1:22" x14ac:dyDescent="0.25">
      <c r="A21" s="47">
        <v>3600</v>
      </c>
      <c r="B21" s="109" t="s">
        <v>117</v>
      </c>
      <c r="C21" s="47"/>
      <c r="D21" s="27" t="s">
        <v>67</v>
      </c>
      <c r="E21" s="114">
        <v>0.5</v>
      </c>
      <c r="F21" s="115"/>
      <c r="G21" s="114">
        <v>0.5</v>
      </c>
      <c r="H21" s="115"/>
      <c r="I21" s="114">
        <v>0.25</v>
      </c>
      <c r="J21" s="115"/>
      <c r="K21" s="114">
        <v>0.25</v>
      </c>
      <c r="L21" s="115"/>
      <c r="M21" s="114">
        <v>0.25</v>
      </c>
      <c r="N21" s="115"/>
      <c r="O21" s="114"/>
      <c r="P21" s="115"/>
      <c r="Q21" s="116"/>
      <c r="R21" s="117"/>
      <c r="S21" s="25">
        <f t="shared" si="0"/>
        <v>1.75</v>
      </c>
      <c r="T21" s="25">
        <f t="shared" si="1"/>
        <v>1.75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6"/>
      <c r="P23" s="117"/>
      <c r="Q23" s="116"/>
      <c r="R23" s="117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9</v>
      </c>
      <c r="F24" s="119"/>
      <c r="G24" s="118">
        <f>SUM(G4:G23)</f>
        <v>8.5</v>
      </c>
      <c r="H24" s="119"/>
      <c r="I24" s="118">
        <f>SUM(I4:I23)</f>
        <v>8.5</v>
      </c>
      <c r="J24" s="119"/>
      <c r="K24" s="118">
        <f>SUM(K4:K23)</f>
        <v>8.5</v>
      </c>
      <c r="L24" s="119"/>
      <c r="M24" s="118">
        <f>SUM(M4:M23)</f>
        <v>8.5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>SUM(S4:S23)</f>
        <v>43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1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3</v>
      </c>
      <c r="T26" s="28"/>
      <c r="U26" s="28">
        <f>SUM(U4:U25)</f>
        <v>3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3</v>
      </c>
      <c r="D30" s="33"/>
      <c r="I30" s="44">
        <v>42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43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0" zoomScaleNormal="100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18.10.2015</v>
      </c>
      <c r="B2" s="64"/>
      <c r="C2" s="64"/>
      <c r="D2" s="64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/>
      <c r="J3" s="70"/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115</v>
      </c>
      <c r="C4" s="47">
        <v>109</v>
      </c>
      <c r="D4" s="38" t="s">
        <v>88</v>
      </c>
      <c r="E4" s="113">
        <v>1.5</v>
      </c>
      <c r="F4" s="113"/>
      <c r="G4" s="113"/>
      <c r="H4" s="113"/>
      <c r="I4" s="113"/>
      <c r="J4" s="113"/>
      <c r="K4" s="113"/>
      <c r="L4" s="113"/>
      <c r="M4" s="113"/>
      <c r="N4" s="113"/>
      <c r="O4" s="114"/>
      <c r="P4" s="115"/>
      <c r="Q4" s="116"/>
      <c r="R4" s="117"/>
      <c r="S4" s="25">
        <f>E4+G4+I4+K4+M4+O4+Q4</f>
        <v>1.5</v>
      </c>
      <c r="T4" s="25">
        <f t="shared" ref="T4:T20" si="0">SUM(S4-U4-V4)</f>
        <v>1.5</v>
      </c>
      <c r="U4" s="28"/>
      <c r="V4" s="28"/>
    </row>
    <row r="5" spans="1:22" x14ac:dyDescent="0.25">
      <c r="A5" s="47">
        <v>6436</v>
      </c>
      <c r="B5" s="111" t="s">
        <v>115</v>
      </c>
      <c r="C5" s="47">
        <v>110</v>
      </c>
      <c r="D5" s="38" t="s">
        <v>88</v>
      </c>
      <c r="E5" s="114">
        <v>1.5</v>
      </c>
      <c r="F5" s="115"/>
      <c r="G5" s="114"/>
      <c r="H5" s="115"/>
      <c r="I5" s="114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3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6436</v>
      </c>
      <c r="B6" s="111" t="s">
        <v>115</v>
      </c>
      <c r="C6" s="47">
        <v>111</v>
      </c>
      <c r="D6" s="38" t="s">
        <v>88</v>
      </c>
      <c r="E6" s="114">
        <v>1.5</v>
      </c>
      <c r="F6" s="115"/>
      <c r="G6" s="114"/>
      <c r="H6" s="115"/>
      <c r="I6" s="114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7">
        <v>6436</v>
      </c>
      <c r="B7" s="111" t="s">
        <v>115</v>
      </c>
      <c r="C7" s="47">
        <v>112</v>
      </c>
      <c r="D7" s="38" t="s">
        <v>88</v>
      </c>
      <c r="E7" s="114">
        <v>1.5</v>
      </c>
      <c r="F7" s="115"/>
      <c r="G7" s="114"/>
      <c r="H7" s="115"/>
      <c r="I7" s="114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6436</v>
      </c>
      <c r="B8" s="111" t="s">
        <v>115</v>
      </c>
      <c r="C8" s="47">
        <v>113</v>
      </c>
      <c r="D8" s="27" t="s">
        <v>88</v>
      </c>
      <c r="E8" s="114">
        <v>2</v>
      </c>
      <c r="F8" s="115"/>
      <c r="G8" s="114">
        <v>1</v>
      </c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7">
        <v>6405</v>
      </c>
      <c r="B9" s="111" t="s">
        <v>116</v>
      </c>
      <c r="C9" s="48">
        <v>9</v>
      </c>
      <c r="D9" s="38" t="s">
        <v>73</v>
      </c>
      <c r="E9" s="114"/>
      <c r="F9" s="115"/>
      <c r="G9" s="114">
        <v>6.5</v>
      </c>
      <c r="H9" s="115"/>
      <c r="I9" s="114"/>
      <c r="J9" s="115"/>
      <c r="K9" s="114">
        <v>8</v>
      </c>
      <c r="L9" s="115"/>
      <c r="M9" s="114">
        <v>7.5</v>
      </c>
      <c r="N9" s="115"/>
      <c r="O9" s="114"/>
      <c r="P9" s="115"/>
      <c r="Q9" s="116"/>
      <c r="R9" s="117"/>
      <c r="S9" s="25">
        <f t="shared" ref="S9" si="2">E9+G9+I9+K9+M9+O9+Q9</f>
        <v>22</v>
      </c>
      <c r="T9" s="25">
        <f t="shared" ref="T9" si="3">SUM(S9-U9-V9)</f>
        <v>22</v>
      </c>
      <c r="U9" s="28"/>
      <c r="V9" s="28"/>
    </row>
    <row r="10" spans="1:22" x14ac:dyDescent="0.25">
      <c r="A10" s="47"/>
      <c r="B10" s="47"/>
      <c r="C10" s="48"/>
      <c r="D10" s="38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100" t="s">
        <v>72</v>
      </c>
      <c r="E14" s="114"/>
      <c r="F14" s="115"/>
      <c r="G14" s="114"/>
      <c r="H14" s="115"/>
      <c r="I14" s="114">
        <v>8</v>
      </c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ref="S14:S15" si="6">E14+G14+I14+K14+M14+O14+Q14</f>
        <v>8</v>
      </c>
      <c r="T14" s="25">
        <f t="shared" ref="T14:T15" si="7">SUM(S14-U14-V14)</f>
        <v>8</v>
      </c>
      <c r="U14" s="28"/>
      <c r="V14" s="28"/>
    </row>
    <row r="15" spans="1:22" x14ac:dyDescent="0.25">
      <c r="A15" s="47"/>
      <c r="B15" s="47"/>
      <c r="C15" s="48"/>
      <c r="D15" s="38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47">
        <v>3600</v>
      </c>
      <c r="B18" s="47" t="s">
        <v>117</v>
      </c>
      <c r="C18" s="47"/>
      <c r="D18" s="27" t="s">
        <v>110</v>
      </c>
      <c r="E18" s="114"/>
      <c r="F18" s="115"/>
      <c r="G18" s="114"/>
      <c r="H18" s="115"/>
      <c r="I18" s="114"/>
      <c r="J18" s="115"/>
      <c r="K18" s="114"/>
      <c r="L18" s="115"/>
      <c r="M18" s="114">
        <v>0.5</v>
      </c>
      <c r="N18" s="115"/>
      <c r="O18" s="114"/>
      <c r="P18" s="115"/>
      <c r="Q18" s="116"/>
      <c r="R18" s="117"/>
      <c r="S18" s="25">
        <f t="shared" si="1"/>
        <v>0.5</v>
      </c>
      <c r="T18" s="25">
        <f t="shared" si="0"/>
        <v>0.5</v>
      </c>
      <c r="U18" s="28"/>
      <c r="V18" s="28"/>
    </row>
    <row r="19" spans="1:22" s="17" customFormat="1" x14ac:dyDescent="0.25">
      <c r="A19" s="47">
        <v>3600</v>
      </c>
      <c r="B19" s="47" t="s">
        <v>117</v>
      </c>
      <c r="C19" s="47"/>
      <c r="D19" s="27" t="s">
        <v>101</v>
      </c>
      <c r="E19" s="114"/>
      <c r="F19" s="115"/>
      <c r="G19" s="114">
        <v>0.5</v>
      </c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1"/>
        <v>0.5</v>
      </c>
      <c r="T19" s="25">
        <f t="shared" si="0"/>
        <v>0.5</v>
      </c>
      <c r="U19" s="28"/>
      <c r="V19" s="28"/>
    </row>
    <row r="20" spans="1:22" s="17" customFormat="1" x14ac:dyDescent="0.25">
      <c r="A20" s="104"/>
      <c r="B20" s="47"/>
      <c r="C20" s="47"/>
      <c r="D20" s="27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6"/>
      <c r="P21" s="117"/>
      <c r="Q21" s="116"/>
      <c r="R21" s="117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4"/>
      <c r="F22" s="115"/>
      <c r="G22" s="116"/>
      <c r="H22" s="117"/>
      <c r="I22" s="114"/>
      <c r="J22" s="115"/>
      <c r="K22" s="116"/>
      <c r="L22" s="117"/>
      <c r="M22" s="116"/>
      <c r="N22" s="117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8</v>
      </c>
      <c r="F23" s="119"/>
      <c r="G23" s="118">
        <f>SUM(G4:G22)</f>
        <v>8</v>
      </c>
      <c r="H23" s="119"/>
      <c r="I23" s="118">
        <f>SUM(I4:I22)</f>
        <v>8</v>
      </c>
      <c r="J23" s="119"/>
      <c r="K23" s="118">
        <f>SUM(K4:K22)</f>
        <v>8</v>
      </c>
      <c r="L23" s="119"/>
      <c r="M23" s="118">
        <f>SUM(M4:M22)</f>
        <v>8</v>
      </c>
      <c r="N23" s="119"/>
      <c r="O23" s="118">
        <f>SUM(O4:O22)</f>
        <v>0</v>
      </c>
      <c r="P23" s="119"/>
      <c r="Q23" s="118">
        <f>SUM(Q4:Q22)</f>
        <v>0</v>
      </c>
      <c r="R23" s="119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40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1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20" sqref="E20:F20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70"/>
      <c r="R3" s="70"/>
      <c r="S3" s="25"/>
      <c r="T3" s="25"/>
      <c r="U3" s="26"/>
      <c r="V3" s="26"/>
    </row>
    <row r="4" spans="1:22" x14ac:dyDescent="0.25">
      <c r="A4" s="47">
        <v>6405</v>
      </c>
      <c r="B4" s="111" t="s">
        <v>116</v>
      </c>
      <c r="C4" s="47">
        <v>8</v>
      </c>
      <c r="D4" s="27" t="s">
        <v>73</v>
      </c>
      <c r="E4" s="113">
        <v>2.5</v>
      </c>
      <c r="F4" s="113"/>
      <c r="G4" s="113">
        <v>0.5</v>
      </c>
      <c r="H4" s="113"/>
      <c r="I4" s="113">
        <v>0.5</v>
      </c>
      <c r="J4" s="113"/>
      <c r="K4" s="113"/>
      <c r="L4" s="113"/>
      <c r="M4" s="113"/>
      <c r="N4" s="113"/>
      <c r="O4" s="114"/>
      <c r="P4" s="115"/>
      <c r="Q4" s="116"/>
      <c r="R4" s="117"/>
      <c r="S4" s="25">
        <f>E4+G4+I4+K4+M4+O4+Q4</f>
        <v>3.5</v>
      </c>
      <c r="T4" s="25">
        <f t="shared" ref="T4:T17" si="0">SUM(S4-U4-V4)</f>
        <v>3.5</v>
      </c>
      <c r="U4" s="28"/>
      <c r="V4" s="28"/>
    </row>
    <row r="5" spans="1:22" x14ac:dyDescent="0.25">
      <c r="A5" s="47">
        <v>6405</v>
      </c>
      <c r="B5" s="111" t="s">
        <v>116</v>
      </c>
      <c r="C5" s="47">
        <v>9</v>
      </c>
      <c r="D5" s="27" t="s">
        <v>73</v>
      </c>
      <c r="E5" s="113">
        <v>5.5</v>
      </c>
      <c r="F5" s="113"/>
      <c r="G5" s="113">
        <v>7.5</v>
      </c>
      <c r="H5" s="113"/>
      <c r="I5" s="113">
        <v>7</v>
      </c>
      <c r="J5" s="113"/>
      <c r="K5" s="113">
        <v>8</v>
      </c>
      <c r="L5" s="113"/>
      <c r="M5" s="113">
        <v>8</v>
      </c>
      <c r="N5" s="113"/>
      <c r="O5" s="114"/>
      <c r="P5" s="115"/>
      <c r="Q5" s="116"/>
      <c r="R5" s="117"/>
      <c r="S5" s="25">
        <f t="shared" ref="S5:S20" si="1">E5+G5+I5+K5+M5+O5+Q5</f>
        <v>36</v>
      </c>
      <c r="T5" s="25">
        <f t="shared" si="0"/>
        <v>36</v>
      </c>
      <c r="U5" s="28"/>
      <c r="V5" s="28"/>
    </row>
    <row r="6" spans="1:22" x14ac:dyDescent="0.25">
      <c r="A6" s="47">
        <v>6571</v>
      </c>
      <c r="B6" s="111" t="s">
        <v>118</v>
      </c>
      <c r="C6" s="47">
        <v>2</v>
      </c>
      <c r="D6" s="27" t="s">
        <v>74</v>
      </c>
      <c r="E6" s="113"/>
      <c r="F6" s="113"/>
      <c r="G6" s="113"/>
      <c r="H6" s="113"/>
      <c r="I6" s="113">
        <v>0.5</v>
      </c>
      <c r="J6" s="113"/>
      <c r="K6" s="113"/>
      <c r="L6" s="113"/>
      <c r="M6" s="113"/>
      <c r="N6" s="113"/>
      <c r="O6" s="114"/>
      <c r="P6" s="115"/>
      <c r="Q6" s="116"/>
      <c r="R6" s="117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7"/>
      <c r="B7" s="47"/>
      <c r="C7" s="47"/>
      <c r="D7" s="38"/>
      <c r="E7" s="113"/>
      <c r="F7" s="113"/>
      <c r="G7" s="113"/>
      <c r="H7" s="113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3"/>
      <c r="F8" s="113"/>
      <c r="G8" s="113"/>
      <c r="H8" s="113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27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7"/>
      <c r="D11" s="38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7"/>
      <c r="D12" s="38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9"/>
      <c r="B17" s="47"/>
      <c r="C17" s="47"/>
      <c r="D17" s="55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9" zoomScale="90" zoomScaleNormal="90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11" t="s">
        <v>116</v>
      </c>
      <c r="C4" s="47">
        <v>7</v>
      </c>
      <c r="D4" s="27" t="s">
        <v>73</v>
      </c>
      <c r="E4" s="113">
        <v>0.5</v>
      </c>
      <c r="F4" s="113"/>
      <c r="G4" s="113"/>
      <c r="H4" s="113"/>
      <c r="I4" s="113"/>
      <c r="J4" s="113"/>
      <c r="K4" s="113"/>
      <c r="L4" s="113"/>
      <c r="M4" s="113"/>
      <c r="N4" s="113"/>
      <c r="O4" s="114"/>
      <c r="P4" s="115"/>
      <c r="Q4" s="116"/>
      <c r="R4" s="117"/>
      <c r="S4" s="25">
        <f>E4+G4+I4+K4+M4+O4+Q4</f>
        <v>0.5</v>
      </c>
      <c r="T4" s="25">
        <f t="shared" ref="T4:T21" si="0">SUM(S4-U4-V4)</f>
        <v>0.5</v>
      </c>
      <c r="U4" s="28"/>
      <c r="V4" s="28"/>
    </row>
    <row r="5" spans="1:22" x14ac:dyDescent="0.25">
      <c r="A5" s="47">
        <v>6405</v>
      </c>
      <c r="B5" s="111" t="s">
        <v>116</v>
      </c>
      <c r="C5" s="48">
        <v>8</v>
      </c>
      <c r="D5" s="38" t="s">
        <v>73</v>
      </c>
      <c r="E5" s="113">
        <v>0.5</v>
      </c>
      <c r="F5" s="113"/>
      <c r="G5" s="113"/>
      <c r="H5" s="113"/>
      <c r="I5" s="113"/>
      <c r="J5" s="113"/>
      <c r="K5" s="114"/>
      <c r="L5" s="115"/>
      <c r="M5" s="114"/>
      <c r="N5" s="115"/>
      <c r="O5" s="114"/>
      <c r="P5" s="115"/>
      <c r="Q5" s="116"/>
      <c r="R5" s="117"/>
      <c r="S5" s="25">
        <f t="shared" ref="S5:S24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6565</v>
      </c>
      <c r="B6" s="111" t="s">
        <v>119</v>
      </c>
      <c r="C6" s="48">
        <v>1</v>
      </c>
      <c r="D6" s="38" t="s">
        <v>79</v>
      </c>
      <c r="E6" s="113">
        <v>0.75</v>
      </c>
      <c r="F6" s="113"/>
      <c r="G6" s="114"/>
      <c r="H6" s="115"/>
      <c r="I6" s="114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7">
        <v>6565</v>
      </c>
      <c r="B7" s="111" t="s">
        <v>119</v>
      </c>
      <c r="C7" s="89" t="s">
        <v>80</v>
      </c>
      <c r="D7" s="38" t="s">
        <v>79</v>
      </c>
      <c r="E7" s="113">
        <v>0.75</v>
      </c>
      <c r="F7" s="113"/>
      <c r="G7" s="114"/>
      <c r="H7" s="115"/>
      <c r="I7" s="114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7">
        <v>6565</v>
      </c>
      <c r="B8" s="111" t="s">
        <v>119</v>
      </c>
      <c r="C8" s="89" t="s">
        <v>81</v>
      </c>
      <c r="D8" s="38" t="s">
        <v>79</v>
      </c>
      <c r="E8" s="113">
        <v>0.75</v>
      </c>
      <c r="F8" s="113"/>
      <c r="G8" s="114"/>
      <c r="H8" s="115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7">
        <v>6565</v>
      </c>
      <c r="B9" s="111" t="s">
        <v>119</v>
      </c>
      <c r="C9" s="89" t="s">
        <v>85</v>
      </c>
      <c r="D9" s="38" t="s">
        <v>79</v>
      </c>
      <c r="E9" s="113">
        <v>0.5</v>
      </c>
      <c r="F9" s="113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7">
        <v>6575</v>
      </c>
      <c r="B10" s="111" t="s">
        <v>120</v>
      </c>
      <c r="C10" s="47">
        <v>1</v>
      </c>
      <c r="D10" s="27" t="s">
        <v>86</v>
      </c>
      <c r="E10" s="113">
        <v>4.25</v>
      </c>
      <c r="F10" s="113"/>
      <c r="G10" s="114">
        <v>6.5</v>
      </c>
      <c r="H10" s="115"/>
      <c r="I10" s="114">
        <v>4.5</v>
      </c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15.25</v>
      </c>
      <c r="T10" s="25">
        <f t="shared" si="0"/>
        <v>15.25</v>
      </c>
      <c r="U10" s="28"/>
      <c r="V10" s="28"/>
    </row>
    <row r="11" spans="1:22" x14ac:dyDescent="0.25">
      <c r="A11" s="47">
        <v>6436</v>
      </c>
      <c r="B11" s="111" t="s">
        <v>115</v>
      </c>
      <c r="C11" s="47">
        <v>109</v>
      </c>
      <c r="D11" s="38" t="s">
        <v>88</v>
      </c>
      <c r="E11" s="114"/>
      <c r="F11" s="115"/>
      <c r="G11" s="113"/>
      <c r="H11" s="113"/>
      <c r="I11" s="114"/>
      <c r="J11" s="115"/>
      <c r="K11" s="114">
        <v>2</v>
      </c>
      <c r="L11" s="115"/>
      <c r="M11" s="114"/>
      <c r="N11" s="115"/>
      <c r="O11" s="114"/>
      <c r="P11" s="115"/>
      <c r="Q11" s="116"/>
      <c r="R11" s="117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47">
        <v>6436</v>
      </c>
      <c r="B12" s="111" t="s">
        <v>115</v>
      </c>
      <c r="C12" s="47">
        <v>110</v>
      </c>
      <c r="D12" s="38" t="s">
        <v>88</v>
      </c>
      <c r="E12" s="114"/>
      <c r="F12" s="115"/>
      <c r="G12" s="113"/>
      <c r="H12" s="113"/>
      <c r="I12" s="114"/>
      <c r="J12" s="115"/>
      <c r="K12" s="114">
        <v>2</v>
      </c>
      <c r="L12" s="115"/>
      <c r="M12" s="114">
        <v>0.5</v>
      </c>
      <c r="N12" s="115"/>
      <c r="O12" s="114"/>
      <c r="P12" s="115"/>
      <c r="Q12" s="116"/>
      <c r="R12" s="117"/>
      <c r="S12" s="25">
        <f t="shared" si="1"/>
        <v>2.5</v>
      </c>
      <c r="T12" s="25">
        <f t="shared" si="0"/>
        <v>2.5</v>
      </c>
      <c r="U12" s="28"/>
      <c r="V12" s="28"/>
    </row>
    <row r="13" spans="1:22" x14ac:dyDescent="0.25">
      <c r="A13" s="47">
        <v>6436</v>
      </c>
      <c r="B13" s="111" t="s">
        <v>115</v>
      </c>
      <c r="C13" s="47">
        <v>111</v>
      </c>
      <c r="D13" s="38" t="s">
        <v>88</v>
      </c>
      <c r="E13" s="114"/>
      <c r="F13" s="115"/>
      <c r="G13" s="113"/>
      <c r="H13" s="113"/>
      <c r="I13" s="114"/>
      <c r="J13" s="115"/>
      <c r="K13" s="114">
        <v>2</v>
      </c>
      <c r="L13" s="115"/>
      <c r="M13" s="114">
        <v>0.5</v>
      </c>
      <c r="N13" s="115"/>
      <c r="O13" s="114"/>
      <c r="P13" s="115"/>
      <c r="Q13" s="116"/>
      <c r="R13" s="117"/>
      <c r="S13" s="25">
        <f>E13+G13+I13+K13+M13+O13+Q13</f>
        <v>2.5</v>
      </c>
      <c r="T13" s="25">
        <f>SUM(S13-U13-V13)</f>
        <v>2.5</v>
      </c>
      <c r="U13" s="28"/>
      <c r="V13" s="28"/>
    </row>
    <row r="14" spans="1:22" x14ac:dyDescent="0.25">
      <c r="A14" s="47">
        <v>6436</v>
      </c>
      <c r="B14" s="111" t="s">
        <v>115</v>
      </c>
      <c r="C14" s="47">
        <v>112</v>
      </c>
      <c r="D14" s="38" t="s">
        <v>88</v>
      </c>
      <c r="E14" s="114"/>
      <c r="F14" s="115"/>
      <c r="G14" s="114"/>
      <c r="H14" s="115"/>
      <c r="I14" s="114"/>
      <c r="J14" s="115"/>
      <c r="K14" s="114">
        <v>2</v>
      </c>
      <c r="L14" s="115"/>
      <c r="M14" s="114">
        <v>0.5</v>
      </c>
      <c r="N14" s="115"/>
      <c r="O14" s="114"/>
      <c r="P14" s="115"/>
      <c r="Q14" s="116"/>
      <c r="R14" s="117"/>
      <c r="S14" s="25">
        <f t="shared" si="1"/>
        <v>2.5</v>
      </c>
      <c r="T14" s="25">
        <f t="shared" si="0"/>
        <v>2.5</v>
      </c>
      <c r="U14" s="28"/>
      <c r="V14" s="28"/>
    </row>
    <row r="15" spans="1:22" x14ac:dyDescent="0.25">
      <c r="A15" s="47">
        <v>6436</v>
      </c>
      <c r="B15" s="111" t="s">
        <v>115</v>
      </c>
      <c r="C15" s="47">
        <v>113</v>
      </c>
      <c r="D15" s="27" t="s">
        <v>88</v>
      </c>
      <c r="E15" s="114"/>
      <c r="F15" s="115"/>
      <c r="G15" s="114">
        <v>1.5</v>
      </c>
      <c r="H15" s="115"/>
      <c r="I15" s="114">
        <v>3.5</v>
      </c>
      <c r="J15" s="115"/>
      <c r="K15" s="114"/>
      <c r="L15" s="115"/>
      <c r="M15" s="114">
        <v>0.5</v>
      </c>
      <c r="N15" s="115"/>
      <c r="O15" s="114"/>
      <c r="P15" s="115"/>
      <c r="Q15" s="116"/>
      <c r="R15" s="117"/>
      <c r="S15" s="25">
        <f t="shared" si="1"/>
        <v>5.5</v>
      </c>
      <c r="T15" s="25">
        <f t="shared" si="0"/>
        <v>5.5</v>
      </c>
      <c r="U15" s="28"/>
      <c r="V15" s="28"/>
    </row>
    <row r="16" spans="1:22" x14ac:dyDescent="0.25">
      <c r="A16" s="75">
        <v>6558</v>
      </c>
      <c r="B16" s="111" t="s">
        <v>121</v>
      </c>
      <c r="C16" s="47">
        <v>7</v>
      </c>
      <c r="D16" s="55" t="s">
        <v>111</v>
      </c>
      <c r="E16" s="114"/>
      <c r="F16" s="115"/>
      <c r="G16" s="113"/>
      <c r="H16" s="113"/>
      <c r="I16" s="114"/>
      <c r="J16" s="115"/>
      <c r="K16" s="114"/>
      <c r="L16" s="115"/>
      <c r="M16" s="114">
        <v>6</v>
      </c>
      <c r="N16" s="115"/>
      <c r="O16" s="114"/>
      <c r="P16" s="115"/>
      <c r="Q16" s="116"/>
      <c r="R16" s="117"/>
      <c r="S16" s="25">
        <f t="shared" ref="S16:S19" si="2">E16+G16+I16+K16+M16+O16+Q16</f>
        <v>6</v>
      </c>
      <c r="T16" s="25">
        <f t="shared" ref="T16:T19" si="3">SUM(S16-U16-V16)</f>
        <v>6</v>
      </c>
      <c r="U16" s="28"/>
      <c r="V16" s="28"/>
    </row>
    <row r="17" spans="1:22" ht="15" customHeight="1" x14ac:dyDescent="0.25">
      <c r="A17" s="75"/>
      <c r="B17" s="47"/>
      <c r="C17" s="47"/>
      <c r="D17" s="27"/>
      <c r="E17" s="114"/>
      <c r="F17" s="115"/>
      <c r="G17" s="113"/>
      <c r="H17" s="113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4"/>
      <c r="F18" s="115"/>
      <c r="G18" s="113"/>
      <c r="H18" s="113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4"/>
      <c r="F19" s="115"/>
      <c r="G19" s="113"/>
      <c r="H19" s="113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4"/>
      <c r="F20" s="115"/>
      <c r="G20" s="113"/>
      <c r="H20" s="113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4"/>
      <c r="F23" s="115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8">
        <f>SUM(E4:E23)</f>
        <v>8</v>
      </c>
      <c r="F24" s="119"/>
      <c r="G24" s="118">
        <f>SUM(G4:G23)</f>
        <v>8</v>
      </c>
      <c r="H24" s="119"/>
      <c r="I24" s="118">
        <f>SUM(I4:I23)</f>
        <v>8</v>
      </c>
      <c r="J24" s="119"/>
      <c r="K24" s="118">
        <f>SUM(K4:K23)</f>
        <v>8</v>
      </c>
      <c r="L24" s="119"/>
      <c r="M24" s="118">
        <f>SUM(M4:M23)</f>
        <v>8</v>
      </c>
      <c r="N24" s="119"/>
      <c r="O24" s="118">
        <f>SUM(O4:O23)</f>
        <v>0</v>
      </c>
      <c r="P24" s="119"/>
      <c r="Q24" s="118">
        <f>SUM(Q4:Q23)</f>
        <v>0</v>
      </c>
      <c r="R24" s="119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2"/>
      <c r="F3" s="102"/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6405</v>
      </c>
      <c r="B4" s="111" t="s">
        <v>116</v>
      </c>
      <c r="C4" s="48">
        <v>8</v>
      </c>
      <c r="D4" s="38" t="s">
        <v>73</v>
      </c>
      <c r="E4" s="121"/>
      <c r="F4" s="122"/>
      <c r="G4" s="114">
        <v>5</v>
      </c>
      <c r="H4" s="115"/>
      <c r="I4" s="114"/>
      <c r="J4" s="115"/>
      <c r="K4" s="114"/>
      <c r="L4" s="115"/>
      <c r="M4" s="114"/>
      <c r="N4" s="115"/>
      <c r="O4" s="114"/>
      <c r="P4" s="115"/>
      <c r="Q4" s="116"/>
      <c r="R4" s="117"/>
      <c r="S4" s="25">
        <f t="shared" ref="S4" si="0">E4+G4+I4+K4+M4+O4+Q4</f>
        <v>5</v>
      </c>
      <c r="T4" s="25">
        <f t="shared" ref="T4" si="1">SUM(S4-U4-V4)</f>
        <v>5</v>
      </c>
      <c r="U4" s="28"/>
      <c r="V4" s="28"/>
    </row>
    <row r="5" spans="1:22" x14ac:dyDescent="0.25">
      <c r="A5" s="47">
        <v>6436</v>
      </c>
      <c r="B5" s="111" t="s">
        <v>115</v>
      </c>
      <c r="C5" s="47">
        <v>109</v>
      </c>
      <c r="D5" s="38" t="s">
        <v>88</v>
      </c>
      <c r="E5" s="123"/>
      <c r="F5" s="123"/>
      <c r="G5" s="113">
        <v>2</v>
      </c>
      <c r="H5" s="113"/>
      <c r="I5" s="113">
        <v>2</v>
      </c>
      <c r="J5" s="113"/>
      <c r="K5" s="113">
        <v>1</v>
      </c>
      <c r="L5" s="113"/>
      <c r="M5" s="113">
        <v>2</v>
      </c>
      <c r="N5" s="113"/>
      <c r="O5" s="114"/>
      <c r="P5" s="115"/>
      <c r="Q5" s="116"/>
      <c r="R5" s="117"/>
      <c r="S5" s="25">
        <f t="shared" ref="S5:S23" si="2">E5+G5+I5+K5+M5+O5+Q5</f>
        <v>7</v>
      </c>
      <c r="T5" s="25">
        <f t="shared" ref="T5:T20" si="3">SUM(S5-U5-V5)</f>
        <v>7</v>
      </c>
      <c r="U5" s="28"/>
      <c r="V5" s="28"/>
    </row>
    <row r="6" spans="1:22" x14ac:dyDescent="0.25">
      <c r="A6" s="47">
        <v>6436</v>
      </c>
      <c r="B6" s="111" t="s">
        <v>115</v>
      </c>
      <c r="C6" s="47">
        <v>110</v>
      </c>
      <c r="D6" s="38" t="s">
        <v>88</v>
      </c>
      <c r="E6" s="123"/>
      <c r="F6" s="123"/>
      <c r="G6" s="113"/>
      <c r="H6" s="113"/>
      <c r="I6" s="120">
        <v>2</v>
      </c>
      <c r="J6" s="115"/>
      <c r="K6" s="113">
        <v>1</v>
      </c>
      <c r="L6" s="113"/>
      <c r="M6" s="114">
        <v>2</v>
      </c>
      <c r="N6" s="115"/>
      <c r="O6" s="114"/>
      <c r="P6" s="115"/>
      <c r="Q6" s="116"/>
      <c r="R6" s="117"/>
      <c r="S6" s="25">
        <f t="shared" si="2"/>
        <v>5</v>
      </c>
      <c r="T6" s="25">
        <f t="shared" si="3"/>
        <v>5</v>
      </c>
      <c r="U6" s="28"/>
      <c r="V6" s="28"/>
    </row>
    <row r="7" spans="1:22" x14ac:dyDescent="0.25">
      <c r="A7" s="47">
        <v>6436</v>
      </c>
      <c r="B7" s="111" t="s">
        <v>115</v>
      </c>
      <c r="C7" s="47">
        <v>111</v>
      </c>
      <c r="D7" s="38" t="s">
        <v>88</v>
      </c>
      <c r="E7" s="123"/>
      <c r="F7" s="123"/>
      <c r="G7" s="113"/>
      <c r="H7" s="113"/>
      <c r="I7" s="120">
        <v>2</v>
      </c>
      <c r="J7" s="115"/>
      <c r="K7" s="113">
        <v>2</v>
      </c>
      <c r="L7" s="113"/>
      <c r="M7" s="114">
        <v>2</v>
      </c>
      <c r="N7" s="115"/>
      <c r="O7" s="114"/>
      <c r="P7" s="115"/>
      <c r="Q7" s="116"/>
      <c r="R7" s="117"/>
      <c r="S7" s="25">
        <f t="shared" si="2"/>
        <v>6</v>
      </c>
      <c r="T7" s="25">
        <f t="shared" si="3"/>
        <v>6</v>
      </c>
      <c r="U7" s="28"/>
      <c r="V7" s="28"/>
    </row>
    <row r="8" spans="1:22" x14ac:dyDescent="0.25">
      <c r="A8" s="47">
        <v>6436</v>
      </c>
      <c r="B8" s="111" t="s">
        <v>115</v>
      </c>
      <c r="C8" s="47">
        <v>112</v>
      </c>
      <c r="D8" s="38" t="s">
        <v>88</v>
      </c>
      <c r="E8" s="123"/>
      <c r="F8" s="123"/>
      <c r="G8" s="113"/>
      <c r="H8" s="113"/>
      <c r="I8" s="120">
        <v>1</v>
      </c>
      <c r="J8" s="115"/>
      <c r="K8" s="113">
        <v>2</v>
      </c>
      <c r="L8" s="113"/>
      <c r="M8" s="114">
        <v>1</v>
      </c>
      <c r="N8" s="115"/>
      <c r="O8" s="114"/>
      <c r="P8" s="115"/>
      <c r="Q8" s="116"/>
      <c r="R8" s="117"/>
      <c r="S8" s="25">
        <f t="shared" si="2"/>
        <v>4</v>
      </c>
      <c r="T8" s="25">
        <f t="shared" si="3"/>
        <v>4</v>
      </c>
      <c r="U8" s="28"/>
      <c r="V8" s="28"/>
    </row>
    <row r="9" spans="1:22" x14ac:dyDescent="0.25">
      <c r="A9" s="47">
        <v>6436</v>
      </c>
      <c r="B9" s="111" t="s">
        <v>115</v>
      </c>
      <c r="C9" s="47">
        <v>113</v>
      </c>
      <c r="D9" s="27" t="s">
        <v>88</v>
      </c>
      <c r="E9" s="121"/>
      <c r="F9" s="122"/>
      <c r="G9" s="114"/>
      <c r="H9" s="115"/>
      <c r="I9" s="114">
        <v>1</v>
      </c>
      <c r="J9" s="115"/>
      <c r="K9" s="114">
        <v>2</v>
      </c>
      <c r="L9" s="115"/>
      <c r="M9" s="114">
        <v>1</v>
      </c>
      <c r="N9" s="115"/>
      <c r="O9" s="114"/>
      <c r="P9" s="115"/>
      <c r="Q9" s="116"/>
      <c r="R9" s="117"/>
      <c r="S9" s="25">
        <f t="shared" si="2"/>
        <v>4</v>
      </c>
      <c r="T9" s="25">
        <f t="shared" si="3"/>
        <v>4</v>
      </c>
      <c r="U9" s="28"/>
      <c r="V9" s="28"/>
    </row>
    <row r="10" spans="1:22" x14ac:dyDescent="0.25">
      <c r="A10" s="47"/>
      <c r="B10" s="47"/>
      <c r="C10" s="47"/>
      <c r="D10" s="38"/>
      <c r="E10" s="121"/>
      <c r="F10" s="122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7"/>
      <c r="D11" s="38"/>
      <c r="E11" s="121"/>
      <c r="F11" s="122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7"/>
      <c r="D12" s="38"/>
      <c r="E12" s="121"/>
      <c r="F12" s="122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7"/>
      <c r="D14" s="27"/>
      <c r="E14" s="121"/>
      <c r="F14" s="122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89"/>
      <c r="D15" s="27"/>
      <c r="E15" s="121"/>
      <c r="F15" s="122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9"/>
      <c r="B16" s="47"/>
      <c r="C16" s="47"/>
      <c r="D16" s="55"/>
      <c r="E16" s="121"/>
      <c r="F16" s="122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21"/>
      <c r="F17" s="122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21"/>
      <c r="F18" s="122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>
        <v>3600</v>
      </c>
      <c r="B19" s="47" t="s">
        <v>117</v>
      </c>
      <c r="C19" s="47"/>
      <c r="D19" s="27" t="s">
        <v>103</v>
      </c>
      <c r="E19" s="121"/>
      <c r="F19" s="122"/>
      <c r="G19" s="114">
        <v>0.5</v>
      </c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2"/>
        <v>0.5</v>
      </c>
      <c r="T19" s="25">
        <f t="shared" si="3"/>
        <v>0.5</v>
      </c>
      <c r="U19" s="28"/>
      <c r="V19" s="28"/>
    </row>
    <row r="20" spans="1:22" x14ac:dyDescent="0.25">
      <c r="A20" s="47">
        <v>3600</v>
      </c>
      <c r="B20" s="47" t="s">
        <v>117</v>
      </c>
      <c r="C20" s="47"/>
      <c r="D20" s="27" t="s">
        <v>102</v>
      </c>
      <c r="E20" s="121"/>
      <c r="F20" s="122"/>
      <c r="G20" s="114">
        <v>0.5</v>
      </c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2"/>
        <v>0.5</v>
      </c>
      <c r="T20" s="25">
        <f t="shared" si="3"/>
        <v>0.5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1">
        <v>8</v>
      </c>
      <c r="F21" s="122"/>
      <c r="G21" s="114"/>
      <c r="H21" s="115"/>
      <c r="I21" s="114"/>
      <c r="J21" s="115"/>
      <c r="K21" s="114"/>
      <c r="L21" s="115"/>
      <c r="M21" s="114"/>
      <c r="N21" s="115"/>
      <c r="O21" s="116"/>
      <c r="P21" s="117"/>
      <c r="Q21" s="116"/>
      <c r="R21" s="117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6"/>
      <c r="P22" s="117"/>
      <c r="Q22" s="116"/>
      <c r="R22" s="117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8">
        <f>SUM(E4:E22)</f>
        <v>8</v>
      </c>
      <c r="F23" s="119"/>
      <c r="G23" s="118">
        <f>SUM(G4:G22)</f>
        <v>8</v>
      </c>
      <c r="H23" s="119"/>
      <c r="I23" s="118">
        <f>SUM(I4:I22)</f>
        <v>8</v>
      </c>
      <c r="J23" s="119"/>
      <c r="K23" s="118">
        <f>SUM(K4:K22)</f>
        <v>8</v>
      </c>
      <c r="L23" s="119"/>
      <c r="M23" s="118">
        <f>SUM(M4:M22)</f>
        <v>8</v>
      </c>
      <c r="N23" s="119"/>
      <c r="O23" s="118">
        <f>SUM(O4:O22)</f>
        <v>0</v>
      </c>
      <c r="P23" s="119"/>
      <c r="Q23" s="118">
        <f>SUM(Q4:Q22)</f>
        <v>0</v>
      </c>
      <c r="R23" s="119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1"/>
      <c r="L24" s="92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SUM(S17:S20)</f>
        <v>1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18.10.2015</v>
      </c>
      <c r="B2" s="61"/>
      <c r="C2" s="61"/>
      <c r="D2" s="61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2"/>
      <c r="F3" s="102"/>
      <c r="G3" s="102"/>
      <c r="H3" s="102"/>
      <c r="I3" s="102"/>
      <c r="J3" s="102"/>
      <c r="K3" s="70">
        <v>8</v>
      </c>
      <c r="L3" s="70">
        <v>16.3</v>
      </c>
      <c r="M3" s="70">
        <v>8</v>
      </c>
      <c r="N3" s="70">
        <v>15.3</v>
      </c>
      <c r="O3" s="62"/>
      <c r="P3" s="62"/>
      <c r="Q3" s="93"/>
      <c r="R3" s="93"/>
      <c r="S3" s="25"/>
      <c r="T3" s="25"/>
      <c r="U3" s="26"/>
      <c r="V3" s="26"/>
    </row>
    <row r="4" spans="1:22" x14ac:dyDescent="0.25">
      <c r="A4" s="47">
        <v>6436</v>
      </c>
      <c r="B4" s="111" t="s">
        <v>115</v>
      </c>
      <c r="C4" s="47">
        <v>109</v>
      </c>
      <c r="D4" s="38" t="s">
        <v>88</v>
      </c>
      <c r="E4" s="123"/>
      <c r="F4" s="123"/>
      <c r="G4" s="123"/>
      <c r="H4" s="123"/>
      <c r="I4" s="123"/>
      <c r="J4" s="123"/>
      <c r="K4" s="113">
        <v>1</v>
      </c>
      <c r="L4" s="113"/>
      <c r="M4" s="113">
        <v>1</v>
      </c>
      <c r="N4" s="113"/>
      <c r="O4" s="114"/>
      <c r="P4" s="115"/>
      <c r="Q4" s="116"/>
      <c r="R4" s="117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7">
        <v>6436</v>
      </c>
      <c r="B5" s="111" t="s">
        <v>115</v>
      </c>
      <c r="C5" s="47">
        <v>110</v>
      </c>
      <c r="D5" s="38" t="s">
        <v>88</v>
      </c>
      <c r="E5" s="123"/>
      <c r="F5" s="123"/>
      <c r="G5" s="123"/>
      <c r="H5" s="123"/>
      <c r="I5" s="123"/>
      <c r="J5" s="123"/>
      <c r="K5" s="113">
        <v>1</v>
      </c>
      <c r="L5" s="113"/>
      <c r="M5" s="113">
        <v>1</v>
      </c>
      <c r="N5" s="113"/>
      <c r="O5" s="114"/>
      <c r="P5" s="115"/>
      <c r="Q5" s="116"/>
      <c r="R5" s="117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7">
        <v>6436</v>
      </c>
      <c r="B6" s="111" t="s">
        <v>115</v>
      </c>
      <c r="C6" s="47">
        <v>111</v>
      </c>
      <c r="D6" s="38" t="s">
        <v>88</v>
      </c>
      <c r="E6" s="123"/>
      <c r="F6" s="123"/>
      <c r="G6" s="123"/>
      <c r="H6" s="123"/>
      <c r="I6" s="124"/>
      <c r="J6" s="122"/>
      <c r="K6" s="120">
        <v>2</v>
      </c>
      <c r="L6" s="115"/>
      <c r="M6" s="120">
        <v>1.5</v>
      </c>
      <c r="N6" s="115"/>
      <c r="O6" s="114"/>
      <c r="P6" s="115"/>
      <c r="Q6" s="116"/>
      <c r="R6" s="117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7">
        <v>6436</v>
      </c>
      <c r="B7" s="111" t="s">
        <v>115</v>
      </c>
      <c r="C7" s="47">
        <v>112</v>
      </c>
      <c r="D7" s="38" t="s">
        <v>88</v>
      </c>
      <c r="E7" s="123"/>
      <c r="F7" s="123"/>
      <c r="G7" s="123"/>
      <c r="H7" s="123"/>
      <c r="I7" s="124"/>
      <c r="J7" s="122"/>
      <c r="K7" s="114">
        <v>2</v>
      </c>
      <c r="L7" s="115"/>
      <c r="M7" s="120">
        <v>1.5</v>
      </c>
      <c r="N7" s="115"/>
      <c r="O7" s="114"/>
      <c r="P7" s="115"/>
      <c r="Q7" s="116"/>
      <c r="R7" s="117"/>
      <c r="S7" s="25">
        <f t="shared" ref="S7" si="2">E7+G7+I7+K7+M7+O7+Q7</f>
        <v>3.5</v>
      </c>
      <c r="T7" s="25">
        <f t="shared" ref="T7" si="3">SUM(S7-U7-V7)</f>
        <v>3.5</v>
      </c>
      <c r="U7" s="28"/>
      <c r="V7" s="28"/>
    </row>
    <row r="8" spans="1:22" x14ac:dyDescent="0.25">
      <c r="A8" s="47">
        <v>6436</v>
      </c>
      <c r="B8" s="111" t="s">
        <v>115</v>
      </c>
      <c r="C8" s="47">
        <v>113</v>
      </c>
      <c r="D8" s="27" t="s">
        <v>88</v>
      </c>
      <c r="E8" s="123"/>
      <c r="F8" s="123"/>
      <c r="G8" s="123"/>
      <c r="H8" s="123"/>
      <c r="I8" s="124"/>
      <c r="J8" s="122"/>
      <c r="K8" s="120">
        <v>2</v>
      </c>
      <c r="L8" s="115"/>
      <c r="M8" s="120">
        <v>1.5</v>
      </c>
      <c r="N8" s="115"/>
      <c r="O8" s="114"/>
      <c r="P8" s="115"/>
      <c r="Q8" s="116"/>
      <c r="R8" s="117"/>
      <c r="S8" s="25">
        <f t="shared" ref="S8" si="4">E8+G8+I8+K8+M8+O8+Q8</f>
        <v>3.5</v>
      </c>
      <c r="T8" s="25">
        <f t="shared" ref="T8" si="5">SUM(S8-U8-V8)</f>
        <v>3.5</v>
      </c>
      <c r="U8" s="28"/>
      <c r="V8" s="28"/>
    </row>
    <row r="9" spans="1:22" x14ac:dyDescent="0.25">
      <c r="A9" s="47"/>
      <c r="B9" s="47"/>
      <c r="C9" s="47"/>
      <c r="D9" s="27"/>
      <c r="E9" s="121"/>
      <c r="F9" s="122"/>
      <c r="G9" s="121"/>
      <c r="H9" s="122"/>
      <c r="I9" s="121"/>
      <c r="J9" s="122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7"/>
      <c r="B10" s="47"/>
      <c r="C10" s="47"/>
      <c r="D10" s="38"/>
      <c r="E10" s="121"/>
      <c r="F10" s="122"/>
      <c r="G10" s="121"/>
      <c r="H10" s="122"/>
      <c r="I10" s="121"/>
      <c r="J10" s="122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0"/>
      <c r="B11" s="47"/>
      <c r="C11" s="47"/>
      <c r="D11" s="38"/>
      <c r="E11" s="121"/>
      <c r="F11" s="122"/>
      <c r="G11" s="121"/>
      <c r="H11" s="122"/>
      <c r="I11" s="121"/>
      <c r="J11" s="122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21"/>
      <c r="F12" s="122"/>
      <c r="G12" s="121"/>
      <c r="H12" s="122"/>
      <c r="I12" s="121"/>
      <c r="J12" s="122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21"/>
      <c r="F13" s="122"/>
      <c r="G13" s="121"/>
      <c r="H13" s="122"/>
      <c r="I13" s="121"/>
      <c r="J13" s="122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21"/>
      <c r="F14" s="122"/>
      <c r="G14" s="121"/>
      <c r="H14" s="122"/>
      <c r="I14" s="121"/>
      <c r="J14" s="122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21"/>
      <c r="F15" s="122"/>
      <c r="G15" s="121"/>
      <c r="H15" s="122"/>
      <c r="I15" s="121"/>
      <c r="J15" s="122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21"/>
      <c r="F16" s="122"/>
      <c r="G16" s="121"/>
      <c r="H16" s="122"/>
      <c r="I16" s="121"/>
      <c r="J16" s="122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117</v>
      </c>
      <c r="C17" s="47"/>
      <c r="D17" s="27" t="s">
        <v>110</v>
      </c>
      <c r="E17" s="121"/>
      <c r="F17" s="122"/>
      <c r="G17" s="121"/>
      <c r="H17" s="122"/>
      <c r="I17" s="121"/>
      <c r="J17" s="122"/>
      <c r="K17" s="114"/>
      <c r="L17" s="115"/>
      <c r="M17" s="114">
        <v>0.5</v>
      </c>
      <c r="N17" s="115"/>
      <c r="O17" s="114"/>
      <c r="P17" s="115"/>
      <c r="Q17" s="116"/>
      <c r="R17" s="117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1">
        <v>8</v>
      </c>
      <c r="F18" s="122"/>
      <c r="G18" s="121">
        <v>8</v>
      </c>
      <c r="H18" s="122"/>
      <c r="I18" s="121">
        <v>8</v>
      </c>
      <c r="J18" s="122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24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7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15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15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SUM(S15:S17)</f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24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/>
      <c r="F3" s="70"/>
      <c r="G3" s="70"/>
      <c r="H3" s="70"/>
      <c r="I3" s="70">
        <v>8</v>
      </c>
      <c r="J3" s="70">
        <v>16.3</v>
      </c>
      <c r="K3" s="70">
        <v>8</v>
      </c>
      <c r="L3" s="70">
        <v>16.3</v>
      </c>
      <c r="M3" s="70"/>
      <c r="N3" s="70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6571</v>
      </c>
      <c r="B4" s="111" t="s">
        <v>118</v>
      </c>
      <c r="C4" s="47">
        <v>2</v>
      </c>
      <c r="D4" s="27" t="s">
        <v>82</v>
      </c>
      <c r="E4" s="113"/>
      <c r="F4" s="113"/>
      <c r="G4" s="113"/>
      <c r="H4" s="113"/>
      <c r="I4" s="113">
        <v>1</v>
      </c>
      <c r="J4" s="113"/>
      <c r="K4" s="113"/>
      <c r="L4" s="113"/>
      <c r="M4" s="113"/>
      <c r="N4" s="113"/>
      <c r="O4" s="114"/>
      <c r="P4" s="115"/>
      <c r="Q4" s="116"/>
      <c r="R4" s="117"/>
      <c r="S4" s="25">
        <f t="shared" ref="S4:S7" si="0">E4+G4+I4+K4+M4+O4+Q4</f>
        <v>1</v>
      </c>
      <c r="T4" s="25">
        <f t="shared" ref="T4:T7" si="1">SUM(S4-U4-V4)</f>
        <v>1</v>
      </c>
      <c r="U4" s="28"/>
      <c r="V4" s="28"/>
    </row>
    <row r="5" spans="1:22" x14ac:dyDescent="0.25">
      <c r="A5" s="47">
        <v>6344</v>
      </c>
      <c r="B5" s="111" t="s">
        <v>122</v>
      </c>
      <c r="C5" s="48">
        <v>71</v>
      </c>
      <c r="D5" s="38" t="s">
        <v>108</v>
      </c>
      <c r="E5" s="113"/>
      <c r="F5" s="113"/>
      <c r="G5" s="113"/>
      <c r="H5" s="113"/>
      <c r="I5" s="120">
        <v>3.5</v>
      </c>
      <c r="J5" s="115"/>
      <c r="K5" s="120"/>
      <c r="L5" s="115"/>
      <c r="M5" s="114"/>
      <c r="N5" s="115"/>
      <c r="O5" s="114"/>
      <c r="P5" s="115"/>
      <c r="Q5" s="116"/>
      <c r="R5" s="117"/>
      <c r="S5" s="25">
        <f t="shared" si="0"/>
        <v>3.5</v>
      </c>
      <c r="T5" s="25">
        <f t="shared" si="1"/>
        <v>3.5</v>
      </c>
      <c r="U5" s="28"/>
      <c r="V5" s="28"/>
    </row>
    <row r="6" spans="1:22" x14ac:dyDescent="0.25">
      <c r="A6" s="47">
        <v>6436</v>
      </c>
      <c r="B6" s="111" t="s">
        <v>115</v>
      </c>
      <c r="C6" s="48">
        <v>113</v>
      </c>
      <c r="D6" s="38" t="s">
        <v>88</v>
      </c>
      <c r="E6" s="113"/>
      <c r="F6" s="113"/>
      <c r="G6" s="113"/>
      <c r="H6" s="113"/>
      <c r="I6" s="114">
        <v>3.5</v>
      </c>
      <c r="J6" s="115"/>
      <c r="K6" s="114">
        <v>8</v>
      </c>
      <c r="L6" s="115"/>
      <c r="M6" s="114"/>
      <c r="N6" s="115"/>
      <c r="O6" s="114"/>
      <c r="P6" s="115"/>
      <c r="Q6" s="116"/>
      <c r="R6" s="117"/>
      <c r="S6" s="25">
        <f t="shared" si="0"/>
        <v>11.5</v>
      </c>
      <c r="T6" s="25">
        <f t="shared" si="1"/>
        <v>11.5</v>
      </c>
      <c r="U6" s="28"/>
      <c r="V6" s="28"/>
    </row>
    <row r="7" spans="1:22" x14ac:dyDescent="0.25">
      <c r="A7" s="47"/>
      <c r="B7" s="47"/>
      <c r="C7" s="48"/>
      <c r="D7" s="54"/>
      <c r="E7" s="113"/>
      <c r="F7" s="113"/>
      <c r="G7" s="113"/>
      <c r="H7" s="113"/>
      <c r="I7" s="114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7"/>
      <c r="C8" s="48"/>
      <c r="D8" s="38"/>
      <c r="E8" s="113"/>
      <c r="F8" s="113"/>
      <c r="G8" s="113"/>
      <c r="H8" s="113"/>
      <c r="I8" s="114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50"/>
      <c r="B9" s="47"/>
      <c r="C9" s="48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50"/>
      <c r="B10" s="47"/>
      <c r="C10" s="47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50"/>
      <c r="B11" s="47"/>
      <c r="C11" s="47"/>
      <c r="D11" s="27" t="s">
        <v>104</v>
      </c>
      <c r="E11" s="114">
        <v>8</v>
      </c>
      <c r="F11" s="115"/>
      <c r="G11" s="114">
        <v>8</v>
      </c>
      <c r="H11" s="115"/>
      <c r="I11" s="114"/>
      <c r="J11" s="115"/>
      <c r="K11" s="114"/>
      <c r="L11" s="115"/>
      <c r="M11" s="114">
        <v>8</v>
      </c>
      <c r="N11" s="115"/>
      <c r="O11" s="114"/>
      <c r="P11" s="115"/>
      <c r="Q11" s="116"/>
      <c r="R11" s="117"/>
      <c r="S11" s="25">
        <f t="shared" si="2"/>
        <v>24</v>
      </c>
      <c r="T11" s="25">
        <f t="shared" si="3"/>
        <v>24</v>
      </c>
      <c r="U11" s="28"/>
      <c r="V11" s="28"/>
    </row>
    <row r="12" spans="1:22" x14ac:dyDescent="0.25">
      <c r="A12" s="50"/>
      <c r="B12" s="47"/>
      <c r="C12" s="47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50"/>
      <c r="B13" s="47"/>
      <c r="C13" s="47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6"/>
      <c r="P19" s="117"/>
      <c r="Q19" s="116"/>
      <c r="R19" s="11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8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8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105"/>
      <c r="J21" s="106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18.10.2015</v>
      </c>
      <c r="B2" s="85"/>
      <c r="C2" s="85"/>
      <c r="D2" s="85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8.3000000000000007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15.15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117</v>
      </c>
      <c r="C4" s="49"/>
      <c r="D4" s="38" t="s">
        <v>68</v>
      </c>
      <c r="E4" s="113">
        <v>8</v>
      </c>
      <c r="F4" s="113"/>
      <c r="G4" s="113">
        <v>7.5</v>
      </c>
      <c r="H4" s="113"/>
      <c r="I4" s="113">
        <v>8</v>
      </c>
      <c r="J4" s="113"/>
      <c r="K4" s="113">
        <v>8</v>
      </c>
      <c r="L4" s="113"/>
      <c r="M4" s="113">
        <v>6.75</v>
      </c>
      <c r="N4" s="113"/>
      <c r="O4" s="114"/>
      <c r="P4" s="115"/>
      <c r="Q4" s="116"/>
      <c r="R4" s="117"/>
      <c r="S4" s="25">
        <f>E4+G4+I4+K4+M4+O4+Q4</f>
        <v>38.25</v>
      </c>
      <c r="T4" s="25">
        <f t="shared" ref="T4:T17" si="0">SUM(S4-U4-V4)</f>
        <v>38.25</v>
      </c>
      <c r="U4" s="28"/>
      <c r="V4" s="28"/>
    </row>
    <row r="5" spans="1:22" x14ac:dyDescent="0.25">
      <c r="A5" s="47"/>
      <c r="B5" s="49"/>
      <c r="C5" s="47"/>
      <c r="D5" s="38"/>
      <c r="E5" s="113"/>
      <c r="F5" s="113"/>
      <c r="G5" s="113"/>
      <c r="H5" s="113"/>
      <c r="I5" s="120"/>
      <c r="J5" s="115"/>
      <c r="K5" s="114"/>
      <c r="L5" s="115"/>
      <c r="M5" s="114"/>
      <c r="N5" s="115"/>
      <c r="O5" s="114"/>
      <c r="P5" s="115"/>
      <c r="Q5" s="116"/>
      <c r="R5" s="11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3"/>
      <c r="F6" s="113"/>
      <c r="G6" s="113"/>
      <c r="H6" s="113"/>
      <c r="I6" s="120"/>
      <c r="J6" s="115"/>
      <c r="K6" s="114"/>
      <c r="L6" s="115"/>
      <c r="M6" s="114"/>
      <c r="N6" s="115"/>
      <c r="O6" s="114"/>
      <c r="P6" s="115"/>
      <c r="Q6" s="116"/>
      <c r="R6" s="11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3"/>
      <c r="F7" s="113"/>
      <c r="G7" s="113"/>
      <c r="H7" s="113"/>
      <c r="I7" s="120"/>
      <c r="J7" s="115"/>
      <c r="K7" s="114"/>
      <c r="L7" s="115"/>
      <c r="M7" s="114"/>
      <c r="N7" s="115"/>
      <c r="O7" s="114"/>
      <c r="P7" s="115"/>
      <c r="Q7" s="116"/>
      <c r="R7" s="11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3"/>
      <c r="F8" s="113"/>
      <c r="G8" s="113"/>
      <c r="H8" s="113"/>
      <c r="I8" s="120"/>
      <c r="J8" s="115"/>
      <c r="K8" s="114"/>
      <c r="L8" s="115"/>
      <c r="M8" s="114"/>
      <c r="N8" s="115"/>
      <c r="O8" s="114"/>
      <c r="P8" s="115"/>
      <c r="Q8" s="116"/>
      <c r="R8" s="11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6"/>
      <c r="B9" s="47"/>
      <c r="C9" s="48"/>
      <c r="D9" s="38"/>
      <c r="E9" s="114"/>
      <c r="F9" s="115"/>
      <c r="G9" s="114"/>
      <c r="H9" s="115"/>
      <c r="I9" s="114"/>
      <c r="J9" s="115"/>
      <c r="K9" s="114"/>
      <c r="L9" s="115"/>
      <c r="M9" s="114"/>
      <c r="N9" s="115"/>
      <c r="O9" s="114"/>
      <c r="P9" s="115"/>
      <c r="Q9" s="116"/>
      <c r="R9" s="11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6"/>
      <c r="B10" s="47"/>
      <c r="C10" s="47"/>
      <c r="D10" s="27"/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6"/>
      <c r="B11" s="47"/>
      <c r="C11" s="47"/>
      <c r="D11" s="27"/>
      <c r="E11" s="114"/>
      <c r="F11" s="115"/>
      <c r="G11" s="114"/>
      <c r="H11" s="115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6"/>
      <c r="B12" s="47"/>
      <c r="C12" s="47"/>
      <c r="D12" s="27"/>
      <c r="E12" s="114"/>
      <c r="F12" s="115"/>
      <c r="G12" s="114"/>
      <c r="H12" s="115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6"/>
      <c r="B13" s="47"/>
      <c r="C13" s="47"/>
      <c r="D13" s="27"/>
      <c r="E13" s="114"/>
      <c r="F13" s="115"/>
      <c r="G13" s="114"/>
      <c r="H13" s="115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6"/>
      <c r="B14" s="47"/>
      <c r="C14" s="47"/>
      <c r="D14" s="27"/>
      <c r="E14" s="114"/>
      <c r="F14" s="115"/>
      <c r="G14" s="114"/>
      <c r="H14" s="115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6"/>
      <c r="B15" s="47"/>
      <c r="C15" s="47"/>
      <c r="D15" s="27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6"/>
      <c r="B16" s="47"/>
      <c r="C16" s="47"/>
      <c r="D16" s="27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4"/>
      <c r="F19" s="115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8">
        <f>SUM(E4:E19)</f>
        <v>8</v>
      </c>
      <c r="F20" s="119"/>
      <c r="G20" s="118">
        <f>SUM(G4:G19)</f>
        <v>7.5</v>
      </c>
      <c r="H20" s="119"/>
      <c r="I20" s="118">
        <f>SUM(I4:I19)</f>
        <v>8</v>
      </c>
      <c r="J20" s="119"/>
      <c r="K20" s="118">
        <f>SUM(K4:K19)</f>
        <v>8</v>
      </c>
      <c r="L20" s="119"/>
      <c r="M20" s="118">
        <f>SUM(M4:M19)</f>
        <v>6.75</v>
      </c>
      <c r="N20" s="119"/>
      <c r="O20" s="118">
        <f>SUM(O4:O19)</f>
        <v>0</v>
      </c>
      <c r="P20" s="119"/>
      <c r="Q20" s="118">
        <f>SUM(Q4:Q19)</f>
        <v>0</v>
      </c>
      <c r="R20" s="119"/>
      <c r="S20" s="25">
        <f t="shared" si="1"/>
        <v>38.25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3"/>
      <c r="F21" s="84">
        <v>8</v>
      </c>
      <c r="G21" s="83"/>
      <c r="H21" s="84">
        <v>8</v>
      </c>
      <c r="I21" s="83"/>
      <c r="J21" s="84">
        <v>8</v>
      </c>
      <c r="K21" s="83"/>
      <c r="L21" s="84">
        <v>8</v>
      </c>
      <c r="M21" s="87"/>
      <c r="N21" s="88">
        <v>8</v>
      </c>
      <c r="O21" s="83"/>
      <c r="P21" s="84"/>
      <c r="Q21" s="83"/>
      <c r="R21" s="84"/>
      <c r="S21" s="25">
        <f>SUM(E21:R21)</f>
        <v>40</v>
      </c>
      <c r="T21" s="25">
        <f>SUM(T4:T20)</f>
        <v>38.25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-1.25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38.25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38.25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3" zoomScale="90" zoomScaleNormal="90" workbookViewId="0">
      <selection activeCell="E20" sqref="E20:F2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18.10.2015</v>
      </c>
      <c r="B2" s="19"/>
      <c r="C2" s="19"/>
      <c r="D2" s="19"/>
      <c r="E2" s="112" t="s">
        <v>15</v>
      </c>
      <c r="F2" s="112"/>
      <c r="G2" s="112" t="s">
        <v>16</v>
      </c>
      <c r="H2" s="112"/>
      <c r="I2" s="112" t="s">
        <v>17</v>
      </c>
      <c r="J2" s="112"/>
      <c r="K2" s="112" t="s">
        <v>18</v>
      </c>
      <c r="L2" s="112"/>
      <c r="M2" s="112" t="s">
        <v>19</v>
      </c>
      <c r="N2" s="112"/>
      <c r="O2" s="112" t="s">
        <v>20</v>
      </c>
      <c r="P2" s="112"/>
      <c r="Q2" s="112" t="s">
        <v>21</v>
      </c>
      <c r="R2" s="11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8.3000000000000007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6436</v>
      </c>
      <c r="B4" s="111" t="s">
        <v>115</v>
      </c>
      <c r="C4" s="89" t="s">
        <v>87</v>
      </c>
      <c r="D4" s="38" t="s">
        <v>88</v>
      </c>
      <c r="E4" s="114">
        <v>1.5</v>
      </c>
      <c r="F4" s="115"/>
      <c r="G4" s="114">
        <v>1</v>
      </c>
      <c r="H4" s="115"/>
      <c r="I4" s="114">
        <v>1.5</v>
      </c>
      <c r="J4" s="115"/>
      <c r="K4" s="114">
        <v>1</v>
      </c>
      <c r="L4" s="115"/>
      <c r="M4" s="113"/>
      <c r="N4" s="113"/>
      <c r="O4" s="114"/>
      <c r="P4" s="115"/>
      <c r="Q4" s="116"/>
      <c r="R4" s="117"/>
      <c r="S4" s="25">
        <f>E4+G4+I4+K4+M4+O4+Q4</f>
        <v>5</v>
      </c>
      <c r="T4" s="25">
        <f t="shared" ref="T4:T27" si="0">SUM(S4-U4-V4)</f>
        <v>5</v>
      </c>
      <c r="U4" s="28"/>
      <c r="V4" s="28"/>
    </row>
    <row r="5" spans="1:22" x14ac:dyDescent="0.25">
      <c r="A5" s="47">
        <v>6436</v>
      </c>
      <c r="B5" s="111" t="s">
        <v>115</v>
      </c>
      <c r="C5" s="89" t="s">
        <v>89</v>
      </c>
      <c r="D5" s="38" t="s">
        <v>88</v>
      </c>
      <c r="E5" s="114">
        <v>1.5</v>
      </c>
      <c r="F5" s="115"/>
      <c r="G5" s="113">
        <v>1.25</v>
      </c>
      <c r="H5" s="113"/>
      <c r="I5" s="114">
        <v>1.5</v>
      </c>
      <c r="J5" s="115"/>
      <c r="K5" s="114">
        <v>1</v>
      </c>
      <c r="L5" s="115"/>
      <c r="M5" s="114"/>
      <c r="N5" s="115"/>
      <c r="O5" s="114"/>
      <c r="P5" s="115"/>
      <c r="Q5" s="116"/>
      <c r="R5" s="117"/>
      <c r="S5" s="25">
        <f t="shared" ref="S5:S30" si="1">E5+G5+I5+K5+M5+O5+Q5</f>
        <v>5.25</v>
      </c>
      <c r="T5" s="25">
        <f t="shared" si="0"/>
        <v>5.25</v>
      </c>
      <c r="U5" s="28"/>
      <c r="V5" s="28"/>
    </row>
    <row r="6" spans="1:22" x14ac:dyDescent="0.25">
      <c r="A6" s="47">
        <v>6436</v>
      </c>
      <c r="B6" s="111" t="s">
        <v>115</v>
      </c>
      <c r="C6" s="89" t="s">
        <v>90</v>
      </c>
      <c r="D6" s="38" t="s">
        <v>88</v>
      </c>
      <c r="E6" s="114">
        <v>1.5</v>
      </c>
      <c r="F6" s="115"/>
      <c r="G6" s="113">
        <v>1.75</v>
      </c>
      <c r="H6" s="113"/>
      <c r="I6" s="114">
        <v>1.5</v>
      </c>
      <c r="J6" s="115"/>
      <c r="K6" s="114">
        <v>1</v>
      </c>
      <c r="L6" s="115"/>
      <c r="M6" s="114"/>
      <c r="N6" s="115"/>
      <c r="O6" s="114"/>
      <c r="P6" s="115"/>
      <c r="Q6" s="116"/>
      <c r="R6" s="117"/>
      <c r="S6" s="25">
        <f t="shared" si="1"/>
        <v>5.75</v>
      </c>
      <c r="T6" s="25">
        <f t="shared" si="0"/>
        <v>5.75</v>
      </c>
      <c r="U6" s="28"/>
      <c r="V6" s="28"/>
    </row>
    <row r="7" spans="1:22" x14ac:dyDescent="0.25">
      <c r="A7" s="47">
        <v>6436</v>
      </c>
      <c r="B7" s="111" t="s">
        <v>115</v>
      </c>
      <c r="C7" s="89" t="s">
        <v>91</v>
      </c>
      <c r="D7" s="38" t="s">
        <v>88</v>
      </c>
      <c r="E7" s="114">
        <v>1.5</v>
      </c>
      <c r="F7" s="115"/>
      <c r="G7" s="113">
        <v>1.25</v>
      </c>
      <c r="H7" s="113"/>
      <c r="I7" s="114">
        <v>1.5</v>
      </c>
      <c r="J7" s="115"/>
      <c r="K7" s="114">
        <v>1</v>
      </c>
      <c r="L7" s="115"/>
      <c r="M7" s="114"/>
      <c r="N7" s="115"/>
      <c r="O7" s="114"/>
      <c r="P7" s="115"/>
      <c r="Q7" s="116"/>
      <c r="R7" s="117"/>
      <c r="S7" s="25">
        <f t="shared" si="1"/>
        <v>5.25</v>
      </c>
      <c r="T7" s="25">
        <f t="shared" si="0"/>
        <v>5.25</v>
      </c>
      <c r="U7" s="28"/>
      <c r="V7" s="28"/>
    </row>
    <row r="8" spans="1:22" x14ac:dyDescent="0.25">
      <c r="A8" s="47">
        <v>6436</v>
      </c>
      <c r="B8" s="111" t="s">
        <v>115</v>
      </c>
      <c r="C8" s="89" t="s">
        <v>92</v>
      </c>
      <c r="D8" s="38" t="s">
        <v>88</v>
      </c>
      <c r="E8" s="114">
        <v>1.5</v>
      </c>
      <c r="F8" s="115"/>
      <c r="G8" s="113">
        <v>1.25</v>
      </c>
      <c r="H8" s="113"/>
      <c r="I8" s="120">
        <v>1</v>
      </c>
      <c r="J8" s="115"/>
      <c r="K8" s="114">
        <v>1</v>
      </c>
      <c r="L8" s="115"/>
      <c r="M8" s="114"/>
      <c r="N8" s="115"/>
      <c r="O8" s="114"/>
      <c r="P8" s="115"/>
      <c r="Q8" s="116"/>
      <c r="R8" s="117"/>
      <c r="S8" s="25">
        <f t="shared" si="1"/>
        <v>4.75</v>
      </c>
      <c r="T8" s="25">
        <f t="shared" si="0"/>
        <v>4.75</v>
      </c>
      <c r="U8" s="28"/>
      <c r="V8" s="28"/>
    </row>
    <row r="9" spans="1:22" x14ac:dyDescent="0.25">
      <c r="A9" s="47">
        <v>6571</v>
      </c>
      <c r="B9" s="111" t="s">
        <v>118</v>
      </c>
      <c r="C9" s="48">
        <v>3</v>
      </c>
      <c r="D9" s="38" t="s">
        <v>109</v>
      </c>
      <c r="E9" s="114"/>
      <c r="F9" s="115"/>
      <c r="G9" s="113"/>
      <c r="H9" s="113"/>
      <c r="I9" s="114"/>
      <c r="J9" s="115"/>
      <c r="K9" s="114">
        <v>1.5</v>
      </c>
      <c r="L9" s="115"/>
      <c r="M9" s="114">
        <v>5.5</v>
      </c>
      <c r="N9" s="115"/>
      <c r="O9" s="114"/>
      <c r="P9" s="115"/>
      <c r="Q9" s="116"/>
      <c r="R9" s="117"/>
      <c r="S9" s="25">
        <f t="shared" si="1"/>
        <v>7</v>
      </c>
      <c r="T9" s="25">
        <f t="shared" si="0"/>
        <v>7</v>
      </c>
      <c r="U9" s="28"/>
      <c r="V9" s="28"/>
    </row>
    <row r="10" spans="1:22" x14ac:dyDescent="0.25">
      <c r="A10" s="47"/>
      <c r="B10" s="47"/>
      <c r="C10" s="48"/>
      <c r="D10" s="38"/>
      <c r="E10" s="114"/>
      <c r="F10" s="115"/>
      <c r="G10" s="113"/>
      <c r="H10" s="113"/>
      <c r="I10" s="114"/>
      <c r="J10" s="115"/>
      <c r="K10" s="114"/>
      <c r="L10" s="115"/>
      <c r="M10" s="114"/>
      <c r="N10" s="115"/>
      <c r="O10" s="114"/>
      <c r="P10" s="115"/>
      <c r="Q10" s="116"/>
      <c r="R10" s="11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4"/>
      <c r="F11" s="115"/>
      <c r="G11" s="113"/>
      <c r="H11" s="113"/>
      <c r="I11" s="114"/>
      <c r="J11" s="115"/>
      <c r="K11" s="114"/>
      <c r="L11" s="115"/>
      <c r="M11" s="114"/>
      <c r="N11" s="115"/>
      <c r="O11" s="114"/>
      <c r="P11" s="115"/>
      <c r="Q11" s="116"/>
      <c r="R11" s="11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38"/>
      <c r="E12" s="114"/>
      <c r="F12" s="115"/>
      <c r="G12" s="113"/>
      <c r="H12" s="113"/>
      <c r="I12" s="114"/>
      <c r="J12" s="115"/>
      <c r="K12" s="114"/>
      <c r="L12" s="115"/>
      <c r="M12" s="114"/>
      <c r="N12" s="115"/>
      <c r="O12" s="114"/>
      <c r="P12" s="115"/>
      <c r="Q12" s="116"/>
      <c r="R12" s="11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89"/>
      <c r="D13" s="38"/>
      <c r="E13" s="114"/>
      <c r="F13" s="115"/>
      <c r="G13" s="113"/>
      <c r="H13" s="113"/>
      <c r="I13" s="114"/>
      <c r="J13" s="115"/>
      <c r="K13" s="114"/>
      <c r="L13" s="115"/>
      <c r="M13" s="114"/>
      <c r="N13" s="115"/>
      <c r="O13" s="114"/>
      <c r="P13" s="115"/>
      <c r="Q13" s="116"/>
      <c r="R13" s="11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9"/>
      <c r="C14" s="89"/>
      <c r="D14" s="38"/>
      <c r="E14" s="114"/>
      <c r="F14" s="115"/>
      <c r="G14" s="113"/>
      <c r="H14" s="113"/>
      <c r="I14" s="114"/>
      <c r="J14" s="115"/>
      <c r="K14" s="114"/>
      <c r="L14" s="115"/>
      <c r="M14" s="114"/>
      <c r="N14" s="115"/>
      <c r="O14" s="114"/>
      <c r="P14" s="115"/>
      <c r="Q14" s="116"/>
      <c r="R14" s="117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89"/>
      <c r="D15" s="38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6"/>
      <c r="R15" s="11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89"/>
      <c r="D16" s="38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6"/>
      <c r="R16" s="117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89"/>
      <c r="D17" s="38"/>
      <c r="E17" s="114"/>
      <c r="F17" s="115"/>
      <c r="G17" s="114"/>
      <c r="H17" s="115"/>
      <c r="I17" s="114"/>
      <c r="J17" s="115"/>
      <c r="K17" s="114"/>
      <c r="L17" s="115"/>
      <c r="M17" s="114"/>
      <c r="N17" s="115"/>
      <c r="O17" s="114"/>
      <c r="P17" s="115"/>
      <c r="Q17" s="116"/>
      <c r="R17" s="117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4"/>
      <c r="F18" s="115"/>
      <c r="G18" s="114"/>
      <c r="H18" s="115"/>
      <c r="I18" s="114"/>
      <c r="J18" s="115"/>
      <c r="K18" s="114"/>
      <c r="L18" s="115"/>
      <c r="M18" s="114"/>
      <c r="N18" s="115"/>
      <c r="O18" s="114"/>
      <c r="P18" s="115"/>
      <c r="Q18" s="116"/>
      <c r="R18" s="117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4"/>
      <c r="F19" s="115"/>
      <c r="G19" s="114"/>
      <c r="H19" s="115"/>
      <c r="I19" s="114"/>
      <c r="J19" s="115"/>
      <c r="K19" s="114"/>
      <c r="L19" s="115"/>
      <c r="M19" s="114"/>
      <c r="N19" s="115"/>
      <c r="O19" s="114"/>
      <c r="P19" s="115"/>
      <c r="Q19" s="116"/>
      <c r="R19" s="117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4"/>
      <c r="F20" s="115"/>
      <c r="G20" s="114"/>
      <c r="H20" s="115"/>
      <c r="I20" s="114"/>
      <c r="J20" s="115"/>
      <c r="K20" s="114"/>
      <c r="L20" s="115"/>
      <c r="M20" s="114"/>
      <c r="N20" s="115"/>
      <c r="O20" s="114"/>
      <c r="P20" s="115"/>
      <c r="Q20" s="116"/>
      <c r="R20" s="117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4"/>
      <c r="F21" s="115"/>
      <c r="G21" s="114"/>
      <c r="H21" s="115"/>
      <c r="I21" s="114"/>
      <c r="J21" s="115"/>
      <c r="K21" s="114"/>
      <c r="L21" s="115"/>
      <c r="M21" s="114"/>
      <c r="N21" s="115"/>
      <c r="O21" s="114"/>
      <c r="P21" s="115"/>
      <c r="Q21" s="116"/>
      <c r="R21" s="11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4"/>
      <c r="F22" s="115"/>
      <c r="G22" s="114"/>
      <c r="H22" s="115"/>
      <c r="I22" s="114"/>
      <c r="J22" s="115"/>
      <c r="K22" s="114"/>
      <c r="L22" s="115"/>
      <c r="M22" s="114"/>
      <c r="N22" s="115"/>
      <c r="O22" s="114"/>
      <c r="P22" s="115"/>
      <c r="Q22" s="116"/>
      <c r="R22" s="117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7"/>
      <c r="D23" s="27"/>
      <c r="E23" s="114"/>
      <c r="F23" s="115"/>
      <c r="G23" s="114"/>
      <c r="H23" s="115"/>
      <c r="I23" s="114"/>
      <c r="J23" s="115"/>
      <c r="K23" s="114"/>
      <c r="L23" s="115"/>
      <c r="M23" s="114"/>
      <c r="N23" s="115"/>
      <c r="O23" s="114"/>
      <c r="P23" s="115"/>
      <c r="Q23" s="116"/>
      <c r="R23" s="117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4"/>
      <c r="F24" s="115"/>
      <c r="G24" s="114"/>
      <c r="H24" s="115"/>
      <c r="I24" s="114"/>
      <c r="J24" s="115"/>
      <c r="K24" s="114"/>
      <c r="L24" s="115"/>
      <c r="M24" s="114"/>
      <c r="N24" s="115"/>
      <c r="O24" s="114"/>
      <c r="P24" s="115"/>
      <c r="Q24" s="116"/>
      <c r="R24" s="117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/>
      <c r="B25" s="47"/>
      <c r="C25" s="47"/>
      <c r="D25" s="27"/>
      <c r="E25" s="114"/>
      <c r="F25" s="115"/>
      <c r="G25" s="114"/>
      <c r="H25" s="115"/>
      <c r="I25" s="114"/>
      <c r="J25" s="115"/>
      <c r="K25" s="114"/>
      <c r="L25" s="115"/>
      <c r="M25" s="114"/>
      <c r="N25" s="115"/>
      <c r="O25" s="114"/>
      <c r="P25" s="115"/>
      <c r="Q25" s="116"/>
      <c r="R25" s="117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7"/>
      <c r="B26" s="47"/>
      <c r="C26" s="47"/>
      <c r="D26" s="27"/>
      <c r="E26" s="114"/>
      <c r="F26" s="115"/>
      <c r="G26" s="114"/>
      <c r="H26" s="115"/>
      <c r="I26" s="114"/>
      <c r="J26" s="115"/>
      <c r="K26" s="114"/>
      <c r="L26" s="115"/>
      <c r="M26" s="114"/>
      <c r="N26" s="115"/>
      <c r="O26" s="114"/>
      <c r="P26" s="115"/>
      <c r="Q26" s="116"/>
      <c r="R26" s="117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90">
        <v>3600</v>
      </c>
      <c r="B27" s="47" t="s">
        <v>117</v>
      </c>
      <c r="C27" s="47"/>
      <c r="D27" s="51" t="s">
        <v>71</v>
      </c>
      <c r="E27" s="114">
        <v>0.5</v>
      </c>
      <c r="F27" s="115"/>
      <c r="G27" s="114">
        <v>1.5</v>
      </c>
      <c r="H27" s="115"/>
      <c r="I27" s="114">
        <v>1</v>
      </c>
      <c r="J27" s="115"/>
      <c r="K27" s="114">
        <v>1.5</v>
      </c>
      <c r="L27" s="115"/>
      <c r="M27" s="114">
        <v>2</v>
      </c>
      <c r="N27" s="115"/>
      <c r="O27" s="114"/>
      <c r="P27" s="115"/>
      <c r="Q27" s="116"/>
      <c r="R27" s="117"/>
      <c r="S27" s="25">
        <f t="shared" si="1"/>
        <v>6.5</v>
      </c>
      <c r="T27" s="25">
        <f t="shared" si="0"/>
        <v>6.5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4"/>
      <c r="F28" s="115"/>
      <c r="G28" s="114"/>
      <c r="H28" s="115"/>
      <c r="I28" s="114"/>
      <c r="J28" s="115"/>
      <c r="K28" s="114"/>
      <c r="L28" s="115"/>
      <c r="M28" s="114"/>
      <c r="N28" s="115"/>
      <c r="O28" s="116"/>
      <c r="P28" s="117"/>
      <c r="Q28" s="116"/>
      <c r="R28" s="117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4"/>
      <c r="F29" s="115"/>
      <c r="G29" s="116"/>
      <c r="H29" s="117"/>
      <c r="I29" s="116"/>
      <c r="J29" s="117"/>
      <c r="K29" s="116"/>
      <c r="L29" s="117"/>
      <c r="M29" s="116"/>
      <c r="N29" s="117"/>
      <c r="O29" s="116"/>
      <c r="P29" s="117"/>
      <c r="Q29" s="116"/>
      <c r="R29" s="117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8">
        <f>SUM(E4:E29)</f>
        <v>8</v>
      </c>
      <c r="F30" s="119"/>
      <c r="G30" s="118">
        <f>SUM(G4:G29)</f>
        <v>8</v>
      </c>
      <c r="H30" s="119"/>
      <c r="I30" s="118">
        <f>SUM(I4:I29)</f>
        <v>8</v>
      </c>
      <c r="J30" s="119"/>
      <c r="K30" s="118">
        <f>SUM(K4:K29)</f>
        <v>8</v>
      </c>
      <c r="L30" s="119"/>
      <c r="M30" s="118">
        <f>SUM(M4:M29)</f>
        <v>7.5</v>
      </c>
      <c r="N30" s="119"/>
      <c r="O30" s="118">
        <f>SUM(O4:O29)</f>
        <v>0</v>
      </c>
      <c r="P30" s="119"/>
      <c r="Q30" s="118">
        <f>SUM(Q4:Q29)</f>
        <v>0</v>
      </c>
      <c r="R30" s="119"/>
      <c r="S30" s="25">
        <f t="shared" si="1"/>
        <v>39.5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39.5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-0.5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-0.5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39.5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6.5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39.5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2015-10-20T08:40:23Z</cp:lastPrinted>
  <dcterms:created xsi:type="dcterms:W3CDTF">2010-01-14T13:00:57Z</dcterms:created>
  <dcterms:modified xsi:type="dcterms:W3CDTF">2016-04-05T08:34:51Z</dcterms:modified>
</cp:coreProperties>
</file>