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4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<sst xmlns="http://schemas.openxmlformats.org/spreadsheetml/2006/main" count="807" uniqueCount="120">
  <si>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</si>
  <si>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</si>
  <si>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</si>
  <si>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</si>
  <si>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</si>
  <si>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</si>
  <si>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</si>
  <si>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</si>
  <si>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</si>
  <si>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</si>
  <si>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</si>
  <si>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</si>
  <si>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</si>
  <si>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</si>
  <si>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</si>
  <si>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</si>
  <si>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</si>
  <si>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</si>
  <si>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</si>
  <si>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</si>
  <si>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</si>
  <si>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</si>
  <si>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</si>
  <si>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</si>
  <si>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</si>
  <si>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</si>
  <si>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</si>
  <si>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</si>
  <si>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</si>
  <si>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</si>
  <si>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</si>
  <si>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</si>
  <si>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</si>
  <si>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</si>
  <si>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</si>
  <si>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</si>
  <si>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</si>
  <si>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</si>
  <si>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</si>
  <si>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</si>
  <si>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</si>
  <si>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</si>
  <si>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</si>
  <si>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</si>
  <si>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</si>
  <si>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</si>
  <si>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</si>
  <si>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</si>
  <si>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</si>
  <si>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</si>
  <si>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</si>
  <si>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</si>
  <si>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</si>
  <si>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</si>
  <si>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</si>
  <si>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</si>
  <si>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</si>
  <si>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</si>
  <si>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</si>
  <si>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</si>
  <si>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</si>
  <si>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</si>
  <si>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</si>
  <si>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</si>
  <si>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</si>
  <si>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</si>
  <si>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</si>
  <si>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</si>
  <si>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</si>
  <si>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</si>
  <si>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</si>
  <si>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units</t>
  </si>
  <si>
    <t xml:space="preserve">knee operation </t>
  </si>
  <si>
    <t>filling silo</t>
  </si>
  <si>
    <t>unit</t>
  </si>
  <si>
    <t>doors</t>
  </si>
  <si>
    <t>clean / light fire</t>
  </si>
  <si>
    <t xml:space="preserve">loading </t>
  </si>
  <si>
    <t>forklift</t>
  </si>
  <si>
    <t>college</t>
  </si>
  <si>
    <t>make tea</t>
  </si>
  <si>
    <t>sick</t>
  </si>
  <si>
    <t>tidy works</t>
  </si>
  <si>
    <t>21to23</t>
  </si>
  <si>
    <t>51to52</t>
  </si>
  <si>
    <t>moving materials</t>
  </si>
  <si>
    <t>fronts</t>
  </si>
  <si>
    <t>19</t>
  </si>
  <si>
    <t>ceiling trims</t>
  </si>
  <si>
    <t>W/E 20.03.2016</t>
  </si>
  <si>
    <t>wrapping</t>
  </si>
  <si>
    <t>vanity units</t>
  </si>
  <si>
    <t>window</t>
  </si>
  <si>
    <t>worktop</t>
  </si>
  <si>
    <t>24to39</t>
  </si>
  <si>
    <t>pallets into storage</t>
  </si>
  <si>
    <t>zolid assemble units 6519</t>
  </si>
  <si>
    <t>loading</t>
  </si>
  <si>
    <t>10to11</t>
  </si>
  <si>
    <t>tops</t>
  </si>
  <si>
    <t>55to56</t>
  </si>
  <si>
    <t>battons</t>
  </si>
  <si>
    <t>56to58</t>
  </si>
  <si>
    <t>tidy area</t>
  </si>
  <si>
    <t>fixings</t>
  </si>
  <si>
    <t>draws</t>
  </si>
  <si>
    <t>walnut</t>
  </si>
  <si>
    <t>tool box talks</t>
  </si>
  <si>
    <t xml:space="preserve">boiler </t>
  </si>
  <si>
    <t>broke</t>
  </si>
  <si>
    <t>booking up 6551</t>
  </si>
  <si>
    <t>power tools</t>
  </si>
  <si>
    <t>louvres</t>
  </si>
  <si>
    <t>USEM01</t>
  </si>
  <si>
    <t>offi01</t>
  </si>
  <si>
    <t>CENT01</t>
  </si>
  <si>
    <t>QUAD01</t>
  </si>
  <si>
    <t>AMER02</t>
  </si>
  <si>
    <t>QUEE09</t>
  </si>
  <si>
    <t>alba02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</si>
</sst>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4">
        <f>SUM(Buckingham!C35)</f>
        <v>0</v>
      </c>
      <c r="I6" s="64">
        <f>SUM(Buckingham!C36)</f>
        <v>0</v>
      </c>
      <c r="K6" s="43">
        <f>SUM(Buckingham!I30)</f>
        <v>8.5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5.5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2</v>
      </c>
    </row>
    <row r="9" spans="1:11" x14ac:dyDescent="0.25">
      <c r="A9" s="8" t="s">
        <v>55</v>
      </c>
      <c r="B9" s="9">
        <f>SUM(Drinkwater!C28)</f>
        <v>39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</v>
      </c>
      <c r="H9" s="11">
        <f>SUM(Drinkwater!C34)</f>
        <v>0</v>
      </c>
      <c r="I9" s="11">
        <f>SUM(Drinkwater!C35)</f>
        <v>0</v>
      </c>
      <c r="K9" s="43">
        <f>SUM(Drinkwater!I29)</f>
        <v>6.25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SUM(Hodgson!C38)</f>
        <v>39.25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39.25</v>
      </c>
      <c r="H13" s="11">
        <f>SUM(Hodgson!C44)</f>
        <v>0</v>
      </c>
      <c r="I13" s="11">
        <f>SUM(Hodgson!C45)</f>
        <v>0</v>
      </c>
      <c r="K13" s="43">
        <f>SUM(Hodgson!I39)</f>
        <v>2.25</v>
      </c>
    </row>
    <row r="14" spans="1:11" x14ac:dyDescent="0.25">
      <c r="A14" s="8" t="s">
        <v>49</v>
      </c>
      <c r="B14" s="9">
        <f>SUM(Kendrick!C32)</f>
        <v>39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39</v>
      </c>
      <c r="H14" s="11">
        <f>SUM(Kendrick!C38)</f>
        <v>0</v>
      </c>
      <c r="I14" s="11">
        <f>SUM(Kendrick!C39)</f>
        <v>0</v>
      </c>
      <c r="K14" s="43">
        <f>SUM(Kendrick!I33)</f>
        <v>4.5</v>
      </c>
    </row>
    <row r="15" spans="1:11" ht="18" customHeight="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13.25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3.25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32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7.5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43.5</v>
      </c>
      <c r="H22" s="11">
        <f>SUM(Wright!C35)</f>
        <v>0</v>
      </c>
      <c r="I22" s="11">
        <f>SUM(Wright!C36)</f>
        <v>0</v>
      </c>
      <c r="K22" s="43">
        <f>SUM(Wright!I30)</f>
        <v>42</v>
      </c>
    </row>
    <row r="23" spans="1:11" ht="17.25" customHeight="1" x14ac:dyDescent="0.25">
      <c r="A23" s="12" t="s">
        <v>24</v>
      </c>
      <c r="B23" s="13">
        <f t="shared" ref="B23:I23" si="1">SUM(B7:B22)</f>
        <v>573.25</v>
      </c>
      <c r="C23" s="13">
        <f t="shared" si="1"/>
        <v>3.5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584.75</v>
      </c>
      <c r="H23" s="14">
        <f t="shared" si="1"/>
        <v>0</v>
      </c>
      <c r="I23" s="14">
        <f t="shared" si="1"/>
        <v>0</v>
      </c>
      <c r="J23" s="4"/>
      <c r="K23" s="13">
        <f>SUM(K6:K22)</f>
        <v>131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576.75</v>
      </c>
    </row>
    <row r="27" spans="1:11" x14ac:dyDescent="0.25">
      <c r="A27" s="1" t="s">
        <v>31</v>
      </c>
      <c r="C27" s="35">
        <f>K23</f>
        <v>131</v>
      </c>
    </row>
    <row r="28" spans="1:11" x14ac:dyDescent="0.25">
      <c r="A28" s="1" t="s">
        <v>35</v>
      </c>
      <c r="C28" s="41">
        <f>C27/C26</f>
        <v>0.2271348071087993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B24" sqref="B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37" t="s">
        <v>19</v>
      </c>
      <c r="N2" s="13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 t="s">
        <v>94</v>
      </c>
      <c r="D4" s="38" t="s">
        <v>90</v>
      </c>
      <c r="E4" s="128">
        <v>3.5</v>
      </c>
      <c r="F4" s="128"/>
      <c r="G4" s="128">
        <v>8</v>
      </c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25">
        <f>E4+G4+I4+K4+M4+O4+Q4</f>
        <v>11.5</v>
      </c>
      <c r="T4" s="25">
        <f t="shared" ref="T4:T23" si="0">SUM(S4-U4-V4)</f>
        <v>11.5</v>
      </c>
      <c r="U4" s="28"/>
      <c r="V4" s="28"/>
    </row>
    <row r="5" spans="1:22" x14ac:dyDescent="0.25">
      <c r="A5" s="47">
        <v>6538</v>
      </c>
      <c r="B5" s="120" t="s">
        <v>115</v>
      </c>
      <c r="C5" s="47">
        <v>5</v>
      </c>
      <c r="D5" s="38" t="s">
        <v>91</v>
      </c>
      <c r="E5" s="128"/>
      <c r="F5" s="128"/>
      <c r="G5" s="128"/>
      <c r="H5" s="128"/>
      <c r="I5" s="128">
        <v>2</v>
      </c>
      <c r="J5" s="128"/>
      <c r="K5" s="128"/>
      <c r="L5" s="128"/>
      <c r="M5" s="128"/>
      <c r="N5" s="128"/>
      <c r="O5" s="123"/>
      <c r="P5" s="124"/>
      <c r="Q5" s="123"/>
      <c r="R5" s="124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6538</v>
      </c>
      <c r="B6" s="120" t="s">
        <v>115</v>
      </c>
      <c r="C6" s="47">
        <v>6</v>
      </c>
      <c r="D6" s="38" t="s">
        <v>91</v>
      </c>
      <c r="E6" s="128"/>
      <c r="F6" s="128"/>
      <c r="G6" s="128"/>
      <c r="H6" s="128"/>
      <c r="I6" s="128">
        <v>2</v>
      </c>
      <c r="J6" s="128"/>
      <c r="K6" s="121"/>
      <c r="L6" s="122"/>
      <c r="M6" s="121"/>
      <c r="N6" s="122"/>
      <c r="O6" s="123"/>
      <c r="P6" s="124"/>
      <c r="Q6" s="123"/>
      <c r="R6" s="124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6538</v>
      </c>
      <c r="B7" s="120" t="s">
        <v>115</v>
      </c>
      <c r="C7" s="47">
        <v>7</v>
      </c>
      <c r="D7" s="38" t="s">
        <v>91</v>
      </c>
      <c r="E7" s="128"/>
      <c r="F7" s="128"/>
      <c r="G7" s="128"/>
      <c r="H7" s="128"/>
      <c r="I7" s="128">
        <v>2</v>
      </c>
      <c r="J7" s="128"/>
      <c r="K7" s="121"/>
      <c r="L7" s="122"/>
      <c r="M7" s="121">
        <v>6.75</v>
      </c>
      <c r="N7" s="122"/>
      <c r="O7" s="123"/>
      <c r="P7" s="124"/>
      <c r="Q7" s="123"/>
      <c r="R7" s="124"/>
      <c r="S7" s="25">
        <f t="shared" si="1"/>
        <v>8.75</v>
      </c>
      <c r="T7" s="25">
        <f t="shared" si="0"/>
        <v>8.75</v>
      </c>
      <c r="U7" s="29"/>
      <c r="V7" s="28"/>
    </row>
    <row r="8" spans="1:22" ht="15" customHeight="1" x14ac:dyDescent="0.25">
      <c r="A8" s="47">
        <v>6538</v>
      </c>
      <c r="B8" s="120" t="s">
        <v>115</v>
      </c>
      <c r="C8" s="47">
        <v>8</v>
      </c>
      <c r="D8" s="38" t="s">
        <v>91</v>
      </c>
      <c r="E8" s="128"/>
      <c r="F8" s="128"/>
      <c r="G8" s="128"/>
      <c r="H8" s="128"/>
      <c r="I8" s="128">
        <v>1</v>
      </c>
      <c r="J8" s="128"/>
      <c r="K8" s="121">
        <v>0.5</v>
      </c>
      <c r="L8" s="122"/>
      <c r="M8" s="121"/>
      <c r="N8" s="122"/>
      <c r="O8" s="123"/>
      <c r="P8" s="124"/>
      <c r="Q8" s="123"/>
      <c r="R8" s="124"/>
      <c r="S8" s="25">
        <f>E8+G8+I8+K8+M8+O8+Q8</f>
        <v>1.5</v>
      </c>
      <c r="T8" s="25">
        <f>SUM(S8-U8-V8)</f>
        <v>1.5</v>
      </c>
      <c r="U8" s="29"/>
      <c r="V8" s="28"/>
    </row>
    <row r="9" spans="1:22" x14ac:dyDescent="0.25">
      <c r="A9" s="47">
        <v>6519</v>
      </c>
      <c r="B9" s="120" t="s">
        <v>113</v>
      </c>
      <c r="C9" s="47" t="s">
        <v>84</v>
      </c>
      <c r="D9" s="38" t="s">
        <v>90</v>
      </c>
      <c r="E9" s="128"/>
      <c r="F9" s="128"/>
      <c r="G9" s="128"/>
      <c r="H9" s="128"/>
      <c r="I9" s="128"/>
      <c r="J9" s="128"/>
      <c r="K9" s="121">
        <v>6</v>
      </c>
      <c r="L9" s="122"/>
      <c r="M9" s="121"/>
      <c r="N9" s="122"/>
      <c r="O9" s="123"/>
      <c r="P9" s="124"/>
      <c r="Q9" s="123"/>
      <c r="R9" s="124"/>
      <c r="S9" s="25">
        <f>E9+G9+I9+K9+M9+O9+Q9</f>
        <v>6</v>
      </c>
      <c r="T9" s="25">
        <f>SUM(S9-U9-V9)</f>
        <v>6</v>
      </c>
      <c r="U9" s="29"/>
      <c r="V9" s="28"/>
    </row>
    <row r="10" spans="1:22" x14ac:dyDescent="0.25">
      <c r="A10" s="47">
        <v>6519</v>
      </c>
      <c r="B10" s="120" t="s">
        <v>113</v>
      </c>
      <c r="C10" s="47">
        <v>42</v>
      </c>
      <c r="D10" s="38" t="s">
        <v>104</v>
      </c>
      <c r="E10" s="128"/>
      <c r="F10" s="128"/>
      <c r="G10" s="128"/>
      <c r="H10" s="128"/>
      <c r="I10" s="130"/>
      <c r="J10" s="122"/>
      <c r="K10" s="121">
        <v>1.5</v>
      </c>
      <c r="L10" s="122"/>
      <c r="M10" s="121">
        <v>0.5</v>
      </c>
      <c r="N10" s="122"/>
      <c r="O10" s="123"/>
      <c r="P10" s="124"/>
      <c r="Q10" s="123"/>
      <c r="R10" s="124"/>
      <c r="S10" s="25">
        <f>E10+G10+I10+K10+M10+O10+Q10</f>
        <v>2</v>
      </c>
      <c r="T10" s="25">
        <f>SUM(S10-U10-V10)</f>
        <v>2</v>
      </c>
      <c r="U10" s="29"/>
      <c r="V10" s="28"/>
    </row>
    <row r="11" spans="1:22" x14ac:dyDescent="0.25">
      <c r="A11" s="47">
        <v>6429</v>
      </c>
      <c r="B11" s="120" t="s">
        <v>116</v>
      </c>
      <c r="C11" s="47">
        <v>8</v>
      </c>
      <c r="D11" s="27" t="s">
        <v>112</v>
      </c>
      <c r="E11" s="128"/>
      <c r="F11" s="128"/>
      <c r="G11" s="128"/>
      <c r="H11" s="128"/>
      <c r="I11" s="130"/>
      <c r="J11" s="122"/>
      <c r="K11" s="121"/>
      <c r="L11" s="122"/>
      <c r="M11" s="121">
        <v>0.75</v>
      </c>
      <c r="N11" s="122"/>
      <c r="O11" s="123"/>
      <c r="P11" s="124"/>
      <c r="Q11" s="123"/>
      <c r="R11" s="124"/>
      <c r="S11" s="25">
        <f t="shared" ref="S11:S16" si="2">E11+G11+I11+K11+M11+O11+Q11</f>
        <v>0.75</v>
      </c>
      <c r="T11" s="25">
        <f t="shared" ref="T11:T16" si="3">SUM(S11-U11-V11)</f>
        <v>0.75</v>
      </c>
      <c r="U11" s="29"/>
      <c r="V11" s="28"/>
    </row>
    <row r="12" spans="1:22" x14ac:dyDescent="0.25">
      <c r="A12" s="47"/>
      <c r="B12" s="47"/>
      <c r="C12" s="47"/>
      <c r="D12" s="38"/>
      <c r="E12" s="128"/>
      <c r="F12" s="128"/>
      <c r="G12" s="128"/>
      <c r="H12" s="128"/>
      <c r="I12" s="130"/>
      <c r="J12" s="122"/>
      <c r="K12" s="121"/>
      <c r="L12" s="122"/>
      <c r="M12" s="121"/>
      <c r="N12" s="122"/>
      <c r="O12" s="123"/>
      <c r="P12" s="124"/>
      <c r="Q12" s="123"/>
      <c r="R12" s="124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30"/>
      <c r="J13" s="122"/>
      <c r="K13" s="121"/>
      <c r="L13" s="122"/>
      <c r="M13" s="121"/>
      <c r="N13" s="122"/>
      <c r="O13" s="123"/>
      <c r="P13" s="124"/>
      <c r="Q13" s="123"/>
      <c r="R13" s="124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30"/>
      <c r="J14" s="122"/>
      <c r="K14" s="121"/>
      <c r="L14" s="122"/>
      <c r="M14" s="121"/>
      <c r="N14" s="122"/>
      <c r="O14" s="123"/>
      <c r="P14" s="124"/>
      <c r="Q14" s="123"/>
      <c r="R14" s="124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8"/>
      <c r="F15" s="128"/>
      <c r="G15" s="128"/>
      <c r="H15" s="128"/>
      <c r="I15" s="130"/>
      <c r="J15" s="122"/>
      <c r="K15" s="121"/>
      <c r="L15" s="122"/>
      <c r="M15" s="121"/>
      <c r="N15" s="122"/>
      <c r="O15" s="123"/>
      <c r="P15" s="124"/>
      <c r="Q15" s="123"/>
      <c r="R15" s="124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8"/>
      <c r="F16" s="128"/>
      <c r="G16" s="128"/>
      <c r="H16" s="128"/>
      <c r="I16" s="130"/>
      <c r="J16" s="122"/>
      <c r="K16" s="121"/>
      <c r="L16" s="122"/>
      <c r="M16" s="121"/>
      <c r="N16" s="122"/>
      <c r="O16" s="123"/>
      <c r="P16" s="124"/>
      <c r="Q16" s="123"/>
      <c r="R16" s="124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8"/>
      <c r="B17" s="47"/>
      <c r="C17" s="47"/>
      <c r="D17" s="27"/>
      <c r="E17" s="121"/>
      <c r="F17" s="122"/>
      <c r="G17" s="121"/>
      <c r="H17" s="122"/>
      <c r="I17" s="130"/>
      <c r="J17" s="122"/>
      <c r="K17" s="121"/>
      <c r="L17" s="122"/>
      <c r="M17" s="121"/>
      <c r="N17" s="122"/>
      <c r="O17" s="123"/>
      <c r="P17" s="124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7"/>
      <c r="B18" s="97"/>
      <c r="C18" s="97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7"/>
      <c r="B20" s="97"/>
      <c r="C20" s="97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5"/>
      <c r="B22" s="47"/>
      <c r="C22" s="47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7"/>
      <c r="B23" s="97"/>
      <c r="C23" s="97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1">
        <v>3600</v>
      </c>
      <c r="B24" s="111" t="s">
        <v>114</v>
      </c>
      <c r="C24" s="111"/>
      <c r="D24" s="27" t="s">
        <v>73</v>
      </c>
      <c r="E24" s="121">
        <v>4.5</v>
      </c>
      <c r="F24" s="122"/>
      <c r="G24" s="128"/>
      <c r="H24" s="128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>E24+G24+I24+K24+M24+O24+Q24</f>
        <v>4.5</v>
      </c>
      <c r="T24" s="25">
        <f>SUM(S24-U24-V24)</f>
        <v>4.5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3"/>
      <c r="P26" s="124"/>
      <c r="Q26" s="123"/>
      <c r="R26" s="124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7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25">
        <f>SUM(S4:S26)</f>
        <v>39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39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-1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-1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39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4.5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39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: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14</v>
      </c>
      <c r="D4" s="38" t="s">
        <v>86</v>
      </c>
      <c r="E4" s="128">
        <v>4</v>
      </c>
      <c r="F4" s="128"/>
      <c r="G4" s="128">
        <v>1</v>
      </c>
      <c r="H4" s="128"/>
      <c r="I4" s="128">
        <v>0.5</v>
      </c>
      <c r="J4" s="128"/>
      <c r="K4" s="128">
        <v>1.5</v>
      </c>
      <c r="L4" s="128"/>
      <c r="M4" s="128">
        <v>1.5</v>
      </c>
      <c r="N4" s="128"/>
      <c r="O4" s="121"/>
      <c r="P4" s="122"/>
      <c r="Q4" s="123"/>
      <c r="R4" s="124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16</v>
      </c>
      <c r="D5" s="38" t="s">
        <v>86</v>
      </c>
      <c r="E5" s="128">
        <v>4</v>
      </c>
      <c r="F5" s="128"/>
      <c r="G5" s="128">
        <v>1</v>
      </c>
      <c r="H5" s="128"/>
      <c r="I5" s="128">
        <v>0.5</v>
      </c>
      <c r="J5" s="128"/>
      <c r="K5" s="128">
        <v>1.5</v>
      </c>
      <c r="L5" s="128"/>
      <c r="M5" s="128">
        <v>1</v>
      </c>
      <c r="N5" s="128"/>
      <c r="O5" s="121"/>
      <c r="P5" s="122"/>
      <c r="Q5" s="123"/>
      <c r="R5" s="124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55</v>
      </c>
      <c r="D6" s="38" t="s">
        <v>71</v>
      </c>
      <c r="E6" s="128"/>
      <c r="F6" s="128"/>
      <c r="G6" s="128">
        <v>4</v>
      </c>
      <c r="H6" s="128"/>
      <c r="I6" s="130">
        <v>5.5</v>
      </c>
      <c r="J6" s="122"/>
      <c r="K6" s="121">
        <v>5</v>
      </c>
      <c r="L6" s="122"/>
      <c r="M6" s="121">
        <v>3</v>
      </c>
      <c r="N6" s="122"/>
      <c r="O6" s="121"/>
      <c r="P6" s="122"/>
      <c r="Q6" s="123"/>
      <c r="R6" s="124"/>
      <c r="S6" s="25">
        <f t="shared" si="1"/>
        <v>17.5</v>
      </c>
      <c r="T6" s="25">
        <f t="shared" si="0"/>
        <v>17.5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60</v>
      </c>
      <c r="D7" s="38" t="s">
        <v>71</v>
      </c>
      <c r="E7" s="128"/>
      <c r="F7" s="128"/>
      <c r="G7" s="128">
        <v>2</v>
      </c>
      <c r="H7" s="128"/>
      <c r="I7" s="130">
        <v>1.5</v>
      </c>
      <c r="J7" s="122"/>
      <c r="K7" s="121"/>
      <c r="L7" s="122"/>
      <c r="M7" s="121">
        <v>2.5</v>
      </c>
      <c r="N7" s="122"/>
      <c r="O7" s="121"/>
      <c r="P7" s="122"/>
      <c r="Q7" s="123"/>
      <c r="R7" s="124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0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2"/>
      <c r="B12" s="47"/>
      <c r="C12" s="47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90"/>
      <c r="C16" s="90"/>
      <c r="D16" s="27"/>
      <c r="E16" s="128"/>
      <c r="F16" s="128"/>
      <c r="G16" s="128"/>
      <c r="H16" s="128"/>
      <c r="I16" s="130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90" zoomScaleNormal="90" workbookViewId="0">
      <selection activeCell="E18" sqref="E18:N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 t="s">
        <v>83</v>
      </c>
      <c r="D4" s="38" t="s">
        <v>71</v>
      </c>
      <c r="E4" s="128">
        <v>1.25</v>
      </c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1.25</v>
      </c>
      <c r="T4" s="25">
        <f t="shared" ref="T4:T21" si="0">SUM(S4-U4-V4)</f>
        <v>1.25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44</v>
      </c>
      <c r="D5" s="38" t="s">
        <v>97</v>
      </c>
      <c r="E5" s="128"/>
      <c r="F5" s="128"/>
      <c r="G5" s="128">
        <v>0.5</v>
      </c>
      <c r="H5" s="128"/>
      <c r="I5" s="128"/>
      <c r="J5" s="128"/>
      <c r="K5" s="121"/>
      <c r="L5" s="122"/>
      <c r="M5" s="121"/>
      <c r="N5" s="122"/>
      <c r="O5" s="121"/>
      <c r="P5" s="122"/>
      <c r="Q5" s="123"/>
      <c r="R5" s="124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17</v>
      </c>
      <c r="D6" s="38" t="s">
        <v>90</v>
      </c>
      <c r="E6" s="128"/>
      <c r="F6" s="128"/>
      <c r="G6" s="128">
        <v>0.25</v>
      </c>
      <c r="H6" s="128"/>
      <c r="I6" s="128"/>
      <c r="J6" s="128"/>
      <c r="K6" s="121"/>
      <c r="L6" s="122"/>
      <c r="M6" s="121"/>
      <c r="N6" s="122"/>
      <c r="O6" s="121"/>
      <c r="P6" s="122"/>
      <c r="Q6" s="123"/>
      <c r="R6" s="124"/>
      <c r="S6" s="25">
        <f t="shared" ref="S6:S24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18</v>
      </c>
      <c r="D7" s="38" t="s">
        <v>90</v>
      </c>
      <c r="E7" s="128"/>
      <c r="F7" s="128"/>
      <c r="G7" s="128">
        <v>0.5</v>
      </c>
      <c r="H7" s="128"/>
      <c r="I7" s="128"/>
      <c r="J7" s="128"/>
      <c r="K7" s="121"/>
      <c r="L7" s="122"/>
      <c r="M7" s="121"/>
      <c r="N7" s="122"/>
      <c r="O7" s="121"/>
      <c r="P7" s="122"/>
      <c r="Q7" s="123"/>
      <c r="R7" s="12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6519</v>
      </c>
      <c r="B8" s="120" t="s">
        <v>113</v>
      </c>
      <c r="C8" s="47" t="s">
        <v>98</v>
      </c>
      <c r="D8" s="38" t="s">
        <v>75</v>
      </c>
      <c r="E8" s="128"/>
      <c r="F8" s="128"/>
      <c r="G8" s="128">
        <v>1.25</v>
      </c>
      <c r="H8" s="128"/>
      <c r="I8" s="128">
        <v>2.5</v>
      </c>
      <c r="J8" s="128"/>
      <c r="K8" s="121">
        <v>0.75</v>
      </c>
      <c r="L8" s="122"/>
      <c r="M8" s="121"/>
      <c r="N8" s="122"/>
      <c r="O8" s="121"/>
      <c r="P8" s="122"/>
      <c r="Q8" s="123"/>
      <c r="R8" s="124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7">
        <v>6418</v>
      </c>
      <c r="B9" s="120" t="s">
        <v>117</v>
      </c>
      <c r="C9" s="47">
        <v>12</v>
      </c>
      <c r="D9" s="38" t="s">
        <v>97</v>
      </c>
      <c r="E9" s="128"/>
      <c r="F9" s="128"/>
      <c r="G9" s="121"/>
      <c r="H9" s="122"/>
      <c r="I9" s="128">
        <v>0.25</v>
      </c>
      <c r="J9" s="128"/>
      <c r="K9" s="121"/>
      <c r="L9" s="122"/>
      <c r="M9" s="121"/>
      <c r="N9" s="122"/>
      <c r="O9" s="121"/>
      <c r="P9" s="122"/>
      <c r="Q9" s="123"/>
      <c r="R9" s="124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7">
        <v>6519</v>
      </c>
      <c r="B10" s="120" t="s">
        <v>113</v>
      </c>
      <c r="C10" s="47">
        <v>61</v>
      </c>
      <c r="D10" s="38" t="s">
        <v>71</v>
      </c>
      <c r="E10" s="138"/>
      <c r="F10" s="139"/>
      <c r="G10" s="138"/>
      <c r="H10" s="139"/>
      <c r="I10" s="121">
        <v>4.75</v>
      </c>
      <c r="J10" s="122"/>
      <c r="K10" s="121">
        <v>6.75</v>
      </c>
      <c r="L10" s="122"/>
      <c r="M10" s="121">
        <v>7.5</v>
      </c>
      <c r="N10" s="122"/>
      <c r="O10" s="121"/>
      <c r="P10" s="122"/>
      <c r="Q10" s="123"/>
      <c r="R10" s="124"/>
      <c r="S10" s="25">
        <f t="shared" si="1"/>
        <v>19</v>
      </c>
      <c r="T10" s="25">
        <f t="shared" si="0"/>
        <v>19</v>
      </c>
      <c r="U10" s="28"/>
      <c r="V10" s="28"/>
    </row>
    <row r="11" spans="1:22" x14ac:dyDescent="0.25">
      <c r="A11" s="47">
        <v>6519</v>
      </c>
      <c r="B11" s="120" t="s">
        <v>113</v>
      </c>
      <c r="C11" s="47">
        <v>6</v>
      </c>
      <c r="D11" s="38" t="s">
        <v>71</v>
      </c>
      <c r="E11" s="138"/>
      <c r="F11" s="139"/>
      <c r="G11" s="121"/>
      <c r="H11" s="122"/>
      <c r="I11" s="121"/>
      <c r="J11" s="122"/>
      <c r="K11" s="121">
        <v>0.5</v>
      </c>
      <c r="L11" s="122"/>
      <c r="M11" s="121"/>
      <c r="N11" s="122"/>
      <c r="O11" s="121"/>
      <c r="P11" s="122"/>
      <c r="Q11" s="123"/>
      <c r="R11" s="124"/>
      <c r="S11" s="25">
        <f t="shared" ref="S11:S14" si="2">E11+G11+I11+K11+M11+O11+Q11</f>
        <v>0.5</v>
      </c>
      <c r="T11" s="25">
        <f t="shared" ref="T11:T14" si="3">SUM(S11-U11-V11)</f>
        <v>0.5</v>
      </c>
      <c r="U11" s="28"/>
      <c r="V11" s="28"/>
    </row>
    <row r="12" spans="1:22" x14ac:dyDescent="0.25">
      <c r="A12" s="47"/>
      <c r="B12" s="49"/>
      <c r="C12" s="47"/>
      <c r="D12" s="38"/>
      <c r="E12" s="138"/>
      <c r="F12" s="139"/>
      <c r="G12" s="121"/>
      <c r="H12" s="122"/>
      <c r="I12" s="138"/>
      <c r="J12" s="139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8"/>
      <c r="F13" s="139"/>
      <c r="G13" s="121"/>
      <c r="H13" s="122"/>
      <c r="I13" s="138"/>
      <c r="J13" s="139"/>
      <c r="K13" s="121"/>
      <c r="L13" s="122"/>
      <c r="M13" s="121"/>
      <c r="N13" s="122"/>
      <c r="O13" s="121"/>
      <c r="P13" s="122"/>
      <c r="Q13" s="123"/>
      <c r="R13" s="12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8"/>
      <c r="F14" s="139"/>
      <c r="G14" s="121"/>
      <c r="H14" s="122"/>
      <c r="I14" s="138"/>
      <c r="J14" s="139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6"/>
      <c r="B15" s="47"/>
      <c r="C15" s="47"/>
      <c r="D15" s="27"/>
      <c r="E15" s="138"/>
      <c r="F15" s="139"/>
      <c r="G15" s="121"/>
      <c r="H15" s="122"/>
      <c r="I15" s="138"/>
      <c r="J15" s="139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0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>
        <v>3600</v>
      </c>
      <c r="B18" s="47" t="s">
        <v>114</v>
      </c>
      <c r="C18" s="47"/>
      <c r="D18" s="27" t="s">
        <v>103</v>
      </c>
      <c r="E18" s="138"/>
      <c r="F18" s="139"/>
      <c r="G18" s="121"/>
      <c r="H18" s="122"/>
      <c r="I18" s="121">
        <v>0.5</v>
      </c>
      <c r="J18" s="122"/>
      <c r="K18" s="121"/>
      <c r="L18" s="122"/>
      <c r="M18" s="121">
        <v>0.5</v>
      </c>
      <c r="N18" s="122"/>
      <c r="O18" s="121"/>
      <c r="P18" s="122"/>
      <c r="Q18" s="123"/>
      <c r="R18" s="124"/>
      <c r="S18" s="25">
        <f t="shared" si="1"/>
        <v>1</v>
      </c>
      <c r="T18" s="25">
        <f t="shared" si="0"/>
        <v>1</v>
      </c>
      <c r="U18" s="28"/>
      <c r="V18" s="28"/>
    </row>
    <row r="19" spans="1:22" x14ac:dyDescent="0.25">
      <c r="A19" s="94">
        <v>3600</v>
      </c>
      <c r="B19" s="47" t="s">
        <v>114</v>
      </c>
      <c r="C19" s="47"/>
      <c r="D19" s="27" t="s">
        <v>95</v>
      </c>
      <c r="E19" s="121">
        <v>3.25</v>
      </c>
      <c r="F19" s="122"/>
      <c r="G19" s="121">
        <v>5.5</v>
      </c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8.75</v>
      </c>
      <c r="T19" s="25">
        <f t="shared" si="0"/>
        <v>8.75</v>
      </c>
      <c r="U19" s="28"/>
      <c r="V19" s="28"/>
    </row>
    <row r="20" spans="1:22" x14ac:dyDescent="0.25">
      <c r="A20" s="106">
        <v>3600</v>
      </c>
      <c r="B20" s="47" t="s">
        <v>114</v>
      </c>
      <c r="C20" s="47"/>
      <c r="D20" s="27" t="s">
        <v>82</v>
      </c>
      <c r="E20" s="121">
        <v>1</v>
      </c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7">
        <v>3600</v>
      </c>
      <c r="B21" s="47" t="s">
        <v>114</v>
      </c>
      <c r="C21" s="47"/>
      <c r="D21" s="27" t="s">
        <v>85</v>
      </c>
      <c r="E21" s="121">
        <v>2.5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2.5</v>
      </c>
      <c r="T21" s="25">
        <f t="shared" si="0"/>
        <v>2.5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87" zoomScaleNormal="87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14</v>
      </c>
      <c r="D4" s="38" t="s">
        <v>86</v>
      </c>
      <c r="E4" s="128">
        <v>3.5</v>
      </c>
      <c r="F4" s="128"/>
      <c r="G4" s="128">
        <v>2</v>
      </c>
      <c r="H4" s="128"/>
      <c r="I4" s="128">
        <v>3</v>
      </c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8.5</v>
      </c>
      <c r="T4" s="25">
        <f t="shared" ref="T4:T20" si="0">SUM(S4-U4-V4)</f>
        <v>8.5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16</v>
      </c>
      <c r="D5" s="38" t="s">
        <v>86</v>
      </c>
      <c r="E5" s="128">
        <v>4</v>
      </c>
      <c r="F5" s="128"/>
      <c r="G5" s="128">
        <v>1.75</v>
      </c>
      <c r="H5" s="128"/>
      <c r="I5" s="128">
        <v>3</v>
      </c>
      <c r="J5" s="128"/>
      <c r="K5" s="128"/>
      <c r="L5" s="128"/>
      <c r="M5" s="128"/>
      <c r="N5" s="128"/>
      <c r="O5" s="121"/>
      <c r="P5" s="122"/>
      <c r="Q5" s="123"/>
      <c r="R5" s="124"/>
      <c r="S5" s="25">
        <f>E5+G5+I5+K5+M5+O5+Q5</f>
        <v>8.75</v>
      </c>
      <c r="T5" s="25">
        <f t="shared" si="0"/>
        <v>8.75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17</v>
      </c>
      <c r="D6" s="38" t="s">
        <v>99</v>
      </c>
      <c r="E6" s="128"/>
      <c r="F6" s="128"/>
      <c r="G6" s="128">
        <v>4</v>
      </c>
      <c r="H6" s="128"/>
      <c r="I6" s="128"/>
      <c r="J6" s="128"/>
      <c r="K6" s="128"/>
      <c r="L6" s="128"/>
      <c r="M6" s="128"/>
      <c r="N6" s="128"/>
      <c r="O6" s="121"/>
      <c r="P6" s="122"/>
      <c r="Q6" s="123"/>
      <c r="R6" s="124"/>
      <c r="S6" s="25">
        <f t="shared" ref="S6:S22" si="1">E6+G6+I6+K6+M6+O6+Q6</f>
        <v>4</v>
      </c>
      <c r="T6" s="25">
        <f t="shared" si="0"/>
        <v>4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16</v>
      </c>
      <c r="D7" s="38" t="s">
        <v>71</v>
      </c>
      <c r="E7" s="128"/>
      <c r="F7" s="128"/>
      <c r="G7" s="128"/>
      <c r="H7" s="128"/>
      <c r="I7" s="128">
        <v>2</v>
      </c>
      <c r="J7" s="128"/>
      <c r="K7" s="128"/>
      <c r="L7" s="128"/>
      <c r="M7" s="128"/>
      <c r="N7" s="128"/>
      <c r="O7" s="121"/>
      <c r="P7" s="122"/>
      <c r="Q7" s="123"/>
      <c r="R7" s="124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6429</v>
      </c>
      <c r="B8" s="120" t="s">
        <v>116</v>
      </c>
      <c r="C8" s="47">
        <v>10</v>
      </c>
      <c r="D8" s="38" t="s">
        <v>106</v>
      </c>
      <c r="E8" s="128"/>
      <c r="F8" s="128"/>
      <c r="G8" s="128"/>
      <c r="H8" s="128"/>
      <c r="I8" s="128"/>
      <c r="J8" s="128"/>
      <c r="K8" s="128">
        <v>5.5</v>
      </c>
      <c r="L8" s="128"/>
      <c r="M8" s="121">
        <v>8</v>
      </c>
      <c r="N8" s="122"/>
      <c r="O8" s="121"/>
      <c r="P8" s="122"/>
      <c r="Q8" s="123"/>
      <c r="R8" s="124"/>
      <c r="S8" s="25">
        <f t="shared" si="1"/>
        <v>13.5</v>
      </c>
      <c r="T8" s="25">
        <f t="shared" si="0"/>
        <v>13.5</v>
      </c>
      <c r="U8" s="28"/>
      <c r="V8" s="28"/>
    </row>
    <row r="9" spans="1:22" x14ac:dyDescent="0.25">
      <c r="A9" s="47"/>
      <c r="B9" s="47"/>
      <c r="C9" s="47"/>
      <c r="D9" s="38"/>
      <c r="E9" s="128"/>
      <c r="F9" s="128"/>
      <c r="G9" s="128"/>
      <c r="H9" s="128"/>
      <c r="I9" s="128"/>
      <c r="J9" s="128"/>
      <c r="K9" s="128"/>
      <c r="L9" s="128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8"/>
      <c r="F10" s="128"/>
      <c r="G10" s="128"/>
      <c r="H10" s="128"/>
      <c r="I10" s="128"/>
      <c r="J10" s="128"/>
      <c r="K10" s="128"/>
      <c r="L10" s="128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8"/>
      <c r="F11" s="128"/>
      <c r="G11" s="128"/>
      <c r="H11" s="128"/>
      <c r="I11" s="128"/>
      <c r="J11" s="128"/>
      <c r="K11" s="128"/>
      <c r="L11" s="128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8"/>
      <c r="F12" s="128"/>
      <c r="G12" s="128"/>
      <c r="H12" s="128"/>
      <c r="I12" s="128"/>
      <c r="J12" s="128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28"/>
      <c r="J13" s="128"/>
      <c r="K13" s="121"/>
      <c r="L13" s="122"/>
      <c r="M13" s="121"/>
      <c r="N13" s="122"/>
      <c r="O13" s="121"/>
      <c r="P13" s="122"/>
      <c r="Q13" s="123"/>
      <c r="R13" s="124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8"/>
      <c r="H14" s="128"/>
      <c r="I14" s="128"/>
      <c r="J14" s="128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1"/>
      <c r="F15" s="122"/>
      <c r="G15" s="128"/>
      <c r="H15" s="128"/>
      <c r="I15" s="128"/>
      <c r="J15" s="128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8"/>
      <c r="H16" s="128"/>
      <c r="I16" s="128"/>
      <c r="J16" s="128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>
        <v>3600</v>
      </c>
      <c r="B17" s="47" t="s">
        <v>114</v>
      </c>
      <c r="C17" s="47"/>
      <c r="D17" s="27" t="s">
        <v>107</v>
      </c>
      <c r="E17" s="121"/>
      <c r="F17" s="122"/>
      <c r="G17" s="121"/>
      <c r="H17" s="122"/>
      <c r="I17" s="121"/>
      <c r="J17" s="122"/>
      <c r="K17" s="121">
        <v>2.5</v>
      </c>
      <c r="L17" s="122"/>
      <c r="M17" s="121"/>
      <c r="N17" s="122"/>
      <c r="O17" s="121"/>
      <c r="P17" s="122"/>
      <c r="Q17" s="123"/>
      <c r="R17" s="124"/>
      <c r="S17" s="25">
        <f t="shared" si="2"/>
        <v>2.5</v>
      </c>
      <c r="T17" s="25">
        <f t="shared" si="3"/>
        <v>2.5</v>
      </c>
      <c r="U17" s="28"/>
      <c r="V17" s="28"/>
    </row>
    <row r="18" spans="1:22" x14ac:dyDescent="0.25">
      <c r="A18" s="117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7"/>
      <c r="B19" s="90"/>
      <c r="C19" s="90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1">
        <v>3600</v>
      </c>
      <c r="B20" s="91" t="s">
        <v>114</v>
      </c>
      <c r="C20" s="91"/>
      <c r="D20" s="27" t="s">
        <v>78</v>
      </c>
      <c r="E20" s="121">
        <v>0.5</v>
      </c>
      <c r="F20" s="122"/>
      <c r="G20" s="121">
        <v>0.25</v>
      </c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8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0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B4" sqref="B4: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14</v>
      </c>
      <c r="D4" s="38" t="s">
        <v>86</v>
      </c>
      <c r="E4" s="128">
        <v>4</v>
      </c>
      <c r="F4" s="128"/>
      <c r="G4" s="128">
        <v>1</v>
      </c>
      <c r="H4" s="128"/>
      <c r="I4" s="128"/>
      <c r="J4" s="128"/>
      <c r="K4" s="128"/>
      <c r="L4" s="128"/>
      <c r="M4" s="128"/>
      <c r="N4" s="128"/>
      <c r="O4" s="128"/>
      <c r="P4" s="128"/>
      <c r="Q4" s="123"/>
      <c r="R4" s="124"/>
      <c r="S4" s="25">
        <f>E4+G4+I4+K4+M4+O4+Q4</f>
        <v>5</v>
      </c>
      <c r="T4" s="25">
        <f t="shared" ref="T4:T19" si="0">SUM(S4-U4-V4)</f>
        <v>5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16</v>
      </c>
      <c r="D5" s="38" t="s">
        <v>86</v>
      </c>
      <c r="E5" s="128">
        <v>4</v>
      </c>
      <c r="F5" s="128"/>
      <c r="G5" s="128">
        <v>1</v>
      </c>
      <c r="H5" s="128"/>
      <c r="I5" s="128"/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2" si="1">E5+G5+I5+K5+M5+O5+Q5</f>
        <v>5</v>
      </c>
      <c r="T5" s="25">
        <f t="shared" si="0"/>
        <v>5</v>
      </c>
      <c r="U5" s="28"/>
      <c r="V5" s="28"/>
    </row>
    <row r="6" spans="1:22" x14ac:dyDescent="0.25">
      <c r="A6" s="47">
        <v>6519</v>
      </c>
      <c r="B6" s="120" t="s">
        <v>113</v>
      </c>
      <c r="C6" s="47" t="s">
        <v>100</v>
      </c>
      <c r="D6" s="38" t="s">
        <v>71</v>
      </c>
      <c r="E6" s="128"/>
      <c r="F6" s="128"/>
      <c r="G6" s="128">
        <v>6</v>
      </c>
      <c r="H6" s="128"/>
      <c r="I6" s="128">
        <v>5.5</v>
      </c>
      <c r="J6" s="128"/>
      <c r="K6" s="128">
        <v>6.75</v>
      </c>
      <c r="L6" s="128"/>
      <c r="M6" s="128">
        <v>8</v>
      </c>
      <c r="N6" s="128"/>
      <c r="O6" s="121"/>
      <c r="P6" s="122"/>
      <c r="Q6" s="123"/>
      <c r="R6" s="124"/>
      <c r="S6" s="25">
        <f t="shared" si="1"/>
        <v>26.25</v>
      </c>
      <c r="T6" s="25">
        <f t="shared" si="0"/>
        <v>26.25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60</v>
      </c>
      <c r="D7" s="38" t="s">
        <v>71</v>
      </c>
      <c r="E7" s="128"/>
      <c r="F7" s="128"/>
      <c r="G7" s="128"/>
      <c r="H7" s="128"/>
      <c r="I7" s="121">
        <v>2.5</v>
      </c>
      <c r="J7" s="122"/>
      <c r="K7" s="121">
        <v>1.25</v>
      </c>
      <c r="L7" s="122"/>
      <c r="M7" s="121"/>
      <c r="N7" s="122"/>
      <c r="O7" s="121"/>
      <c r="P7" s="122"/>
      <c r="Q7" s="123"/>
      <c r="R7" s="124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0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8"/>
      <c r="F9" s="128"/>
      <c r="G9" s="128"/>
      <c r="H9" s="128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8"/>
      <c r="H10" s="128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8"/>
      <c r="F13" s="128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4"/>
      <c r="B17" s="104"/>
      <c r="C17" s="104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0"/>
      <c r="B18" s="90"/>
      <c r="C18" s="90"/>
      <c r="D18" s="27"/>
      <c r="E18" s="128"/>
      <c r="F18" s="128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1"/>
      <c r="B19" s="91"/>
      <c r="C19" s="91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40"/>
      <c r="P20" s="141"/>
      <c r="Q20" s="140"/>
      <c r="R20" s="14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1"/>
      <c r="F21" s="122"/>
      <c r="G21" s="138"/>
      <c r="H21" s="139"/>
      <c r="I21" s="138"/>
      <c r="J21" s="139"/>
      <c r="K21" s="138"/>
      <c r="L21" s="139"/>
      <c r="M21" s="121"/>
      <c r="N21" s="122"/>
      <c r="O21" s="140"/>
      <c r="P21" s="141"/>
      <c r="Q21" s="140"/>
      <c r="R21" s="14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107" t="s">
        <v>108</v>
      </c>
      <c r="L3" s="107" t="s">
        <v>109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 t="s">
        <v>84</v>
      </c>
      <c r="D4" s="38" t="s">
        <v>71</v>
      </c>
      <c r="E4" s="128">
        <v>8</v>
      </c>
      <c r="F4" s="128"/>
      <c r="G4" s="128">
        <v>8</v>
      </c>
      <c r="H4" s="128"/>
      <c r="I4" s="128">
        <v>8</v>
      </c>
      <c r="J4" s="128"/>
      <c r="K4" s="135"/>
      <c r="L4" s="135"/>
      <c r="M4" s="128">
        <v>1.75</v>
      </c>
      <c r="N4" s="128"/>
      <c r="O4" s="121"/>
      <c r="P4" s="122"/>
      <c r="Q4" s="123"/>
      <c r="R4" s="124"/>
      <c r="S4" s="25">
        <f>E4+G4+I4+K4+M4+O4+Q4</f>
        <v>25.75</v>
      </c>
      <c r="T4" s="25">
        <f t="shared" ref="T4:T17" si="0">SUM(S4-U4-V4)</f>
        <v>25.75</v>
      </c>
      <c r="U4" s="28"/>
      <c r="V4" s="28"/>
    </row>
    <row r="5" spans="1:22" x14ac:dyDescent="0.25">
      <c r="A5" s="47">
        <v>6538</v>
      </c>
      <c r="B5" s="120" t="s">
        <v>115</v>
      </c>
      <c r="C5" s="47">
        <v>7</v>
      </c>
      <c r="D5" s="38" t="s">
        <v>91</v>
      </c>
      <c r="E5" s="128"/>
      <c r="F5" s="128"/>
      <c r="G5" s="128"/>
      <c r="H5" s="128"/>
      <c r="I5" s="130"/>
      <c r="J5" s="122"/>
      <c r="K5" s="136"/>
      <c r="L5" s="134"/>
      <c r="M5" s="130">
        <v>6.25</v>
      </c>
      <c r="N5" s="122"/>
      <c r="O5" s="121"/>
      <c r="P5" s="122"/>
      <c r="Q5" s="123"/>
      <c r="R5" s="124"/>
      <c r="S5" s="25">
        <f t="shared" ref="S5" si="1">E5+G5+I5+K5+M5+O5+Q5</f>
        <v>6.25</v>
      </c>
      <c r="T5" s="25">
        <f t="shared" si="0"/>
        <v>6.25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30"/>
      <c r="J6" s="122"/>
      <c r="K6" s="133"/>
      <c r="L6" s="134"/>
      <c r="M6" s="121"/>
      <c r="N6" s="122"/>
      <c r="O6" s="121"/>
      <c r="P6" s="122"/>
      <c r="Q6" s="123"/>
      <c r="R6" s="124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8"/>
      <c r="F7" s="128"/>
      <c r="G7" s="128"/>
      <c r="H7" s="128"/>
      <c r="I7" s="130"/>
      <c r="J7" s="122"/>
      <c r="K7" s="133"/>
      <c r="L7" s="134"/>
      <c r="M7" s="121"/>
      <c r="N7" s="122"/>
      <c r="O7" s="121"/>
      <c r="P7" s="122"/>
      <c r="Q7" s="123"/>
      <c r="R7" s="124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0"/>
      <c r="J8" s="122"/>
      <c r="K8" s="133"/>
      <c r="L8" s="134"/>
      <c r="M8" s="121"/>
      <c r="N8" s="122"/>
      <c r="O8" s="121"/>
      <c r="P8" s="122"/>
      <c r="Q8" s="123"/>
      <c r="R8" s="124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33"/>
      <c r="L9" s="134"/>
      <c r="M9" s="121"/>
      <c r="N9" s="122"/>
      <c r="O9" s="121"/>
      <c r="P9" s="122"/>
      <c r="Q9" s="123"/>
      <c r="R9" s="124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33"/>
      <c r="L10" s="134"/>
      <c r="M10" s="121"/>
      <c r="N10" s="122"/>
      <c r="O10" s="121"/>
      <c r="P10" s="122"/>
      <c r="Q10" s="123"/>
      <c r="R10" s="124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30"/>
      <c r="J11" s="122"/>
      <c r="K11" s="133"/>
      <c r="L11" s="134"/>
      <c r="M11" s="121"/>
      <c r="N11" s="122"/>
      <c r="O11" s="121"/>
      <c r="P11" s="122"/>
      <c r="Q11" s="123"/>
      <c r="R11" s="124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8"/>
      <c r="F12" s="128"/>
      <c r="G12" s="128"/>
      <c r="H12" s="128"/>
      <c r="I12" s="130"/>
      <c r="J12" s="122"/>
      <c r="K12" s="133"/>
      <c r="L12" s="134"/>
      <c r="M12" s="121"/>
      <c r="N12" s="122"/>
      <c r="O12" s="121"/>
      <c r="P12" s="122"/>
      <c r="Q12" s="123"/>
      <c r="R12" s="124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30"/>
      <c r="J13" s="122"/>
      <c r="K13" s="133"/>
      <c r="L13" s="134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30"/>
      <c r="J14" s="122"/>
      <c r="K14" s="133"/>
      <c r="L14" s="134"/>
      <c r="M14" s="121"/>
      <c r="N14" s="122"/>
      <c r="O14" s="121"/>
      <c r="P14" s="122"/>
      <c r="Q14" s="123"/>
      <c r="R14" s="124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8"/>
      <c r="F15" s="128"/>
      <c r="G15" s="128"/>
      <c r="H15" s="128"/>
      <c r="I15" s="130"/>
      <c r="J15" s="122"/>
      <c r="K15" s="133"/>
      <c r="L15" s="134"/>
      <c r="M15" s="121"/>
      <c r="N15" s="122"/>
      <c r="O15" s="121"/>
      <c r="P15" s="122"/>
      <c r="Q15" s="123"/>
      <c r="R15" s="124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1"/>
      <c r="F16" s="122"/>
      <c r="G16" s="121"/>
      <c r="H16" s="122"/>
      <c r="I16" s="121"/>
      <c r="J16" s="122"/>
      <c r="K16" s="133"/>
      <c r="L16" s="134"/>
      <c r="M16" s="121"/>
      <c r="N16" s="122"/>
      <c r="O16" s="121"/>
      <c r="P16" s="122"/>
      <c r="Q16" s="123"/>
      <c r="R16" s="124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1"/>
      <c r="F17" s="122"/>
      <c r="G17" s="121"/>
      <c r="H17" s="122"/>
      <c r="I17" s="121"/>
      <c r="J17" s="122"/>
      <c r="K17" s="133"/>
      <c r="L17" s="134"/>
      <c r="M17" s="121"/>
      <c r="N17" s="122"/>
      <c r="O17" s="121"/>
      <c r="P17" s="122"/>
      <c r="Q17" s="123"/>
      <c r="R17" s="124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33"/>
      <c r="L18" s="134"/>
      <c r="M18" s="121"/>
      <c r="N18" s="122"/>
      <c r="O18" s="123"/>
      <c r="P18" s="124"/>
      <c r="Q18" s="123"/>
      <c r="R18" s="124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0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4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0" t="s">
        <v>117</v>
      </c>
      <c r="C4" s="75" t="s">
        <v>87</v>
      </c>
      <c r="D4" s="38" t="s">
        <v>88</v>
      </c>
      <c r="E4" s="128">
        <v>3</v>
      </c>
      <c r="F4" s="128"/>
      <c r="G4" s="128">
        <v>0.5</v>
      </c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ht="15.75" customHeight="1" x14ac:dyDescent="0.25">
      <c r="A5" s="47">
        <v>6601</v>
      </c>
      <c r="B5" s="120" t="s">
        <v>118</v>
      </c>
      <c r="C5" s="47">
        <v>1</v>
      </c>
      <c r="D5" s="38" t="s">
        <v>75</v>
      </c>
      <c r="E5" s="128">
        <v>2.5</v>
      </c>
      <c r="F5" s="128"/>
      <c r="G5" s="128">
        <v>1</v>
      </c>
      <c r="H5" s="128"/>
      <c r="I5" s="128"/>
      <c r="J5" s="128"/>
      <c r="K5" s="128"/>
      <c r="L5" s="128"/>
      <c r="M5" s="121"/>
      <c r="N5" s="122"/>
      <c r="O5" s="121"/>
      <c r="P5" s="122"/>
      <c r="Q5" s="123"/>
      <c r="R5" s="124"/>
      <c r="S5" s="25">
        <f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51</v>
      </c>
      <c r="D6" s="38" t="s">
        <v>74</v>
      </c>
      <c r="E6" s="128">
        <v>1</v>
      </c>
      <c r="F6" s="128"/>
      <c r="G6" s="128">
        <v>2</v>
      </c>
      <c r="H6" s="128"/>
      <c r="I6" s="130">
        <v>1</v>
      </c>
      <c r="J6" s="122"/>
      <c r="K6" s="128"/>
      <c r="L6" s="128"/>
      <c r="M6" s="121"/>
      <c r="N6" s="122"/>
      <c r="O6" s="121"/>
      <c r="P6" s="122"/>
      <c r="Q6" s="123"/>
      <c r="R6" s="124"/>
      <c r="S6" s="25">
        <f t="shared" ref="S6:S24" si="1">E6+G6+I6+K6+M6+O6+Q6</f>
        <v>4</v>
      </c>
      <c r="T6" s="25">
        <f t="shared" si="0"/>
        <v>4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53</v>
      </c>
      <c r="D7" s="38" t="s">
        <v>74</v>
      </c>
      <c r="E7" s="128">
        <v>0.5</v>
      </c>
      <c r="F7" s="128"/>
      <c r="G7" s="128"/>
      <c r="H7" s="128"/>
      <c r="I7" s="130">
        <v>1</v>
      </c>
      <c r="J7" s="122"/>
      <c r="K7" s="128"/>
      <c r="L7" s="128"/>
      <c r="M7" s="121"/>
      <c r="N7" s="122"/>
      <c r="O7" s="121"/>
      <c r="P7" s="122"/>
      <c r="Q7" s="123"/>
      <c r="R7" s="124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6519</v>
      </c>
      <c r="B8" s="120" t="s">
        <v>113</v>
      </c>
      <c r="C8" s="47">
        <v>61</v>
      </c>
      <c r="D8" s="38" t="s">
        <v>75</v>
      </c>
      <c r="E8" s="128"/>
      <c r="F8" s="128"/>
      <c r="G8" s="128">
        <v>2.5</v>
      </c>
      <c r="H8" s="128"/>
      <c r="I8" s="130">
        <v>2</v>
      </c>
      <c r="J8" s="122"/>
      <c r="K8" s="128"/>
      <c r="L8" s="128"/>
      <c r="M8" s="121"/>
      <c r="N8" s="122"/>
      <c r="O8" s="121"/>
      <c r="P8" s="122"/>
      <c r="Q8" s="123"/>
      <c r="R8" s="124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7">
        <v>6519</v>
      </c>
      <c r="B9" s="120" t="s">
        <v>113</v>
      </c>
      <c r="C9" s="47" t="s">
        <v>102</v>
      </c>
      <c r="D9" s="38" t="s">
        <v>101</v>
      </c>
      <c r="E9" s="121"/>
      <c r="F9" s="122"/>
      <c r="G9" s="121"/>
      <c r="H9" s="122"/>
      <c r="I9" s="121">
        <v>3</v>
      </c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>
        <v>6538</v>
      </c>
      <c r="B10" s="120" t="s">
        <v>115</v>
      </c>
      <c r="C10" s="47">
        <v>5</v>
      </c>
      <c r="D10" s="38" t="s">
        <v>91</v>
      </c>
      <c r="E10" s="121"/>
      <c r="F10" s="122"/>
      <c r="G10" s="121"/>
      <c r="H10" s="122"/>
      <c r="I10" s="121"/>
      <c r="J10" s="122"/>
      <c r="K10" s="121">
        <v>1.5</v>
      </c>
      <c r="L10" s="122"/>
      <c r="M10" s="121">
        <v>2</v>
      </c>
      <c r="N10" s="122"/>
      <c r="O10" s="121"/>
      <c r="P10" s="122"/>
      <c r="Q10" s="123"/>
      <c r="R10" s="124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7">
        <v>6538</v>
      </c>
      <c r="B11" s="120" t="s">
        <v>115</v>
      </c>
      <c r="C11" s="47">
        <v>6</v>
      </c>
      <c r="D11" s="38" t="s">
        <v>91</v>
      </c>
      <c r="E11" s="121"/>
      <c r="F11" s="122"/>
      <c r="G11" s="121"/>
      <c r="H11" s="122"/>
      <c r="I11" s="121"/>
      <c r="J11" s="122"/>
      <c r="K11" s="121">
        <v>1.5</v>
      </c>
      <c r="L11" s="122"/>
      <c r="M11" s="121">
        <v>2</v>
      </c>
      <c r="N11" s="122"/>
      <c r="O11" s="121"/>
      <c r="P11" s="122"/>
      <c r="Q11" s="123"/>
      <c r="R11" s="124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47">
        <v>6538</v>
      </c>
      <c r="B12" s="120" t="s">
        <v>115</v>
      </c>
      <c r="C12" s="47">
        <v>7</v>
      </c>
      <c r="D12" s="38" t="s">
        <v>91</v>
      </c>
      <c r="E12" s="121"/>
      <c r="F12" s="122"/>
      <c r="G12" s="121"/>
      <c r="H12" s="122"/>
      <c r="I12" s="121"/>
      <c r="J12" s="122"/>
      <c r="K12" s="121">
        <v>1.5</v>
      </c>
      <c r="L12" s="122"/>
      <c r="M12" s="121">
        <v>2</v>
      </c>
      <c r="N12" s="122"/>
      <c r="O12" s="121"/>
      <c r="P12" s="122"/>
      <c r="Q12" s="123"/>
      <c r="R12" s="124"/>
      <c r="S12" s="25">
        <f t="shared" si="1"/>
        <v>3.5</v>
      </c>
      <c r="T12" s="25">
        <f t="shared" si="0"/>
        <v>3.5</v>
      </c>
      <c r="U12" s="28"/>
      <c r="V12" s="28"/>
    </row>
    <row r="13" spans="1:22" x14ac:dyDescent="0.25">
      <c r="A13" s="47">
        <v>6538</v>
      </c>
      <c r="B13" s="120" t="s">
        <v>115</v>
      </c>
      <c r="C13" s="47">
        <v>8</v>
      </c>
      <c r="D13" s="38" t="s">
        <v>91</v>
      </c>
      <c r="E13" s="121"/>
      <c r="F13" s="122"/>
      <c r="G13" s="121"/>
      <c r="H13" s="122"/>
      <c r="I13" s="121"/>
      <c r="J13" s="122"/>
      <c r="K13" s="121">
        <v>1.5</v>
      </c>
      <c r="L13" s="122"/>
      <c r="M13" s="121">
        <v>2</v>
      </c>
      <c r="N13" s="122"/>
      <c r="O13" s="121"/>
      <c r="P13" s="122"/>
      <c r="Q13" s="123"/>
      <c r="R13" s="124"/>
      <c r="S13" s="25">
        <f>E13+G13+I13+K13+M13+O13+Q13</f>
        <v>3.5</v>
      </c>
      <c r="T13" s="25">
        <f>SUM(S13-U13-V13)</f>
        <v>3.5</v>
      </c>
      <c r="U13" s="28"/>
      <c r="V13" s="28"/>
    </row>
    <row r="14" spans="1:22" x14ac:dyDescent="0.25">
      <c r="A14" s="47">
        <v>6519</v>
      </c>
      <c r="B14" s="120" t="s">
        <v>113</v>
      </c>
      <c r="C14" s="47">
        <v>52</v>
      </c>
      <c r="D14" s="38" t="s">
        <v>105</v>
      </c>
      <c r="E14" s="121"/>
      <c r="F14" s="122"/>
      <c r="G14" s="121"/>
      <c r="H14" s="122"/>
      <c r="I14" s="121"/>
      <c r="J14" s="122"/>
      <c r="K14" s="121">
        <v>1</v>
      </c>
      <c r="L14" s="122"/>
      <c r="M14" s="121"/>
      <c r="N14" s="122"/>
      <c r="O14" s="121"/>
      <c r="P14" s="122"/>
      <c r="Q14" s="123"/>
      <c r="R14" s="124"/>
      <c r="S14" s="25">
        <f t="shared" ref="S14:S17" si="2">E14+G14+I14+K14+M14+O14+Q14</f>
        <v>1</v>
      </c>
      <c r="T14" s="25">
        <f t="shared" ref="T14:T17" si="3">SUM(S14-U14-V14)</f>
        <v>1</v>
      </c>
      <c r="U14" s="28"/>
      <c r="V14" s="28"/>
    </row>
    <row r="15" spans="1:22" x14ac:dyDescent="0.25">
      <c r="A15" s="47">
        <v>6519</v>
      </c>
      <c r="B15" s="120" t="s">
        <v>113</v>
      </c>
      <c r="C15" s="75">
        <v>62</v>
      </c>
      <c r="D15" s="38" t="s">
        <v>105</v>
      </c>
      <c r="E15" s="121"/>
      <c r="F15" s="122"/>
      <c r="G15" s="121"/>
      <c r="H15" s="122"/>
      <c r="I15" s="121"/>
      <c r="J15" s="122"/>
      <c r="K15" s="121">
        <v>1</v>
      </c>
      <c r="L15" s="122"/>
      <c r="M15" s="121"/>
      <c r="N15" s="122"/>
      <c r="O15" s="121"/>
      <c r="P15" s="122"/>
      <c r="Q15" s="123"/>
      <c r="R15" s="124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47"/>
      <c r="B16" s="47"/>
      <c r="C16" s="47"/>
      <c r="D16" s="38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2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116"/>
      <c r="B19" s="116"/>
      <c r="C19" s="116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16"/>
      <c r="B20" s="116"/>
      <c r="C20" s="116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47">
        <v>3600</v>
      </c>
      <c r="B21" s="49" t="s">
        <v>114</v>
      </c>
      <c r="C21" s="47"/>
      <c r="D21" s="38" t="s">
        <v>68</v>
      </c>
      <c r="E21" s="121">
        <v>1</v>
      </c>
      <c r="F21" s="122"/>
      <c r="G21" s="121">
        <v>2</v>
      </c>
      <c r="H21" s="122"/>
      <c r="I21" s="121">
        <v>1</v>
      </c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2" sqref="E22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0" t="s">
        <v>117</v>
      </c>
      <c r="C4" s="75" t="s">
        <v>87</v>
      </c>
      <c r="D4" s="38" t="s">
        <v>88</v>
      </c>
      <c r="E4" s="121">
        <v>3</v>
      </c>
      <c r="F4" s="122"/>
      <c r="G4" s="121">
        <v>0.5</v>
      </c>
      <c r="H4" s="122"/>
      <c r="I4" s="128"/>
      <c r="J4" s="122"/>
      <c r="K4" s="121"/>
      <c r="L4" s="122"/>
      <c r="M4" s="121"/>
      <c r="N4" s="122"/>
      <c r="O4" s="128"/>
      <c r="P4" s="128"/>
      <c r="Q4" s="142"/>
      <c r="R4" s="142"/>
      <c r="S4" s="25">
        <f t="shared" ref="S4:S15" si="0">E4+G4+I4+K4+M4+O4+Q4</f>
        <v>3.5</v>
      </c>
      <c r="T4" s="25">
        <f t="shared" ref="T4:T22" si="1">SUM(S4-U4-V4)</f>
        <v>3.5</v>
      </c>
      <c r="U4" s="28"/>
      <c r="V4" s="28"/>
    </row>
    <row r="5" spans="1:22" x14ac:dyDescent="0.25">
      <c r="A5" s="47">
        <v>6601</v>
      </c>
      <c r="B5" s="120" t="s">
        <v>118</v>
      </c>
      <c r="C5" s="47">
        <v>1</v>
      </c>
      <c r="D5" s="38" t="s">
        <v>75</v>
      </c>
      <c r="E5" s="121">
        <v>2.5</v>
      </c>
      <c r="F5" s="122"/>
      <c r="G5" s="121">
        <v>2</v>
      </c>
      <c r="H5" s="122"/>
      <c r="I5" s="121"/>
      <c r="J5" s="122"/>
      <c r="K5" s="128">
        <v>2</v>
      </c>
      <c r="L5" s="128"/>
      <c r="M5" s="128"/>
      <c r="N5" s="128"/>
      <c r="O5" s="128"/>
      <c r="P5" s="128"/>
      <c r="Q5" s="142"/>
      <c r="R5" s="142"/>
      <c r="S5" s="25">
        <f t="shared" si="0"/>
        <v>6.5</v>
      </c>
      <c r="T5" s="25">
        <f>SUM(S5-U5-V5)</f>
        <v>6.5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51</v>
      </c>
      <c r="D6" s="38" t="s">
        <v>74</v>
      </c>
      <c r="E6" s="128">
        <v>1</v>
      </c>
      <c r="F6" s="128"/>
      <c r="G6" s="128">
        <v>1</v>
      </c>
      <c r="H6" s="128"/>
      <c r="I6" s="128">
        <v>1</v>
      </c>
      <c r="J6" s="128"/>
      <c r="K6" s="128">
        <v>3</v>
      </c>
      <c r="L6" s="128"/>
      <c r="M6" s="128"/>
      <c r="N6" s="128"/>
      <c r="O6" s="128"/>
      <c r="P6" s="128"/>
      <c r="Q6" s="142"/>
      <c r="R6" s="142"/>
      <c r="S6" s="25">
        <f t="shared" si="0"/>
        <v>6</v>
      </c>
      <c r="T6" s="25">
        <f>SUM(S6-U6-V6)</f>
        <v>6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53</v>
      </c>
      <c r="D7" s="38" t="s">
        <v>74</v>
      </c>
      <c r="E7" s="128">
        <v>0.5</v>
      </c>
      <c r="F7" s="128"/>
      <c r="G7" s="128"/>
      <c r="H7" s="128"/>
      <c r="I7" s="128">
        <v>1</v>
      </c>
      <c r="J7" s="128"/>
      <c r="K7" s="128"/>
      <c r="L7" s="128"/>
      <c r="M7" s="128"/>
      <c r="N7" s="128"/>
      <c r="O7" s="128"/>
      <c r="P7" s="128"/>
      <c r="Q7" s="142"/>
      <c r="R7" s="142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7">
        <v>6519</v>
      </c>
      <c r="B8" s="120" t="s">
        <v>113</v>
      </c>
      <c r="C8" s="47">
        <v>61</v>
      </c>
      <c r="D8" s="38" t="s">
        <v>75</v>
      </c>
      <c r="E8" s="128"/>
      <c r="F8" s="128"/>
      <c r="G8" s="128">
        <v>2.5</v>
      </c>
      <c r="H8" s="128"/>
      <c r="I8" s="128">
        <v>3.5</v>
      </c>
      <c r="J8" s="128"/>
      <c r="K8" s="128"/>
      <c r="L8" s="128"/>
      <c r="M8" s="128"/>
      <c r="N8" s="128"/>
      <c r="O8" s="128"/>
      <c r="P8" s="128"/>
      <c r="Q8" s="142"/>
      <c r="R8" s="142"/>
      <c r="S8" s="25">
        <f t="shared" si="0"/>
        <v>6</v>
      </c>
      <c r="T8" s="25">
        <f>SUM(S8-U8-V8)</f>
        <v>6</v>
      </c>
      <c r="U8" s="28"/>
      <c r="V8" s="28"/>
    </row>
    <row r="9" spans="1:22" x14ac:dyDescent="0.25">
      <c r="A9" s="47">
        <v>6519</v>
      </c>
      <c r="B9" s="120" t="s">
        <v>113</v>
      </c>
      <c r="C9" s="47">
        <v>42</v>
      </c>
      <c r="D9" s="38" t="s">
        <v>104</v>
      </c>
      <c r="E9" s="128"/>
      <c r="F9" s="128"/>
      <c r="G9" s="128"/>
      <c r="H9" s="128"/>
      <c r="I9" s="128"/>
      <c r="J9" s="128"/>
      <c r="K9" s="128">
        <v>2</v>
      </c>
      <c r="L9" s="128"/>
      <c r="M9" s="128">
        <v>4.5</v>
      </c>
      <c r="N9" s="128"/>
      <c r="O9" s="128"/>
      <c r="P9" s="128"/>
      <c r="Q9" s="142"/>
      <c r="R9" s="142"/>
      <c r="S9" s="25">
        <f t="shared" si="0"/>
        <v>6.5</v>
      </c>
      <c r="T9" s="25">
        <f>SUM(S9-U9-V9)</f>
        <v>6.5</v>
      </c>
      <c r="U9" s="28"/>
      <c r="V9" s="28"/>
    </row>
    <row r="10" spans="1:22" x14ac:dyDescent="0.25">
      <c r="A10" s="47">
        <v>6519</v>
      </c>
      <c r="B10" s="120" t="s">
        <v>113</v>
      </c>
      <c r="C10" s="47">
        <v>61</v>
      </c>
      <c r="D10" s="38" t="s">
        <v>71</v>
      </c>
      <c r="E10" s="128"/>
      <c r="F10" s="128"/>
      <c r="G10" s="128"/>
      <c r="H10" s="128"/>
      <c r="I10" s="130"/>
      <c r="J10" s="122"/>
      <c r="K10" s="121"/>
      <c r="L10" s="122"/>
      <c r="M10" s="121">
        <v>2.5</v>
      </c>
      <c r="N10" s="122"/>
      <c r="O10" s="121"/>
      <c r="P10" s="122"/>
      <c r="Q10" s="123"/>
      <c r="R10" s="124"/>
      <c r="S10" s="25">
        <f t="shared" si="0"/>
        <v>2.5</v>
      </c>
      <c r="T10" s="25">
        <f t="shared" ref="T10:T15" si="2">SUM(S10-U10-V10)</f>
        <v>2.5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30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8"/>
      <c r="F12" s="128"/>
      <c r="G12" s="128"/>
      <c r="H12" s="128"/>
      <c r="I12" s="130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30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28"/>
      <c r="F14" s="128"/>
      <c r="G14" s="128"/>
      <c r="H14" s="128"/>
      <c r="I14" s="130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9"/>
      <c r="C15" s="47"/>
      <c r="D15" s="38"/>
      <c r="E15" s="128"/>
      <c r="F15" s="128"/>
      <c r="G15" s="128"/>
      <c r="H15" s="128"/>
      <c r="I15" s="130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9"/>
      <c r="C16" s="47"/>
      <c r="D16" s="38"/>
      <c r="E16" s="128"/>
      <c r="F16" s="128"/>
      <c r="G16" s="128"/>
      <c r="H16" s="128"/>
      <c r="I16" s="130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30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3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15"/>
      <c r="B19" s="47"/>
      <c r="C19" s="47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13"/>
      <c r="B20" s="47"/>
      <c r="C20" s="47"/>
      <c r="D20" s="27"/>
      <c r="E20" s="121"/>
      <c r="F20" s="122"/>
      <c r="G20" s="121"/>
      <c r="H20" s="122"/>
      <c r="I20" s="130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6"/>
      <c r="B21" s="116"/>
      <c r="C21" s="116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114</v>
      </c>
      <c r="C22" s="47"/>
      <c r="D22" s="38" t="s">
        <v>68</v>
      </c>
      <c r="E22" s="121">
        <v>1</v>
      </c>
      <c r="F22" s="122"/>
      <c r="G22" s="121">
        <v>2</v>
      </c>
      <c r="H22" s="122"/>
      <c r="I22" s="121">
        <v>2.5</v>
      </c>
      <c r="J22" s="122"/>
      <c r="K22" s="121">
        <v>1</v>
      </c>
      <c r="L22" s="122"/>
      <c r="M22" s="121">
        <v>1</v>
      </c>
      <c r="N22" s="122"/>
      <c r="O22" s="121"/>
      <c r="P22" s="122"/>
      <c r="Q22" s="123"/>
      <c r="R22" s="124"/>
      <c r="S22" s="25">
        <f t="shared" si="3"/>
        <v>7.5</v>
      </c>
      <c r="T22" s="25">
        <f t="shared" si="1"/>
        <v>7.5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7.5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7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45</v>
      </c>
      <c r="D4" s="27" t="s">
        <v>77</v>
      </c>
      <c r="E4" s="121"/>
      <c r="F4" s="122"/>
      <c r="G4" s="121">
        <v>0.25</v>
      </c>
      <c r="H4" s="122"/>
      <c r="I4" s="130"/>
      <c r="J4" s="122"/>
      <c r="K4" s="121"/>
      <c r="L4" s="122"/>
      <c r="M4" s="121"/>
      <c r="N4" s="122"/>
      <c r="O4" s="121"/>
      <c r="P4" s="122"/>
      <c r="Q4" s="123"/>
      <c r="R4" s="124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6418</v>
      </c>
      <c r="B5" s="120" t="s">
        <v>117</v>
      </c>
      <c r="C5" s="47">
        <v>12</v>
      </c>
      <c r="D5" s="27" t="s">
        <v>77</v>
      </c>
      <c r="E5" s="121"/>
      <c r="F5" s="122"/>
      <c r="G5" s="121"/>
      <c r="H5" s="122"/>
      <c r="I5" s="130">
        <v>0.25</v>
      </c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6418</v>
      </c>
      <c r="B6" s="120" t="s">
        <v>117</v>
      </c>
      <c r="C6" s="47">
        <v>5</v>
      </c>
      <c r="D6" s="27" t="s">
        <v>77</v>
      </c>
      <c r="E6" s="121"/>
      <c r="F6" s="122"/>
      <c r="G6" s="121"/>
      <c r="H6" s="122"/>
      <c r="I6" s="121">
        <v>0.5</v>
      </c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>
        <v>6418</v>
      </c>
      <c r="B7" s="120" t="s">
        <v>117</v>
      </c>
      <c r="C7" s="47">
        <v>15</v>
      </c>
      <c r="D7" s="38" t="s">
        <v>77</v>
      </c>
      <c r="E7" s="121"/>
      <c r="F7" s="122"/>
      <c r="G7" s="121"/>
      <c r="H7" s="122"/>
      <c r="I7" s="121"/>
      <c r="J7" s="122"/>
      <c r="K7" s="121"/>
      <c r="L7" s="122"/>
      <c r="M7" s="121">
        <v>0.5</v>
      </c>
      <c r="N7" s="122"/>
      <c r="O7" s="121"/>
      <c r="P7" s="122"/>
      <c r="Q7" s="123"/>
      <c r="R7" s="124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47"/>
      <c r="B8" s="49"/>
      <c r="C8" s="47"/>
      <c r="D8" s="27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0"/>
      <c r="B14" s="110"/>
      <c r="C14" s="110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1">
        <v>3600</v>
      </c>
      <c r="B17" s="101" t="s">
        <v>114</v>
      </c>
      <c r="C17" s="101"/>
      <c r="D17" s="27" t="s">
        <v>76</v>
      </c>
      <c r="E17" s="121">
        <v>0.5</v>
      </c>
      <c r="F17" s="122"/>
      <c r="G17" s="121">
        <v>2</v>
      </c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0"/>
        <v>2.5</v>
      </c>
      <c r="T17" s="25">
        <f t="shared" si="1"/>
        <v>2.5</v>
      </c>
      <c r="U17" s="28"/>
      <c r="V17" s="28"/>
    </row>
    <row r="18" spans="1:22" x14ac:dyDescent="0.25">
      <c r="A18" s="84">
        <v>3600</v>
      </c>
      <c r="B18" s="84" t="s">
        <v>114</v>
      </c>
      <c r="C18" s="84"/>
      <c r="D18" s="23" t="s">
        <v>64</v>
      </c>
      <c r="E18" s="121"/>
      <c r="F18" s="122"/>
      <c r="G18" s="121"/>
      <c r="H18" s="122"/>
      <c r="I18" s="121"/>
      <c r="J18" s="122"/>
      <c r="K18" s="121">
        <v>0.5</v>
      </c>
      <c r="L18" s="122"/>
      <c r="M18" s="121">
        <v>0.25</v>
      </c>
      <c r="N18" s="122"/>
      <c r="O18" s="121"/>
      <c r="P18" s="122"/>
      <c r="Q18" s="123"/>
      <c r="R18" s="124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83">
        <v>3600</v>
      </c>
      <c r="B19" s="83" t="s">
        <v>114</v>
      </c>
      <c r="C19" s="83"/>
      <c r="D19" s="23" t="s">
        <v>69</v>
      </c>
      <c r="E19" s="121">
        <v>1.5</v>
      </c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114</v>
      </c>
      <c r="C20" s="47"/>
      <c r="D20" s="27" t="s">
        <v>65</v>
      </c>
      <c r="E20" s="121">
        <v>7.25</v>
      </c>
      <c r="F20" s="122"/>
      <c r="G20" s="121">
        <v>6</v>
      </c>
      <c r="H20" s="122"/>
      <c r="I20" s="121">
        <v>7.5</v>
      </c>
      <c r="J20" s="122"/>
      <c r="K20" s="121">
        <v>7.75</v>
      </c>
      <c r="L20" s="122"/>
      <c r="M20" s="121">
        <v>7.5</v>
      </c>
      <c r="N20" s="122"/>
      <c r="O20" s="121"/>
      <c r="P20" s="122"/>
      <c r="Q20" s="123"/>
      <c r="R20" s="124"/>
      <c r="S20" s="25">
        <f t="shared" si="0"/>
        <v>36</v>
      </c>
      <c r="T20" s="25">
        <f t="shared" si="1"/>
        <v>32.5</v>
      </c>
      <c r="U20" s="28">
        <v>3.5</v>
      </c>
      <c r="V20" s="28"/>
    </row>
    <row r="21" spans="1:22" x14ac:dyDescent="0.25">
      <c r="A21" s="47">
        <v>3600</v>
      </c>
      <c r="B21" s="47" t="s">
        <v>114</v>
      </c>
      <c r="C21" s="47"/>
      <c r="D21" s="27" t="s">
        <v>66</v>
      </c>
      <c r="E21" s="121">
        <v>0.25</v>
      </c>
      <c r="F21" s="122"/>
      <c r="G21" s="121">
        <v>0.25</v>
      </c>
      <c r="H21" s="122"/>
      <c r="I21" s="121">
        <v>0.25</v>
      </c>
      <c r="J21" s="122"/>
      <c r="K21" s="121">
        <v>0.25</v>
      </c>
      <c r="L21" s="122"/>
      <c r="M21" s="121">
        <v>0.25</v>
      </c>
      <c r="N21" s="122"/>
      <c r="O21" s="121"/>
      <c r="P21" s="122"/>
      <c r="Q21" s="123"/>
      <c r="R21" s="124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9.5</v>
      </c>
      <c r="F24" s="126"/>
      <c r="G24" s="125">
        <f>SUM(G4:G23)</f>
        <v>8.5</v>
      </c>
      <c r="H24" s="126"/>
      <c r="I24" s="125">
        <f>SUM(I4:I23)</f>
        <v>8.5</v>
      </c>
      <c r="J24" s="126"/>
      <c r="K24" s="125">
        <f>SUM(K4:K23)</f>
        <v>8.5</v>
      </c>
      <c r="L24" s="126"/>
      <c r="M24" s="125">
        <f>SUM(M4:M23)</f>
        <v>8.5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>SUM(S4:S23)</f>
        <v>43.5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3.5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42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20.03.2016</v>
      </c>
      <c r="B2" s="61"/>
      <c r="C2" s="61"/>
      <c r="D2" s="61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 t="s">
        <v>94</v>
      </c>
      <c r="D4" s="38" t="s">
        <v>90</v>
      </c>
      <c r="E4" s="128">
        <v>2.5</v>
      </c>
      <c r="F4" s="128"/>
      <c r="G4" s="128">
        <v>8</v>
      </c>
      <c r="H4" s="128"/>
      <c r="I4" s="128"/>
      <c r="J4" s="128"/>
      <c r="K4" s="128">
        <v>1</v>
      </c>
      <c r="L4" s="128"/>
      <c r="M4" s="128"/>
      <c r="N4" s="128"/>
      <c r="O4" s="121"/>
      <c r="P4" s="122"/>
      <c r="Q4" s="123"/>
      <c r="R4" s="124"/>
      <c r="S4" s="25">
        <f>E4+G4+I4+K4+M4+O4+Q4</f>
        <v>11.5</v>
      </c>
      <c r="T4" s="25">
        <f t="shared" ref="T4:T21" si="0">SUM(S4-U4-V4)</f>
        <v>11.5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42</v>
      </c>
      <c r="D5" s="38" t="s">
        <v>104</v>
      </c>
      <c r="E5" s="121"/>
      <c r="F5" s="122"/>
      <c r="G5" s="121"/>
      <c r="H5" s="122"/>
      <c r="I5" s="121"/>
      <c r="J5" s="122"/>
      <c r="K5" s="121">
        <v>5</v>
      </c>
      <c r="L5" s="122"/>
      <c r="M5" s="121">
        <v>2</v>
      </c>
      <c r="N5" s="122"/>
      <c r="O5" s="121"/>
      <c r="P5" s="122"/>
      <c r="Q5" s="123"/>
      <c r="R5" s="124"/>
      <c r="S5" s="25">
        <f t="shared" ref="S5:S24" si="1">E5+G5+I5+K5+M5+O5+Q5</f>
        <v>7</v>
      </c>
      <c r="T5" s="25">
        <f t="shared" si="0"/>
        <v>7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4</v>
      </c>
      <c r="D6" s="38" t="s">
        <v>71</v>
      </c>
      <c r="E6" s="121"/>
      <c r="F6" s="122"/>
      <c r="G6" s="121"/>
      <c r="H6" s="122"/>
      <c r="I6" s="121"/>
      <c r="J6" s="122"/>
      <c r="K6" s="121"/>
      <c r="L6" s="122"/>
      <c r="M6" s="121">
        <v>1.5</v>
      </c>
      <c r="N6" s="122"/>
      <c r="O6" s="121"/>
      <c r="P6" s="122"/>
      <c r="Q6" s="123"/>
      <c r="R6" s="124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7</v>
      </c>
      <c r="D7" s="38" t="s">
        <v>71</v>
      </c>
      <c r="E7" s="121"/>
      <c r="F7" s="122"/>
      <c r="G7" s="121"/>
      <c r="H7" s="122"/>
      <c r="I7" s="121"/>
      <c r="J7" s="122"/>
      <c r="K7" s="121"/>
      <c r="L7" s="122"/>
      <c r="M7" s="121">
        <v>1</v>
      </c>
      <c r="N7" s="122"/>
      <c r="O7" s="121"/>
      <c r="P7" s="122"/>
      <c r="Q7" s="123"/>
      <c r="R7" s="12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20" t="s">
        <v>113</v>
      </c>
      <c r="C8" s="47">
        <v>6</v>
      </c>
      <c r="D8" s="38" t="s">
        <v>71</v>
      </c>
      <c r="E8" s="121"/>
      <c r="F8" s="122"/>
      <c r="G8" s="121"/>
      <c r="H8" s="122"/>
      <c r="I8" s="121"/>
      <c r="J8" s="122"/>
      <c r="K8" s="121"/>
      <c r="L8" s="122"/>
      <c r="M8" s="121">
        <v>2.5</v>
      </c>
      <c r="N8" s="122"/>
      <c r="O8" s="121"/>
      <c r="P8" s="122"/>
      <c r="Q8" s="123"/>
      <c r="R8" s="124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3.5" customHeight="1" x14ac:dyDescent="0.25">
      <c r="A10" s="47"/>
      <c r="B10" s="49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 t="s">
        <v>79</v>
      </c>
      <c r="E15" s="121"/>
      <c r="F15" s="122"/>
      <c r="G15" s="121"/>
      <c r="H15" s="122"/>
      <c r="I15" s="121">
        <v>8</v>
      </c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>
        <v>3600</v>
      </c>
      <c r="B19" s="47" t="s">
        <v>114</v>
      </c>
      <c r="C19" s="48"/>
      <c r="D19" s="38" t="s">
        <v>73</v>
      </c>
      <c r="E19" s="121">
        <v>5</v>
      </c>
      <c r="F19" s="122"/>
      <c r="G19" s="121"/>
      <c r="H19" s="122"/>
      <c r="I19" s="121"/>
      <c r="J19" s="122"/>
      <c r="K19" s="121">
        <v>2</v>
      </c>
      <c r="L19" s="122"/>
      <c r="M19" s="121"/>
      <c r="N19" s="122"/>
      <c r="O19" s="121"/>
      <c r="P19" s="122"/>
      <c r="Q19" s="123"/>
      <c r="R19" s="124"/>
      <c r="S19" s="25">
        <f t="shared" ref="S19" si="10">E19+G19+I19+K19+M19+O19+Q19</f>
        <v>7</v>
      </c>
      <c r="T19" s="25">
        <f t="shared" ref="T19" si="11">SUM(S19-U19-V19)</f>
        <v>7</v>
      </c>
      <c r="U19" s="28"/>
      <c r="V19" s="28"/>
    </row>
    <row r="20" spans="1:22" x14ac:dyDescent="0.25">
      <c r="A20" s="114">
        <v>3600</v>
      </c>
      <c r="B20" s="47" t="s">
        <v>114</v>
      </c>
      <c r="C20" s="47"/>
      <c r="D20" s="27" t="s">
        <v>82</v>
      </c>
      <c r="E20" s="121"/>
      <c r="F20" s="122"/>
      <c r="G20" s="121"/>
      <c r="H20" s="122"/>
      <c r="I20" s="121"/>
      <c r="J20" s="122"/>
      <c r="K20" s="121"/>
      <c r="L20" s="122"/>
      <c r="M20" s="121">
        <v>1</v>
      </c>
      <c r="N20" s="122"/>
      <c r="O20" s="121"/>
      <c r="P20" s="122"/>
      <c r="Q20" s="123"/>
      <c r="R20" s="124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90">
        <v>3600</v>
      </c>
      <c r="B21" s="90" t="s">
        <v>114</v>
      </c>
      <c r="C21" s="90"/>
      <c r="D21" s="38" t="s">
        <v>80</v>
      </c>
      <c r="E21" s="121">
        <v>0.5</v>
      </c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8.5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90" zoomScaleNormal="90" workbookViewId="0">
      <selection activeCell="C17" sqref="C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9"/>
      <c r="F3" s="11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59</v>
      </c>
      <c r="D4" s="38" t="s">
        <v>71</v>
      </c>
      <c r="E4" s="129"/>
      <c r="F4" s="129"/>
      <c r="G4" s="128">
        <v>2.5</v>
      </c>
      <c r="H4" s="128"/>
      <c r="I4" s="128">
        <v>8</v>
      </c>
      <c r="J4" s="128"/>
      <c r="K4" s="128">
        <v>8</v>
      </c>
      <c r="L4" s="128"/>
      <c r="M4" s="128">
        <v>2</v>
      </c>
      <c r="N4" s="128"/>
      <c r="O4" s="121"/>
      <c r="P4" s="122"/>
      <c r="Q4" s="123"/>
      <c r="R4" s="124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7">
        <v>6538</v>
      </c>
      <c r="B5" s="120" t="s">
        <v>115</v>
      </c>
      <c r="C5" s="47">
        <v>7</v>
      </c>
      <c r="D5" s="38" t="s">
        <v>91</v>
      </c>
      <c r="E5" s="129"/>
      <c r="F5" s="129"/>
      <c r="G5" s="128"/>
      <c r="H5" s="128"/>
      <c r="I5" s="128"/>
      <c r="J5" s="128"/>
      <c r="K5" s="128"/>
      <c r="L5" s="128"/>
      <c r="M5" s="128">
        <v>6</v>
      </c>
      <c r="N5" s="128"/>
      <c r="O5" s="121"/>
      <c r="P5" s="122"/>
      <c r="Q5" s="123"/>
      <c r="R5" s="12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8"/>
      <c r="H7" s="128"/>
      <c r="I7" s="130"/>
      <c r="J7" s="122"/>
      <c r="K7" s="130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8"/>
      <c r="H8" s="128"/>
      <c r="I8" s="130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1"/>
      <c r="F9" s="13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31"/>
      <c r="F10" s="13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31"/>
      <c r="F11" s="13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31"/>
      <c r="F12" s="13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31"/>
      <c r="F13" s="13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1"/>
      <c r="F14" s="13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31"/>
      <c r="F15" s="13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8"/>
      <c r="B16" s="47"/>
      <c r="C16" s="47"/>
      <c r="D16" s="27"/>
      <c r="E16" s="131"/>
      <c r="F16" s="13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1">
        <v>3600</v>
      </c>
      <c r="B17" s="91" t="s">
        <v>114</v>
      </c>
      <c r="C17" s="91"/>
      <c r="D17" s="27" t="s">
        <v>96</v>
      </c>
      <c r="E17" s="131"/>
      <c r="F17" s="132"/>
      <c r="G17" s="121">
        <v>5.5</v>
      </c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5.5</v>
      </c>
      <c r="T17" s="25">
        <f t="shared" si="0"/>
        <v>5.5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31">
        <v>8</v>
      </c>
      <c r="F18" s="13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16" sqref="B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56</v>
      </c>
      <c r="D4" s="38" t="s">
        <v>71</v>
      </c>
      <c r="E4" s="128">
        <v>1</v>
      </c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3"/>
      <c r="R4" s="124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57</v>
      </c>
      <c r="D5" s="38" t="s">
        <v>71</v>
      </c>
      <c r="E5" s="128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20" t="s">
        <v>113</v>
      </c>
      <c r="C6" s="47">
        <v>58</v>
      </c>
      <c r="D6" s="38" t="s">
        <v>71</v>
      </c>
      <c r="E6" s="121">
        <v>1</v>
      </c>
      <c r="F6" s="122"/>
      <c r="G6" s="121"/>
      <c r="H6" s="122"/>
      <c r="I6" s="121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70</v>
      </c>
      <c r="D7" s="38" t="s">
        <v>71</v>
      </c>
      <c r="E7" s="128">
        <v>0.5</v>
      </c>
      <c r="F7" s="128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7">
        <v>6551</v>
      </c>
      <c r="B8" s="49" t="s">
        <v>119</v>
      </c>
      <c r="C8" s="47">
        <v>1</v>
      </c>
      <c r="D8" s="38" t="s">
        <v>92</v>
      </c>
      <c r="E8" s="121">
        <v>0.5</v>
      </c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6551</v>
      </c>
      <c r="B9" s="49" t="s">
        <v>119</v>
      </c>
      <c r="C9" s="47">
        <v>2</v>
      </c>
      <c r="D9" s="38" t="s">
        <v>92</v>
      </c>
      <c r="E9" s="121">
        <v>0.5</v>
      </c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6551</v>
      </c>
      <c r="B10" s="49" t="s">
        <v>119</v>
      </c>
      <c r="C10" s="47">
        <v>3</v>
      </c>
      <c r="D10" s="38" t="s">
        <v>92</v>
      </c>
      <c r="E10" s="121">
        <v>0.5</v>
      </c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6538</v>
      </c>
      <c r="B11" s="120" t="s">
        <v>115</v>
      </c>
      <c r="C11" s="47">
        <v>5</v>
      </c>
      <c r="D11" s="38" t="s">
        <v>91</v>
      </c>
      <c r="E11" s="121">
        <v>0.25</v>
      </c>
      <c r="F11" s="122"/>
      <c r="G11" s="128">
        <v>2</v>
      </c>
      <c r="H11" s="128"/>
      <c r="I11" s="121"/>
      <c r="J11" s="122"/>
      <c r="K11" s="121">
        <v>3</v>
      </c>
      <c r="L11" s="122"/>
      <c r="M11" s="121">
        <v>8</v>
      </c>
      <c r="N11" s="122"/>
      <c r="O11" s="121"/>
      <c r="P11" s="122"/>
      <c r="Q11" s="123"/>
      <c r="R11" s="124"/>
      <c r="S11" s="25">
        <f t="shared" si="1"/>
        <v>13.25</v>
      </c>
      <c r="T11" s="25">
        <f t="shared" si="0"/>
        <v>13.25</v>
      </c>
      <c r="U11" s="28"/>
      <c r="V11" s="28"/>
    </row>
    <row r="12" spans="1:22" x14ac:dyDescent="0.25">
      <c r="A12" s="47">
        <v>6538</v>
      </c>
      <c r="B12" s="120" t="s">
        <v>115</v>
      </c>
      <c r="C12" s="47">
        <v>6</v>
      </c>
      <c r="D12" s="38" t="s">
        <v>91</v>
      </c>
      <c r="E12" s="121">
        <v>0.25</v>
      </c>
      <c r="F12" s="122"/>
      <c r="G12" s="128">
        <v>2</v>
      </c>
      <c r="H12" s="128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2.25</v>
      </c>
      <c r="T12" s="25">
        <f t="shared" si="0"/>
        <v>2.25</v>
      </c>
      <c r="U12" s="28"/>
      <c r="V12" s="28"/>
    </row>
    <row r="13" spans="1:22" x14ac:dyDescent="0.25">
      <c r="A13" s="47">
        <v>6538</v>
      </c>
      <c r="B13" s="120" t="s">
        <v>115</v>
      </c>
      <c r="C13" s="47">
        <v>7</v>
      </c>
      <c r="D13" s="38" t="s">
        <v>91</v>
      </c>
      <c r="E13" s="121">
        <v>0.25</v>
      </c>
      <c r="F13" s="122"/>
      <c r="G13" s="128">
        <v>2</v>
      </c>
      <c r="H13" s="128"/>
      <c r="I13" s="121">
        <v>8</v>
      </c>
      <c r="J13" s="122"/>
      <c r="K13" s="121">
        <v>5</v>
      </c>
      <c r="L13" s="122"/>
      <c r="M13" s="121"/>
      <c r="N13" s="122"/>
      <c r="O13" s="121"/>
      <c r="P13" s="122"/>
      <c r="Q13" s="123"/>
      <c r="R13" s="124"/>
      <c r="S13" s="25">
        <f>E13+G13+I13+K13+M13+O13+Q13</f>
        <v>15.25</v>
      </c>
      <c r="T13" s="25">
        <f>SUM(S13-U13-V13)</f>
        <v>15.25</v>
      </c>
      <c r="U13" s="28"/>
      <c r="V13" s="28"/>
    </row>
    <row r="14" spans="1:22" x14ac:dyDescent="0.25">
      <c r="A14" s="47">
        <v>6538</v>
      </c>
      <c r="B14" s="120" t="s">
        <v>115</v>
      </c>
      <c r="C14" s="47">
        <v>8</v>
      </c>
      <c r="D14" s="38" t="s">
        <v>91</v>
      </c>
      <c r="E14" s="121">
        <v>0.25</v>
      </c>
      <c r="F14" s="122"/>
      <c r="G14" s="121">
        <v>2</v>
      </c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2.25</v>
      </c>
      <c r="T14" s="25">
        <f t="shared" si="0"/>
        <v>2.25</v>
      </c>
      <c r="U14" s="28"/>
      <c r="V14" s="28"/>
    </row>
    <row r="15" spans="1:22" x14ac:dyDescent="0.25">
      <c r="A15" s="47"/>
      <c r="B15" s="47"/>
      <c r="C15" s="47"/>
      <c r="D15" s="38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38"/>
      <c r="E16" s="121"/>
      <c r="F16" s="122"/>
      <c r="G16" s="128"/>
      <c r="H16" s="128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1"/>
      <c r="F17" s="122"/>
      <c r="G17" s="128"/>
      <c r="H17" s="128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3"/>
      <c r="B18" s="47"/>
      <c r="C18" s="47"/>
      <c r="D18" s="27"/>
      <c r="E18" s="121"/>
      <c r="F18" s="122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1"/>
      <c r="F19" s="122"/>
      <c r="G19" s="128"/>
      <c r="H19" s="128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1"/>
      <c r="F20" s="122"/>
      <c r="G20" s="128"/>
      <c r="H20" s="128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1"/>
      <c r="F21" s="122"/>
      <c r="G21" s="128"/>
      <c r="H21" s="128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1"/>
      <c r="F22" s="122"/>
      <c r="G22" s="128"/>
      <c r="H22" s="128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1">
        <v>3600</v>
      </c>
      <c r="B23" s="91"/>
      <c r="C23" s="91"/>
      <c r="D23" s="27" t="s">
        <v>110</v>
      </c>
      <c r="E23" s="121">
        <v>2</v>
      </c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3"/>
      <c r="R23" s="124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2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4" zoomScale="90" zoomScaleNormal="90" workbookViewId="0">
      <selection activeCell="B20" sqref="B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59</v>
      </c>
      <c r="D4" s="38" t="s">
        <v>74</v>
      </c>
      <c r="E4" s="121">
        <v>8</v>
      </c>
      <c r="F4" s="122"/>
      <c r="G4" s="121">
        <v>2.5</v>
      </c>
      <c r="H4" s="122"/>
      <c r="I4" s="121"/>
      <c r="J4" s="122"/>
      <c r="K4" s="121"/>
      <c r="L4" s="122"/>
      <c r="M4" s="121"/>
      <c r="N4" s="122"/>
      <c r="O4" s="121"/>
      <c r="P4" s="122"/>
      <c r="Q4" s="123"/>
      <c r="R4" s="124"/>
      <c r="S4" s="25">
        <f t="shared" ref="S4" si="0">E4+G4+I4+K4+M4+O4+Q4</f>
        <v>10.5</v>
      </c>
      <c r="T4" s="25">
        <f t="shared" ref="T4" si="1">SUM(S4-U4-V4)</f>
        <v>10.5</v>
      </c>
      <c r="U4" s="28"/>
      <c r="V4" s="28"/>
    </row>
    <row r="5" spans="1:22" x14ac:dyDescent="0.25">
      <c r="A5" s="47">
        <v>6538</v>
      </c>
      <c r="B5" s="120" t="s">
        <v>115</v>
      </c>
      <c r="C5" s="47">
        <v>5</v>
      </c>
      <c r="D5" s="38" t="s">
        <v>91</v>
      </c>
      <c r="E5" s="128"/>
      <c r="F5" s="128"/>
      <c r="G5" s="128"/>
      <c r="H5" s="128"/>
      <c r="I5" s="128">
        <v>2</v>
      </c>
      <c r="J5" s="128"/>
      <c r="K5" s="128">
        <v>1</v>
      </c>
      <c r="L5" s="128"/>
      <c r="M5" s="128"/>
      <c r="N5" s="128"/>
      <c r="O5" s="121"/>
      <c r="P5" s="122"/>
      <c r="Q5" s="123"/>
      <c r="R5" s="124"/>
      <c r="S5" s="25">
        <f t="shared" ref="S5:S23" si="2">E5+G5+I5+K5+M5+O5+Q5</f>
        <v>3</v>
      </c>
      <c r="T5" s="25">
        <f t="shared" ref="T5:T20" si="3">SUM(S5-U5-V5)</f>
        <v>3</v>
      </c>
      <c r="U5" s="28"/>
      <c r="V5" s="28"/>
    </row>
    <row r="6" spans="1:22" x14ac:dyDescent="0.25">
      <c r="A6" s="47">
        <v>6538</v>
      </c>
      <c r="B6" s="120" t="s">
        <v>115</v>
      </c>
      <c r="C6" s="47">
        <v>6</v>
      </c>
      <c r="D6" s="38" t="s">
        <v>91</v>
      </c>
      <c r="E6" s="128"/>
      <c r="F6" s="128"/>
      <c r="G6" s="128"/>
      <c r="H6" s="128"/>
      <c r="I6" s="130">
        <v>2</v>
      </c>
      <c r="J6" s="122"/>
      <c r="K6" s="128">
        <v>1</v>
      </c>
      <c r="L6" s="128"/>
      <c r="M6" s="121"/>
      <c r="N6" s="122"/>
      <c r="O6" s="121"/>
      <c r="P6" s="122"/>
      <c r="Q6" s="123"/>
      <c r="R6" s="124"/>
      <c r="S6" s="25">
        <f t="shared" si="2"/>
        <v>3</v>
      </c>
      <c r="T6" s="25">
        <f t="shared" si="3"/>
        <v>3</v>
      </c>
      <c r="U6" s="28"/>
      <c r="V6" s="28"/>
    </row>
    <row r="7" spans="1:22" x14ac:dyDescent="0.25">
      <c r="A7" s="47">
        <v>6538</v>
      </c>
      <c r="B7" s="120" t="s">
        <v>115</v>
      </c>
      <c r="C7" s="47">
        <v>7</v>
      </c>
      <c r="D7" s="38" t="s">
        <v>91</v>
      </c>
      <c r="E7" s="128"/>
      <c r="F7" s="128"/>
      <c r="G7" s="128"/>
      <c r="H7" s="128"/>
      <c r="I7" s="130">
        <v>2</v>
      </c>
      <c r="J7" s="122"/>
      <c r="K7" s="128">
        <v>5</v>
      </c>
      <c r="L7" s="128"/>
      <c r="M7" s="121">
        <v>7.25</v>
      </c>
      <c r="N7" s="122"/>
      <c r="O7" s="121"/>
      <c r="P7" s="122"/>
      <c r="Q7" s="123"/>
      <c r="R7" s="124"/>
      <c r="S7" s="25">
        <f t="shared" si="2"/>
        <v>14.25</v>
      </c>
      <c r="T7" s="25">
        <f t="shared" si="3"/>
        <v>14.25</v>
      </c>
      <c r="U7" s="28"/>
      <c r="V7" s="28"/>
    </row>
    <row r="8" spans="1:22" x14ac:dyDescent="0.25">
      <c r="A8" s="47">
        <v>6538</v>
      </c>
      <c r="B8" s="120" t="s">
        <v>115</v>
      </c>
      <c r="C8" s="47">
        <v>8</v>
      </c>
      <c r="D8" s="38" t="s">
        <v>91</v>
      </c>
      <c r="E8" s="128"/>
      <c r="F8" s="128"/>
      <c r="G8" s="128"/>
      <c r="H8" s="128"/>
      <c r="I8" s="130">
        <v>1</v>
      </c>
      <c r="J8" s="122"/>
      <c r="K8" s="128">
        <v>1</v>
      </c>
      <c r="L8" s="128"/>
      <c r="M8" s="121"/>
      <c r="N8" s="122"/>
      <c r="O8" s="121"/>
      <c r="P8" s="122"/>
      <c r="Q8" s="123"/>
      <c r="R8" s="124"/>
      <c r="S8" s="25">
        <f t="shared" si="2"/>
        <v>2</v>
      </c>
      <c r="T8" s="25">
        <f t="shared" si="3"/>
        <v>2</v>
      </c>
      <c r="U8" s="28"/>
      <c r="V8" s="28"/>
    </row>
    <row r="9" spans="1:22" x14ac:dyDescent="0.25">
      <c r="A9" s="47"/>
      <c r="B9" s="49"/>
      <c r="C9" s="47"/>
      <c r="D9" s="27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9"/>
      <c r="B15" s="99"/>
      <c r="C15" s="99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9"/>
      <c r="B17" s="89"/>
      <c r="C17" s="89"/>
      <c r="D17" s="23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99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0">
        <v>3600</v>
      </c>
      <c r="B19" s="47" t="s">
        <v>114</v>
      </c>
      <c r="C19" s="47"/>
      <c r="D19" s="27" t="s">
        <v>111</v>
      </c>
      <c r="E19" s="121"/>
      <c r="F19" s="122"/>
      <c r="G19" s="128"/>
      <c r="H19" s="128"/>
      <c r="I19" s="121"/>
      <c r="J19" s="122"/>
      <c r="K19" s="121"/>
      <c r="L19" s="122"/>
      <c r="M19" s="121">
        <v>0.75</v>
      </c>
      <c r="N19" s="122"/>
      <c r="O19" s="121"/>
      <c r="P19" s="122"/>
      <c r="Q19" s="123"/>
      <c r="R19" s="124"/>
      <c r="S19" s="25">
        <f t="shared" si="2"/>
        <v>0.75</v>
      </c>
      <c r="T19" s="25">
        <f t="shared" si="3"/>
        <v>0.75</v>
      </c>
      <c r="U19" s="28"/>
      <c r="V19" s="28"/>
    </row>
    <row r="20" spans="1:22" x14ac:dyDescent="0.25">
      <c r="A20" s="118">
        <v>3600</v>
      </c>
      <c r="B20" s="118" t="s">
        <v>114</v>
      </c>
      <c r="C20" s="118"/>
      <c r="D20" s="27" t="s">
        <v>96</v>
      </c>
      <c r="E20" s="121"/>
      <c r="F20" s="122"/>
      <c r="G20" s="121">
        <v>5.5</v>
      </c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2"/>
        <v>5.5</v>
      </c>
      <c r="T20" s="25">
        <f t="shared" si="3"/>
        <v>5.5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5">
        <f>SUM(E4:E22)</f>
        <v>8</v>
      </c>
      <c r="F23" s="126"/>
      <c r="G23" s="125">
        <f>SUM(G4:G22)</f>
        <v>8</v>
      </c>
      <c r="H23" s="126"/>
      <c r="I23" s="125">
        <f>SUM(I4:I22)</f>
        <v>7</v>
      </c>
      <c r="J23" s="126"/>
      <c r="K23" s="125">
        <f>SUM(K4:K22)</f>
        <v>8</v>
      </c>
      <c r="L23" s="126"/>
      <c r="M23" s="125">
        <f>SUM(M4:M22)</f>
        <v>8</v>
      </c>
      <c r="N23" s="126"/>
      <c r="O23" s="125">
        <f>SUM(O4:O22)</f>
        <v>0</v>
      </c>
      <c r="P23" s="126"/>
      <c r="Q23" s="125">
        <f>SUM(Q4:Q22)</f>
        <v>0</v>
      </c>
      <c r="R23" s="126"/>
      <c r="S23" s="25">
        <f t="shared" si="2"/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6.25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20.03.2016</v>
      </c>
      <c r="B2" s="58"/>
      <c r="C2" s="58"/>
      <c r="D2" s="58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 t="s">
        <v>84</v>
      </c>
      <c r="D4" s="38" t="s">
        <v>71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1"/>
      <c r="P4" s="122"/>
      <c r="Q4" s="123"/>
      <c r="R4" s="124"/>
      <c r="S4" s="25">
        <f t="shared" ref="S4" si="0">E4+G4+I4+K4+M4+O4+Q4</f>
        <v>40</v>
      </c>
      <c r="T4" s="25">
        <f t="shared" ref="T4" si="1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1"/>
      <c r="P5" s="122"/>
      <c r="Q5" s="123"/>
      <c r="R5" s="124"/>
      <c r="S5" s="25">
        <f t="shared" ref="S5:S20" si="2">E5+G5+I5+K5+M5+O5+Q5</f>
        <v>0</v>
      </c>
      <c r="T5" s="25">
        <f t="shared" ref="T5:T17" si="3">SUM(S5-U5-V5)</f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30"/>
      <c r="J6" s="122"/>
      <c r="K6" s="130"/>
      <c r="L6" s="122"/>
      <c r="M6" s="130"/>
      <c r="N6" s="122"/>
      <c r="O6" s="121"/>
      <c r="P6" s="122"/>
      <c r="Q6" s="123"/>
      <c r="R6" s="124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30"/>
      <c r="J7" s="122"/>
      <c r="K7" s="121"/>
      <c r="L7" s="122"/>
      <c r="M7" s="130"/>
      <c r="N7" s="122"/>
      <c r="O7" s="121"/>
      <c r="P7" s="122"/>
      <c r="Q7" s="123"/>
      <c r="R7" s="124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0"/>
      <c r="J8" s="122"/>
      <c r="K8" s="130"/>
      <c r="L8" s="122"/>
      <c r="M8" s="130"/>
      <c r="N8" s="122"/>
      <c r="O8" s="121"/>
      <c r="P8" s="122"/>
      <c r="Q8" s="123"/>
      <c r="R8" s="124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8"/>
      <c r="D17" s="38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8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SUM(M5:M19)</f>
        <v>0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2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56"/>
      <c r="N21" s="57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-8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16" sqref="C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8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3"/>
      <c r="P4" s="134"/>
      <c r="Q4" s="123"/>
      <c r="R4" s="124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5"/>
      <c r="F5" s="135"/>
      <c r="G5" s="133"/>
      <c r="H5" s="134"/>
      <c r="I5" s="136"/>
      <c r="J5" s="134"/>
      <c r="K5" s="136"/>
      <c r="L5" s="134"/>
      <c r="M5" s="133"/>
      <c r="N5" s="134"/>
      <c r="O5" s="133"/>
      <c r="P5" s="134"/>
      <c r="Q5" s="123"/>
      <c r="R5" s="12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5"/>
      <c r="F6" s="135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23"/>
      <c r="R6" s="12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5"/>
      <c r="F7" s="135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23"/>
      <c r="R7" s="12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5"/>
      <c r="F8" s="135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23"/>
      <c r="R8" s="124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23"/>
      <c r="R9" s="124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23"/>
      <c r="R10" s="124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23"/>
      <c r="R11" s="124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23"/>
      <c r="R12" s="124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23"/>
      <c r="R14" s="12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23"/>
      <c r="R15" s="12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23"/>
      <c r="R16" s="12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23"/>
      <c r="R17" s="12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0</v>
      </c>
      <c r="F20" s="126"/>
      <c r="G20" s="125">
        <f>SUM(G4:G19)</f>
        <v>0</v>
      </c>
      <c r="H20" s="126"/>
      <c r="I20" s="125">
        <f>SUM(I4:I19)</f>
        <v>0</v>
      </c>
      <c r="J20" s="126"/>
      <c r="K20" s="125">
        <f>SUM(K4:K19)</f>
        <v>0</v>
      </c>
      <c r="L20" s="126"/>
      <c r="M20" s="125">
        <f>SUM(M4:M19)</f>
        <v>0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5"/>
      <c r="J21" s="86">
        <v>8</v>
      </c>
      <c r="K21" s="30"/>
      <c r="L21" s="31">
        <v>8</v>
      </c>
      <c r="M21" s="30"/>
      <c r="N21" s="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09" t="s">
        <v>72</v>
      </c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20.03.2016</v>
      </c>
      <c r="B2" s="71"/>
      <c r="C2" s="71"/>
      <c r="D2" s="71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7" t="s">
        <v>81</v>
      </c>
      <c r="F3" s="107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114</v>
      </c>
      <c r="C4" s="49"/>
      <c r="D4" s="38" t="s">
        <v>67</v>
      </c>
      <c r="E4" s="135"/>
      <c r="F4" s="135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1"/>
      <c r="P4" s="122"/>
      <c r="Q4" s="123"/>
      <c r="R4" s="124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33"/>
      <c r="F5" s="134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3"/>
      <c r="R5" s="124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3"/>
      <c r="F6" s="134"/>
      <c r="G6" s="121"/>
      <c r="H6" s="122"/>
      <c r="I6" s="121"/>
      <c r="J6" s="122"/>
      <c r="K6" s="121"/>
      <c r="L6" s="122"/>
      <c r="M6" s="121"/>
      <c r="N6" s="122"/>
      <c r="O6" s="121"/>
      <c r="P6" s="122"/>
      <c r="Q6" s="123"/>
      <c r="R6" s="12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3"/>
      <c r="F7" s="134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3"/>
      <c r="R7" s="12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3"/>
      <c r="F8" s="13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3"/>
      <c r="R8" s="12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3"/>
      <c r="F9" s="13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3"/>
      <c r="R9" s="12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3"/>
      <c r="F10" s="13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33"/>
      <c r="F11" s="13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3"/>
      <c r="R11" s="12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33"/>
      <c r="F12" s="13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3"/>
      <c r="R12" s="12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33"/>
      <c r="F13" s="13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3"/>
      <c r="R13" s="12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33"/>
      <c r="F14" s="13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3"/>
      <c r="R14" s="12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33"/>
      <c r="F15" s="13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3"/>
      <c r="R15" s="12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33"/>
      <c r="F16" s="13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3"/>
      <c r="R16" s="12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0"/>
      <c r="B17" s="90"/>
      <c r="C17" s="90"/>
      <c r="D17" s="27"/>
      <c r="E17" s="133"/>
      <c r="F17" s="13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3"/>
      <c r="F18" s="134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5">
        <f>SUM(E4:E19)</f>
        <v>0</v>
      </c>
      <c r="F20" s="126"/>
      <c r="G20" s="125">
        <f>SUM(G4:G19)</f>
        <v>8</v>
      </c>
      <c r="H20" s="126"/>
      <c r="I20" s="125">
        <f>SUM(I4:I19)</f>
        <v>8</v>
      </c>
      <c r="J20" s="126"/>
      <c r="K20" s="125">
        <f>SUM(K4:K19)</f>
        <v>8</v>
      </c>
      <c r="L20" s="126"/>
      <c r="M20" s="125">
        <f>SUM(M4:M19)</f>
        <v>8</v>
      </c>
      <c r="N20" s="126"/>
      <c r="O20" s="125">
        <f>SUM(O4:O19)</f>
        <v>0</v>
      </c>
      <c r="P20" s="126"/>
      <c r="Q20" s="125">
        <f>SUM(Q4:Q19)</f>
        <v>0</v>
      </c>
      <c r="R20" s="126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B29" sqref="B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20.03.2016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15.45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113</v>
      </c>
      <c r="C4" s="47">
        <v>52</v>
      </c>
      <c r="D4" s="38" t="s">
        <v>71</v>
      </c>
      <c r="E4" s="121">
        <v>1</v>
      </c>
      <c r="F4" s="122"/>
      <c r="G4" s="128"/>
      <c r="H4" s="128"/>
      <c r="I4" s="128"/>
      <c r="J4" s="128"/>
      <c r="K4" s="121"/>
      <c r="L4" s="122"/>
      <c r="M4" s="128"/>
      <c r="N4" s="128"/>
      <c r="O4" s="121"/>
      <c r="P4" s="122"/>
      <c r="Q4" s="123"/>
      <c r="R4" s="124"/>
      <c r="S4" s="25">
        <f>E4+G4+I4+K4+M4+O4+Q4</f>
        <v>1</v>
      </c>
      <c r="T4" s="25">
        <f t="shared" ref="T4:T30" si="0">SUM(S4-U4-V4)</f>
        <v>1</v>
      </c>
      <c r="U4" s="28"/>
      <c r="V4" s="28"/>
    </row>
    <row r="5" spans="1:22" x14ac:dyDescent="0.25">
      <c r="A5" s="47">
        <v>6519</v>
      </c>
      <c r="B5" s="120" t="s">
        <v>113</v>
      </c>
      <c r="C5" s="47">
        <v>62</v>
      </c>
      <c r="D5" s="38" t="s">
        <v>71</v>
      </c>
      <c r="E5" s="121">
        <v>1</v>
      </c>
      <c r="F5" s="122"/>
      <c r="G5" s="128"/>
      <c r="H5" s="128"/>
      <c r="I5" s="128"/>
      <c r="J5" s="128"/>
      <c r="K5" s="121"/>
      <c r="L5" s="122"/>
      <c r="M5" s="128"/>
      <c r="N5" s="128"/>
      <c r="O5" s="121"/>
      <c r="P5" s="122"/>
      <c r="Q5" s="123"/>
      <c r="R5" s="124"/>
      <c r="S5" s="25">
        <f t="shared" ref="S5:S33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6519</v>
      </c>
      <c r="B6" s="120" t="s">
        <v>113</v>
      </c>
      <c r="C6" s="48">
        <v>66</v>
      </c>
      <c r="D6" s="38" t="s">
        <v>71</v>
      </c>
      <c r="E6" s="121">
        <v>1</v>
      </c>
      <c r="F6" s="122"/>
      <c r="G6" s="128"/>
      <c r="H6" s="128"/>
      <c r="I6" s="128"/>
      <c r="J6" s="128"/>
      <c r="K6" s="121"/>
      <c r="L6" s="122"/>
      <c r="M6" s="128"/>
      <c r="N6" s="128"/>
      <c r="O6" s="121"/>
      <c r="P6" s="122"/>
      <c r="Q6" s="123"/>
      <c r="R6" s="12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0" t="s">
        <v>113</v>
      </c>
      <c r="C7" s="47">
        <v>68</v>
      </c>
      <c r="D7" s="38" t="s">
        <v>71</v>
      </c>
      <c r="E7" s="121">
        <v>1</v>
      </c>
      <c r="F7" s="122"/>
      <c r="G7" s="128"/>
      <c r="H7" s="128"/>
      <c r="I7" s="128"/>
      <c r="J7" s="128"/>
      <c r="K7" s="121"/>
      <c r="L7" s="122"/>
      <c r="M7" s="128"/>
      <c r="N7" s="128"/>
      <c r="O7" s="121"/>
      <c r="P7" s="122"/>
      <c r="Q7" s="123"/>
      <c r="R7" s="12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6519</v>
      </c>
      <c r="B8" s="120" t="s">
        <v>113</v>
      </c>
      <c r="C8" s="48">
        <v>70</v>
      </c>
      <c r="D8" s="38" t="s">
        <v>93</v>
      </c>
      <c r="E8" s="121">
        <v>1</v>
      </c>
      <c r="F8" s="122"/>
      <c r="G8" s="128"/>
      <c r="H8" s="128"/>
      <c r="I8" s="128"/>
      <c r="J8" s="128"/>
      <c r="K8" s="121"/>
      <c r="L8" s="122"/>
      <c r="M8" s="121"/>
      <c r="N8" s="122"/>
      <c r="O8" s="121"/>
      <c r="P8" s="122"/>
      <c r="Q8" s="123"/>
      <c r="R8" s="12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6519</v>
      </c>
      <c r="B9" s="120" t="s">
        <v>113</v>
      </c>
      <c r="C9" s="47">
        <v>71</v>
      </c>
      <c r="D9" s="38" t="s">
        <v>71</v>
      </c>
      <c r="E9" s="121">
        <v>1</v>
      </c>
      <c r="F9" s="122"/>
      <c r="G9" s="128"/>
      <c r="H9" s="128"/>
      <c r="I9" s="128"/>
      <c r="J9" s="128"/>
      <c r="K9" s="121"/>
      <c r="L9" s="122"/>
      <c r="M9" s="121"/>
      <c r="N9" s="122"/>
      <c r="O9" s="121"/>
      <c r="P9" s="122"/>
      <c r="Q9" s="123"/>
      <c r="R9" s="12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6519</v>
      </c>
      <c r="B10" s="120" t="s">
        <v>113</v>
      </c>
      <c r="C10" s="47">
        <v>72</v>
      </c>
      <c r="D10" s="38" t="s">
        <v>71</v>
      </c>
      <c r="E10" s="121">
        <v>1</v>
      </c>
      <c r="F10" s="122"/>
      <c r="G10" s="128"/>
      <c r="H10" s="128"/>
      <c r="I10" s="128"/>
      <c r="J10" s="128"/>
      <c r="K10" s="121"/>
      <c r="L10" s="122"/>
      <c r="M10" s="121"/>
      <c r="N10" s="122"/>
      <c r="O10" s="121"/>
      <c r="P10" s="122"/>
      <c r="Q10" s="123"/>
      <c r="R10" s="12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7">
        <v>6538</v>
      </c>
      <c r="B11" s="120" t="s">
        <v>115</v>
      </c>
      <c r="C11" s="47">
        <v>5</v>
      </c>
      <c r="D11" s="38" t="s">
        <v>91</v>
      </c>
      <c r="E11" s="121"/>
      <c r="F11" s="122"/>
      <c r="G11" s="128">
        <v>2</v>
      </c>
      <c r="H11" s="128"/>
      <c r="I11" s="128">
        <v>2</v>
      </c>
      <c r="J11" s="128"/>
      <c r="K11" s="121">
        <v>1.25</v>
      </c>
      <c r="L11" s="122"/>
      <c r="M11" s="121">
        <v>1.75</v>
      </c>
      <c r="N11" s="122"/>
      <c r="O11" s="121"/>
      <c r="P11" s="122"/>
      <c r="Q11" s="123"/>
      <c r="R11" s="124"/>
      <c r="S11" s="25">
        <f t="shared" si="1"/>
        <v>7</v>
      </c>
      <c r="T11" s="25">
        <f t="shared" si="0"/>
        <v>7</v>
      </c>
      <c r="U11" s="28"/>
      <c r="V11" s="28"/>
    </row>
    <row r="12" spans="1:22" x14ac:dyDescent="0.25">
      <c r="A12" s="47">
        <v>6538</v>
      </c>
      <c r="B12" s="120" t="s">
        <v>115</v>
      </c>
      <c r="C12" s="47">
        <v>6</v>
      </c>
      <c r="D12" s="38" t="s">
        <v>91</v>
      </c>
      <c r="E12" s="121"/>
      <c r="F12" s="122"/>
      <c r="G12" s="128">
        <v>2</v>
      </c>
      <c r="H12" s="128"/>
      <c r="I12" s="128">
        <v>2</v>
      </c>
      <c r="J12" s="128"/>
      <c r="K12" s="121">
        <v>1.25</v>
      </c>
      <c r="L12" s="122"/>
      <c r="M12" s="121">
        <v>1.75</v>
      </c>
      <c r="N12" s="122"/>
      <c r="O12" s="121"/>
      <c r="P12" s="122"/>
      <c r="Q12" s="123"/>
      <c r="R12" s="124"/>
      <c r="S12" s="25">
        <f t="shared" si="1"/>
        <v>7</v>
      </c>
      <c r="T12" s="25">
        <f t="shared" si="0"/>
        <v>7</v>
      </c>
      <c r="U12" s="28"/>
      <c r="V12" s="28"/>
    </row>
    <row r="13" spans="1:22" x14ac:dyDescent="0.25">
      <c r="A13" s="47">
        <v>6538</v>
      </c>
      <c r="B13" s="120" t="s">
        <v>115</v>
      </c>
      <c r="C13" s="47">
        <v>7</v>
      </c>
      <c r="D13" s="38" t="s">
        <v>91</v>
      </c>
      <c r="E13" s="121"/>
      <c r="F13" s="122"/>
      <c r="G13" s="128">
        <v>2</v>
      </c>
      <c r="H13" s="128"/>
      <c r="I13" s="128">
        <v>2</v>
      </c>
      <c r="J13" s="128"/>
      <c r="K13" s="121">
        <v>1.25</v>
      </c>
      <c r="L13" s="122"/>
      <c r="M13" s="121">
        <v>1.75</v>
      </c>
      <c r="N13" s="122"/>
      <c r="O13" s="121"/>
      <c r="P13" s="122"/>
      <c r="Q13" s="123"/>
      <c r="R13" s="124"/>
      <c r="S13" s="25">
        <f>E13+G13+I13+K13+M13+O13+Q13</f>
        <v>7</v>
      </c>
      <c r="T13" s="25">
        <f>SUM(S13-U13-V13)</f>
        <v>7</v>
      </c>
      <c r="U13" s="28"/>
      <c r="V13" s="28"/>
    </row>
    <row r="14" spans="1:22" x14ac:dyDescent="0.25">
      <c r="A14" s="47">
        <v>6538</v>
      </c>
      <c r="B14" s="120" t="s">
        <v>115</v>
      </c>
      <c r="C14" s="47">
        <v>8</v>
      </c>
      <c r="D14" s="38" t="s">
        <v>91</v>
      </c>
      <c r="E14" s="121"/>
      <c r="F14" s="122"/>
      <c r="G14" s="128">
        <v>2</v>
      </c>
      <c r="H14" s="128"/>
      <c r="I14" s="128">
        <v>2</v>
      </c>
      <c r="J14" s="128"/>
      <c r="K14" s="121">
        <v>1.25</v>
      </c>
      <c r="L14" s="122"/>
      <c r="M14" s="121">
        <v>1.75</v>
      </c>
      <c r="N14" s="122"/>
      <c r="O14" s="121"/>
      <c r="P14" s="122"/>
      <c r="Q14" s="123"/>
      <c r="R14" s="124"/>
      <c r="S14" s="25">
        <f t="shared" ref="S14:S26" si="2">E14+G14+I14+K14+M14+O14+Q14</f>
        <v>7</v>
      </c>
      <c r="T14" s="25">
        <f t="shared" ref="T14:T26" si="3">SUM(S14-U14-V14)</f>
        <v>7</v>
      </c>
      <c r="U14" s="28"/>
      <c r="V14" s="28"/>
    </row>
    <row r="15" spans="1:22" x14ac:dyDescent="0.25">
      <c r="A15" s="47">
        <v>6519</v>
      </c>
      <c r="B15" s="120" t="s">
        <v>113</v>
      </c>
      <c r="C15" s="47">
        <v>52</v>
      </c>
      <c r="D15" s="27" t="s">
        <v>105</v>
      </c>
      <c r="E15" s="121"/>
      <c r="F15" s="122"/>
      <c r="G15" s="121"/>
      <c r="H15" s="122"/>
      <c r="I15" s="121"/>
      <c r="J15" s="122"/>
      <c r="K15" s="121">
        <v>1</v>
      </c>
      <c r="L15" s="122"/>
      <c r="M15" s="121"/>
      <c r="N15" s="122"/>
      <c r="O15" s="121"/>
      <c r="P15" s="122"/>
      <c r="Q15" s="123"/>
      <c r="R15" s="124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47">
        <v>6519</v>
      </c>
      <c r="B16" s="120" t="s">
        <v>113</v>
      </c>
      <c r="C16" s="47">
        <v>62</v>
      </c>
      <c r="D16" s="27" t="s">
        <v>105</v>
      </c>
      <c r="E16" s="121"/>
      <c r="F16" s="122"/>
      <c r="G16" s="121"/>
      <c r="H16" s="122"/>
      <c r="I16" s="121"/>
      <c r="J16" s="122"/>
      <c r="K16" s="121">
        <v>1</v>
      </c>
      <c r="L16" s="122"/>
      <c r="M16" s="121"/>
      <c r="N16" s="122"/>
      <c r="O16" s="121"/>
      <c r="P16" s="122"/>
      <c r="Q16" s="123"/>
      <c r="R16" s="124"/>
      <c r="S16" s="25">
        <f t="shared" ref="S16:S17" si="4">E16+G16+I16+K16+M16+O16+Q16</f>
        <v>1</v>
      </c>
      <c r="T16" s="25">
        <f t="shared" ref="T16:T17" si="5">SUM(S16-U16-V16)</f>
        <v>1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3"/>
      <c r="R17" s="124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3"/>
      <c r="R18" s="124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3"/>
      <c r="R19" s="124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3"/>
      <c r="R20" s="124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3"/>
      <c r="R21" s="12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3"/>
      <c r="R22" s="124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3"/>
      <c r="R23" s="124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3"/>
      <c r="R24" s="124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3"/>
      <c r="R25" s="124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0"/>
      <c r="B26" s="47"/>
      <c r="C26" s="47"/>
      <c r="D26" s="27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3"/>
      <c r="R26" s="124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1"/>
      <c r="F27" s="122"/>
      <c r="G27" s="121"/>
      <c r="H27" s="122"/>
      <c r="I27" s="121"/>
      <c r="J27" s="122"/>
      <c r="K27" s="121"/>
      <c r="L27" s="122"/>
      <c r="M27" s="121"/>
      <c r="N27" s="122"/>
      <c r="O27" s="121"/>
      <c r="P27" s="122"/>
      <c r="Q27" s="123"/>
      <c r="R27" s="124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2"/>
      <c r="B28" s="92"/>
      <c r="C28" s="92"/>
      <c r="D28" s="27"/>
      <c r="E28" s="121"/>
      <c r="F28" s="122"/>
      <c r="G28" s="121"/>
      <c r="H28" s="122"/>
      <c r="I28" s="121"/>
      <c r="J28" s="122"/>
      <c r="K28" s="121"/>
      <c r="L28" s="122"/>
      <c r="M28" s="121"/>
      <c r="N28" s="122"/>
      <c r="O28" s="121"/>
      <c r="P28" s="122"/>
      <c r="Q28" s="123"/>
      <c r="R28" s="124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95">
        <v>3600</v>
      </c>
      <c r="B29" s="47" t="s">
        <v>114</v>
      </c>
      <c r="C29" s="47"/>
      <c r="D29" s="27" t="s">
        <v>70</v>
      </c>
      <c r="E29" s="121">
        <v>0.25</v>
      </c>
      <c r="F29" s="122"/>
      <c r="G29" s="121"/>
      <c r="H29" s="122"/>
      <c r="I29" s="121"/>
      <c r="J29" s="122"/>
      <c r="K29" s="121">
        <v>1</v>
      </c>
      <c r="L29" s="122"/>
      <c r="M29" s="121">
        <v>1</v>
      </c>
      <c r="N29" s="122"/>
      <c r="O29" s="121"/>
      <c r="P29" s="122"/>
      <c r="Q29" s="123"/>
      <c r="R29" s="124"/>
      <c r="S29" s="25">
        <f t="shared" si="10"/>
        <v>2.25</v>
      </c>
      <c r="T29" s="25">
        <f t="shared" si="11"/>
        <v>2.25</v>
      </c>
      <c r="U29" s="28"/>
      <c r="V29" s="28"/>
    </row>
    <row r="30" spans="1:22" x14ac:dyDescent="0.25">
      <c r="A30" s="112"/>
      <c r="B30" s="47"/>
      <c r="C30" s="47"/>
      <c r="D30" s="51"/>
      <c r="E30" s="121"/>
      <c r="F30" s="122"/>
      <c r="G30" s="121"/>
      <c r="H30" s="122"/>
      <c r="I30" s="121"/>
      <c r="J30" s="122"/>
      <c r="K30" s="121"/>
      <c r="L30" s="122"/>
      <c r="M30" s="121"/>
      <c r="N30" s="122"/>
      <c r="O30" s="121"/>
      <c r="P30" s="122"/>
      <c r="Q30" s="123"/>
      <c r="R30" s="124"/>
      <c r="S30" s="25">
        <f t="shared" si="1"/>
        <v>0</v>
      </c>
      <c r="T30" s="25">
        <f t="shared" si="0"/>
        <v>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1"/>
      <c r="F31" s="122"/>
      <c r="G31" s="121"/>
      <c r="H31" s="122"/>
      <c r="I31" s="121"/>
      <c r="J31" s="122"/>
      <c r="K31" s="121"/>
      <c r="L31" s="122"/>
      <c r="M31" s="121"/>
      <c r="N31" s="122"/>
      <c r="O31" s="123"/>
      <c r="P31" s="124"/>
      <c r="Q31" s="123"/>
      <c r="R31" s="124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1"/>
      <c r="F32" s="122"/>
      <c r="G32" s="121"/>
      <c r="H32" s="122"/>
      <c r="I32" s="121"/>
      <c r="J32" s="122"/>
      <c r="K32" s="121"/>
      <c r="L32" s="122"/>
      <c r="M32" s="121"/>
      <c r="N32" s="122"/>
      <c r="O32" s="123"/>
      <c r="P32" s="124"/>
      <c r="Q32" s="123"/>
      <c r="R32" s="124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5">
        <f>SUM(E4:E32)</f>
        <v>7.25</v>
      </c>
      <c r="F33" s="126"/>
      <c r="G33" s="125">
        <f>SUM(G4:G32)</f>
        <v>8</v>
      </c>
      <c r="H33" s="126"/>
      <c r="I33" s="125">
        <f>SUM(I4:I32)</f>
        <v>8</v>
      </c>
      <c r="J33" s="126"/>
      <c r="K33" s="125">
        <f>SUM(K4:K32)</f>
        <v>8</v>
      </c>
      <c r="L33" s="126"/>
      <c r="M33" s="125">
        <f>SUM(M4:M32)</f>
        <v>8</v>
      </c>
      <c r="N33" s="126"/>
      <c r="O33" s="125">
        <f>SUM(O4:O32)</f>
        <v>0</v>
      </c>
      <c r="P33" s="126"/>
      <c r="Q33" s="125">
        <f>SUM(Q4:Q32)</f>
        <v>0</v>
      </c>
      <c r="R33" s="126"/>
      <c r="S33" s="25">
        <f t="shared" si="1"/>
        <v>39.25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39.25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-0.75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-0.75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39.25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2.25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2015-05-19T08:56:10Z</cp:lastPrinted>
  <dcterms:created xsi:type="dcterms:W3CDTF">2010-01-14T13:00:57Z</dcterms:created>
  <dcterms:modified xsi:type="dcterms:W3CDTF">2016-04-05T09:22:50Z</dcterms:modified>
</cp:coreProperties>
</file>