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Reading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52511"/>
</workbook>
</file>

<file path=xl/calcChain.xml><?xml version="1.0" encoding="utf-8"?>
<calcChain xmlns="http://schemas.openxmlformats.org/spreadsheetml/2006/main"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I33" i="39"/>
  <c r="K6" i="1" s="1"/>
  <c r="S27" i="39"/>
  <c r="T28" i="39"/>
  <c r="C32" i="39" s="1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2" i="1"/>
  <c r="H12" i="1"/>
  <c r="V30" i="34"/>
  <c r="C35" i="34" s="1"/>
  <c r="D12" i="1" s="1"/>
  <c r="U30" i="34"/>
  <c r="C34" i="34" s="1"/>
  <c r="C12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2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19" i="1"/>
  <c r="H19" i="1"/>
  <c r="V22" i="30"/>
  <c r="C27" i="30" s="1"/>
  <c r="D19" i="1" s="1"/>
  <c r="U22" i="30"/>
  <c r="C26" i="30" s="1"/>
  <c r="C19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19" i="1" s="1"/>
  <c r="S17" i="30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8" i="1"/>
  <c r="K17" i="1"/>
  <c r="K14" i="1"/>
  <c r="K13" i="1"/>
  <c r="K11" i="1"/>
  <c r="K8" i="1"/>
  <c r="I21" i="1"/>
  <c r="I20" i="1"/>
  <c r="I18" i="1"/>
  <c r="I17" i="1"/>
  <c r="I16" i="1"/>
  <c r="I15" i="1"/>
  <c r="I14" i="1"/>
  <c r="I13" i="1"/>
  <c r="I11" i="1"/>
  <c r="I8" i="1"/>
  <c r="I7" i="1"/>
  <c r="H21" i="1"/>
  <c r="H20" i="1"/>
  <c r="H18" i="1"/>
  <c r="H17" i="1"/>
  <c r="H16" i="1"/>
  <c r="H15" i="1"/>
  <c r="H14" i="1"/>
  <c r="H13" i="1"/>
  <c r="H11" i="1"/>
  <c r="H8" i="1"/>
  <c r="S18" i="16"/>
  <c r="C28" i="16" s="1"/>
  <c r="E17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8" i="1" s="1"/>
  <c r="U22" i="24"/>
  <c r="C26" i="24" s="1"/>
  <c r="C18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7" i="1" s="1"/>
  <c r="U22" i="16"/>
  <c r="C26" i="16" s="1"/>
  <c r="C17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6" i="1" s="1"/>
  <c r="U25" i="17"/>
  <c r="C29" i="17" s="1"/>
  <c r="C16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6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5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3" i="1" s="1"/>
  <c r="S24" i="12"/>
  <c r="T24" i="12" s="1"/>
  <c r="S18" i="5"/>
  <c r="T18" i="5" s="1"/>
  <c r="U29" i="12"/>
  <c r="C33" i="12" s="1"/>
  <c r="C13" i="1" s="1"/>
  <c r="U27" i="5"/>
  <c r="C31" i="5" s="1"/>
  <c r="C21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1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3" i="1" s="1"/>
  <c r="A2" i="18"/>
  <c r="S4" i="18"/>
  <c r="T4" i="18" s="1"/>
  <c r="S16" i="18"/>
  <c r="T16" i="18" s="1"/>
  <c r="S17" i="18"/>
  <c r="T17" i="18" s="1"/>
  <c r="S18" i="18"/>
  <c r="T18" i="18" s="1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1" i="1"/>
  <c r="S23" i="5"/>
  <c r="C33" i="5" s="1"/>
  <c r="E21" i="1" s="1"/>
  <c r="S24" i="5"/>
  <c r="C34" i="5" s="1"/>
  <c r="Q25" i="5"/>
  <c r="R27" i="5" s="1"/>
  <c r="S26" i="5"/>
  <c r="T22" i="18" l="1"/>
  <c r="T21" i="6"/>
  <c r="T25" i="6" s="1"/>
  <c r="C29" i="6" s="1"/>
  <c r="B15" i="1" s="1"/>
  <c r="K15" i="1"/>
  <c r="T23" i="34"/>
  <c r="T29" i="34" s="1"/>
  <c r="C33" i="34" s="1"/>
  <c r="B12" i="1" s="1"/>
  <c r="K12" i="1"/>
  <c r="T19" i="32"/>
  <c r="I29" i="32"/>
  <c r="K9" i="1" s="1"/>
  <c r="T21" i="18"/>
  <c r="T26" i="18" s="1"/>
  <c r="C30" i="18" s="1"/>
  <c r="B20" i="1" s="1"/>
  <c r="K20" i="1"/>
  <c r="T17" i="22"/>
  <c r="T21" i="22" s="1"/>
  <c r="C25" i="22" s="1"/>
  <c r="B7" i="1" s="1"/>
  <c r="I26" i="22"/>
  <c r="K7" i="1" s="1"/>
  <c r="T20" i="17"/>
  <c r="T24" i="17" s="1"/>
  <c r="C28" i="17" s="1"/>
  <c r="B16" i="1" s="1"/>
  <c r="K16" i="1"/>
  <c r="T17" i="30"/>
  <c r="T21" i="30" s="1"/>
  <c r="C25" i="30" s="1"/>
  <c r="B19" i="1" s="1"/>
  <c r="I26" i="30"/>
  <c r="K19" i="1" s="1"/>
  <c r="T21" i="16"/>
  <c r="C25" i="16" s="1"/>
  <c r="B17" i="1" s="1"/>
  <c r="T21" i="24"/>
  <c r="C25" i="24" s="1"/>
  <c r="B18" i="1" s="1"/>
  <c r="T21" i="28"/>
  <c r="C25" i="28" s="1"/>
  <c r="B11" i="1" s="1"/>
  <c r="T26" i="5"/>
  <c r="C30" i="5" s="1"/>
  <c r="B21" i="1" s="1"/>
  <c r="S23" i="17"/>
  <c r="S24" i="6"/>
  <c r="T21" i="9"/>
  <c r="C25" i="9" s="1"/>
  <c r="B14" i="1" s="1"/>
  <c r="T28" i="12"/>
  <c r="C32" i="12" s="1"/>
  <c r="B13" i="1" s="1"/>
  <c r="T25" i="14"/>
  <c r="C29" i="14" s="1"/>
  <c r="B8" i="1" s="1"/>
  <c r="C20" i="1"/>
  <c r="C22" i="1" s="1"/>
  <c r="S20" i="22"/>
  <c r="C30" i="38"/>
  <c r="G30" i="38" s="1"/>
  <c r="D22" i="1"/>
  <c r="T24" i="32"/>
  <c r="C28" i="32" s="1"/>
  <c r="B9" i="1" s="1"/>
  <c r="S20" i="9"/>
  <c r="S28" i="34"/>
  <c r="S30" i="34"/>
  <c r="S22" i="28"/>
  <c r="S20" i="28"/>
  <c r="S23" i="32"/>
  <c r="S25" i="5"/>
  <c r="S20" i="24"/>
  <c r="F7" i="1"/>
  <c r="S27" i="5"/>
  <c r="F21" i="1"/>
  <c r="S27" i="18"/>
  <c r="S25" i="18"/>
  <c r="F20" i="1"/>
  <c r="F18" i="1"/>
  <c r="S22" i="30"/>
  <c r="F19" i="1"/>
  <c r="S20" i="30"/>
  <c r="S22" i="24"/>
  <c r="S20" i="16"/>
  <c r="S22" i="16"/>
  <c r="F17" i="1"/>
  <c r="S25" i="17"/>
  <c r="F16" i="1"/>
  <c r="S26" i="6"/>
  <c r="F15" i="1"/>
  <c r="N22" i="9"/>
  <c r="S22" i="9" s="1"/>
  <c r="F14" i="1"/>
  <c r="S29" i="12"/>
  <c r="F13" i="1"/>
  <c r="S27" i="12"/>
  <c r="F12" i="1"/>
  <c r="F11" i="1"/>
  <c r="S25" i="32"/>
  <c r="F9" i="1"/>
  <c r="S24" i="14"/>
  <c r="F8" i="1"/>
  <c r="L26" i="14"/>
  <c r="S26" i="14" s="1"/>
  <c r="S22" i="22"/>
  <c r="I22" i="1"/>
  <c r="E22" i="1"/>
  <c r="K22" i="1" l="1"/>
  <c r="C26" i="1" s="1"/>
  <c r="C37" i="12"/>
  <c r="H37" i="12" s="1"/>
  <c r="C30" i="24"/>
  <c r="G30" i="24" s="1"/>
  <c r="G11" i="1"/>
  <c r="C30" i="16"/>
  <c r="G30" i="16" s="1"/>
  <c r="G17" i="1"/>
  <c r="C34" i="6"/>
  <c r="G34" i="6" s="1"/>
  <c r="G7" i="1"/>
  <c r="G19" i="1"/>
  <c r="C30" i="30"/>
  <c r="G30" i="30" s="1"/>
  <c r="G18" i="1"/>
  <c r="G15" i="1"/>
  <c r="G14" i="1"/>
  <c r="C30" i="9"/>
  <c r="G30" i="9" s="1"/>
  <c r="C30" i="22"/>
  <c r="G30" i="22" s="1"/>
  <c r="C30" i="28"/>
  <c r="G30" i="28" s="1"/>
  <c r="C35" i="5"/>
  <c r="G35" i="5" s="1"/>
  <c r="G21" i="1"/>
  <c r="C35" i="18"/>
  <c r="G35" i="18" s="1"/>
  <c r="G20" i="1"/>
  <c r="G16" i="1"/>
  <c r="C33" i="17"/>
  <c r="G33" i="17" s="1"/>
  <c r="G13" i="1"/>
  <c r="G12" i="1"/>
  <c r="C38" i="34"/>
  <c r="G38" i="34" s="1"/>
  <c r="G9" i="1"/>
  <c r="C33" i="32"/>
  <c r="G33" i="32" s="1"/>
  <c r="B22" i="1"/>
  <c r="C25" i="1" s="1"/>
  <c r="G8" i="1"/>
  <c r="C34" i="14"/>
  <c r="H22" i="1" s="1"/>
  <c r="F22" i="1"/>
  <c r="C27" i="1" l="1"/>
  <c r="G22" i="1"/>
  <c r="G34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<sst xmlns="http://schemas.openxmlformats.org/spreadsheetml/2006/main" count="711" uniqueCount="124">
  <si>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</si>
  <si>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</si>
  <si>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</si>
  <si>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</si>
  <si>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</si>
  <si>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</si>
  <si>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</si>
  <si>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</si>
  <si>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</si>
  <si>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</si>
  <si>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</si>
  <si>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</si>
  <si>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</si>
  <si>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</si>
  <si>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</si>
  <si>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</si>
  <si>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</si>
  <si>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</si>
  <si>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</si>
  <si>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</si>
  <si>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</si>
  <si>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</si>
  <si>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</si>
  <si>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</si>
  <si>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</si>
  <si>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</si>
  <si>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</si>
  <si>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</si>
  <si>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</si>
  <si>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</si>
  <si>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</si>
  <si>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</si>
  <si>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</si>
  <si>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</si>
  <si>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</si>
  <si>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</si>
  <si>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</si>
  <si>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</si>
  <si>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</si>
  <si>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</si>
  <si>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</si>
  <si>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</si>
  <si>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</si>
  <si>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</si>
  <si>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</si>
  <si>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</si>
  <si>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</si>
  <si>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</si>
  <si>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</si>
  <si>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</si>
  <si>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</si>
  <si>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</si>
  <si>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</si>
  <si>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</si>
  <si>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</si>
  <si>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</si>
  <si>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</si>
  <si>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</si>
  <si>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</si>
  <si>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</si>
  <si>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</si>
  <si>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</si>
  <si>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</si>
  <si>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labouring</t>
  </si>
  <si>
    <t>architraves</t>
  </si>
  <si>
    <t>shutters</t>
  </si>
  <si>
    <t>towel unit</t>
  </si>
  <si>
    <t>fork lift</t>
  </si>
  <si>
    <t>cupboards</t>
  </si>
  <si>
    <t>check power tools</t>
  </si>
  <si>
    <t>supervision / quality control / fsc</t>
  </si>
  <si>
    <t>production meeting</t>
  </si>
  <si>
    <t>extraction</t>
  </si>
  <si>
    <t>loading</t>
  </si>
  <si>
    <t>desks</t>
  </si>
  <si>
    <t xml:space="preserve">fork lift </t>
  </si>
  <si>
    <t>desk</t>
  </si>
  <si>
    <t>tidy area</t>
  </si>
  <si>
    <t>gate</t>
  </si>
  <si>
    <t>av unit</t>
  </si>
  <si>
    <t>fsc</t>
  </si>
  <si>
    <t>W/E 26.04.2015</t>
  </si>
  <si>
    <t>sick</t>
  </si>
  <si>
    <t xml:space="preserve">sorting for fsc </t>
  </si>
  <si>
    <t>maintenance 4 sider</t>
  </si>
  <si>
    <t>3to19</t>
  </si>
  <si>
    <t>8to14</t>
  </si>
  <si>
    <t>fsc sort stacks</t>
  </si>
  <si>
    <t xml:space="preserve">unload van </t>
  </si>
  <si>
    <t>20to23</t>
  </si>
  <si>
    <t>café area</t>
  </si>
  <si>
    <t>sample 6418</t>
  </si>
  <si>
    <t>deliveries in hire van</t>
  </si>
  <si>
    <t>maintenance piller drill</t>
  </si>
  <si>
    <t>drive to burntree</t>
  </si>
  <si>
    <t>44-45</t>
  </si>
  <si>
    <t>seating</t>
  </si>
  <si>
    <t>units</t>
  </si>
  <si>
    <t>wrapping / loading</t>
  </si>
  <si>
    <t>bin store</t>
  </si>
  <si>
    <t>tidy mill</t>
  </si>
  <si>
    <t>wrapping &amp; loading</t>
  </si>
  <si>
    <t>shelves</t>
  </si>
  <si>
    <t>boxes</t>
  </si>
  <si>
    <t>34&amp; 36</t>
  </si>
  <si>
    <t>drawers</t>
  </si>
  <si>
    <t>44&amp;45</t>
  </si>
  <si>
    <t>benches</t>
  </si>
  <si>
    <t>casement</t>
  </si>
  <si>
    <t>clean light fire</t>
  </si>
  <si>
    <t>maintenance sander</t>
  </si>
  <si>
    <t>booking up 6445</t>
  </si>
  <si>
    <t>booking up 6428</t>
  </si>
  <si>
    <t>8-10.00</t>
  </si>
  <si>
    <t>13.30-16.3</t>
  </si>
  <si>
    <t>ADEL02</t>
  </si>
  <si>
    <t>ASCH01</t>
  </si>
  <si>
    <t>SOUT15</t>
  </si>
  <si>
    <t>BRIS04(PF)</t>
  </si>
  <si>
    <t>offi01</t>
  </si>
  <si>
    <t>LADY01</t>
  </si>
  <si>
    <t>ELEP01</t>
  </si>
  <si>
    <t>PRIO09</t>
  </si>
  <si>
    <t>EGER01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</si>
</sst>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90" zoomScaleNormal="90" workbookViewId="0">
      <selection activeCell="K18" sqref="K1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40</v>
      </c>
      <c r="H6" s="71">
        <f>SUM(Buckingham!C38)</f>
        <v>0</v>
      </c>
      <c r="I6" s="71">
        <f>SUM(Buckingham!C39)</f>
        <v>0</v>
      </c>
      <c r="K6" s="44">
        <f>SUM(Buckingham!I33)</f>
        <v>12.5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1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29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37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v>3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57</v>
      </c>
      <c r="B12" s="9">
        <f>SUM(Hodgson!C33)</f>
        <v>32</v>
      </c>
      <c r="C12" s="9">
        <f>SUM(Hodgson!C34)</f>
        <v>0</v>
      </c>
      <c r="D12" s="9">
        <f>SUM(Hodgson!C35)</f>
        <v>0</v>
      </c>
      <c r="E12" s="9">
        <f>SUM(Hodgson!C36)</f>
        <v>0</v>
      </c>
      <c r="F12" s="9">
        <f>SUM(Hodgson!C37)</f>
        <v>0</v>
      </c>
      <c r="G12" s="10">
        <f t="shared" si="0"/>
        <v>32</v>
      </c>
      <c r="H12" s="11">
        <f>SUM(Hodgson!C39)</f>
        <v>0</v>
      </c>
      <c r="I12" s="11">
        <f>SUM(Hodgson!C40)</f>
        <v>0</v>
      </c>
      <c r="K12" s="44">
        <f>SUM(Hodgson!I34)</f>
        <v>7.75</v>
      </c>
    </row>
    <row r="13" spans="1:11" x14ac:dyDescent="0.25">
      <c r="A13" s="8" t="s">
        <v>49</v>
      </c>
      <c r="B13" s="9">
        <f>SUM(Kendrick!C32)</f>
        <v>40</v>
      </c>
      <c r="C13" s="9">
        <f>SUM(Kendrick!C33)</f>
        <v>0</v>
      </c>
      <c r="D13" s="9">
        <f>SUM(Kendrick!C34)</f>
        <v>0</v>
      </c>
      <c r="E13" s="9">
        <f>SUM(Kendrick!C35)</f>
        <v>0</v>
      </c>
      <c r="F13" s="9">
        <f>SUM(Kendrick!C36)</f>
        <v>0</v>
      </c>
      <c r="G13" s="10">
        <f t="shared" si="0"/>
        <v>40</v>
      </c>
      <c r="H13" s="11">
        <f>SUM(Kendrick!C38)</f>
        <v>0</v>
      </c>
      <c r="I13" s="11">
        <f>SUM(Kendrick!C39)</f>
        <v>0</v>
      </c>
      <c r="K13" s="44">
        <f>SUM(Kendrick!I33)</f>
        <v>3</v>
      </c>
    </row>
    <row r="14" spans="1:1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4">
        <f>SUM(McSharry!I26)</f>
        <v>0</v>
      </c>
    </row>
    <row r="15" spans="1:11" ht="18" customHeight="1" x14ac:dyDescent="0.25">
      <c r="A15" s="8" t="s">
        <v>10</v>
      </c>
      <c r="B15" s="9">
        <f>SUM(Reading!C29)</f>
        <v>40</v>
      </c>
      <c r="C15" s="9">
        <f>SUM(Reading!C30)</f>
        <v>1</v>
      </c>
      <c r="D15" s="9">
        <f>SUM(Reading!C31)</f>
        <v>0</v>
      </c>
      <c r="E15" s="9">
        <f>SUM(Reading!C32)</f>
        <v>0</v>
      </c>
      <c r="F15" s="9">
        <f>SUM(Reading!C33)</f>
        <v>0</v>
      </c>
      <c r="G15" s="10">
        <f t="shared" si="0"/>
        <v>41</v>
      </c>
      <c r="H15" s="11">
        <f>SUM(Reading!C35)</f>
        <v>0</v>
      </c>
      <c r="I15" s="11">
        <f>SUM(Reading!C36)</f>
        <v>0</v>
      </c>
      <c r="K15" s="44">
        <f>SUM(Reading!I30)</f>
        <v>9.5</v>
      </c>
    </row>
    <row r="16" spans="1:11" x14ac:dyDescent="0.25">
      <c r="A16" s="8" t="s">
        <v>11</v>
      </c>
      <c r="B16" s="9">
        <f>SUM(Spann!C28)</f>
        <v>40</v>
      </c>
      <c r="C16" s="9">
        <f>SUM(Spann!C29)</f>
        <v>0</v>
      </c>
      <c r="D16" s="9">
        <f>SUM(Spann!C30)</f>
        <v>0</v>
      </c>
      <c r="E16" s="9">
        <f>SUM(Spann!C31)</f>
        <v>0</v>
      </c>
      <c r="F16" s="9">
        <f>SUM(Spann!C32)</f>
        <v>0</v>
      </c>
      <c r="G16" s="10">
        <f t="shared" si="0"/>
        <v>40</v>
      </c>
      <c r="H16" s="11">
        <f>SUM(Spann!C34)</f>
        <v>0</v>
      </c>
      <c r="I16" s="11">
        <f>SUM(Spann!C35)</f>
        <v>0</v>
      </c>
      <c r="K16" s="44">
        <f>SUM(Spann!I29)</f>
        <v>3.5</v>
      </c>
    </row>
    <row r="17" spans="1:11" x14ac:dyDescent="0.25">
      <c r="A17" s="8" t="s">
        <v>12</v>
      </c>
      <c r="B17" s="9">
        <f>SUM(Taylor!C25)</f>
        <v>32</v>
      </c>
      <c r="C17" s="9">
        <f>SUM(Taylor!C26)</f>
        <v>0</v>
      </c>
      <c r="D17" s="9">
        <f>SUM(Taylor!C27)</f>
        <v>0</v>
      </c>
      <c r="E17" s="9">
        <f>SUM(Taylor!C28)</f>
        <v>8</v>
      </c>
      <c r="F17" s="9">
        <f>SUM(Taylor!C29)</f>
        <v>0</v>
      </c>
      <c r="G17" s="10">
        <f t="shared" si="0"/>
        <v>40</v>
      </c>
      <c r="H17" s="11">
        <f>SUM(Taylor!C31)</f>
        <v>0</v>
      </c>
      <c r="I17" s="11">
        <f>SUM(Taylor!C32)</f>
        <v>0</v>
      </c>
      <c r="K17" s="44">
        <f>SUM(Taylor!I26)</f>
        <v>5.25</v>
      </c>
    </row>
    <row r="18" spans="1:11" ht="18" customHeight="1" x14ac:dyDescent="0.25">
      <c r="A18" s="8" t="s">
        <v>48</v>
      </c>
      <c r="B18" s="9">
        <f>SUM(Ward!C25)</f>
        <v>38.5</v>
      </c>
      <c r="C18" s="9">
        <f>SUM(Ward!C26)</f>
        <v>0.5</v>
      </c>
      <c r="D18" s="9">
        <f>SUM(Ward!C27)</f>
        <v>0</v>
      </c>
      <c r="E18" s="9">
        <f>SUM(Ward!C28)</f>
        <v>0</v>
      </c>
      <c r="F18" s="9">
        <f>SUM(T.Winterburn!C34)</f>
        <v>0</v>
      </c>
      <c r="G18" s="10">
        <f t="shared" si="0"/>
        <v>39</v>
      </c>
      <c r="H18" s="11">
        <f>SUM(Ward!C31)</f>
        <v>0</v>
      </c>
      <c r="I18" s="11">
        <f>SUM(Ward!C32)</f>
        <v>0</v>
      </c>
      <c r="K18" s="44">
        <f>SUM(Ward!I26)</f>
        <v>5</v>
      </c>
    </row>
    <row r="19" spans="1:11" x14ac:dyDescent="0.25">
      <c r="A19" s="8" t="s">
        <v>52</v>
      </c>
      <c r="B19" s="9">
        <f>SUM(N.Winterburn!C25)</f>
        <v>40</v>
      </c>
      <c r="C19" s="9">
        <f>SUM(N.Winterburn!C26)</f>
        <v>0</v>
      </c>
      <c r="D19" s="9">
        <f>SUM(N.Winterburn!C27)</f>
        <v>0</v>
      </c>
      <c r="E19" s="9">
        <f>SUM(N.Winterburn!C28)</f>
        <v>0</v>
      </c>
      <c r="F19" s="9">
        <f>SUM(N.Winterburn!C29)</f>
        <v>0</v>
      </c>
      <c r="G19" s="10">
        <f t="shared" si="0"/>
        <v>40</v>
      </c>
      <c r="H19" s="11">
        <f>SUM(N.Winterburn!C31)</f>
        <v>0</v>
      </c>
      <c r="I19" s="11">
        <f>SUM(N.Winterburn!C32)</f>
        <v>0</v>
      </c>
      <c r="K19" s="44">
        <f>SUM(N.Winterburn!I26)</f>
        <v>5</v>
      </c>
    </row>
    <row r="20" spans="1:11" x14ac:dyDescent="0.25">
      <c r="A20" s="8" t="s">
        <v>13</v>
      </c>
      <c r="B20" s="9">
        <f>SUM(T.Winterburn!C30)</f>
        <v>40</v>
      </c>
      <c r="C20" s="9">
        <f>SUM(T.Winterburn!C31)</f>
        <v>0</v>
      </c>
      <c r="D20" s="9">
        <v>0</v>
      </c>
      <c r="E20" s="9">
        <f>SUM(T.Winterburn!C33)</f>
        <v>0</v>
      </c>
      <c r="F20" s="9">
        <f>SUM(T.Winterburn!C34)</f>
        <v>0</v>
      </c>
      <c r="G20" s="10">
        <f t="shared" si="0"/>
        <v>40</v>
      </c>
      <c r="H20" s="11">
        <f>SUM(T.Winterburn!C36)</f>
        <v>0</v>
      </c>
      <c r="I20" s="11">
        <f>SUM(T.Winterburn!C37)</f>
        <v>0</v>
      </c>
      <c r="K20" s="44">
        <f>SUM(T.Winterburn!I31)</f>
        <v>11</v>
      </c>
    </row>
    <row r="21" spans="1:11" x14ac:dyDescent="0.25">
      <c r="A21" s="8" t="s">
        <v>14</v>
      </c>
      <c r="B21" s="9">
        <f>SUM(Wright!C30)</f>
        <v>40</v>
      </c>
      <c r="C21" s="9">
        <f>SUM(Wright!C31)</f>
        <v>2.5</v>
      </c>
      <c r="D21" s="9">
        <f>SUM(Wright!C32)</f>
        <v>0</v>
      </c>
      <c r="E21" s="9">
        <f>SUM(Wright!C33)</f>
        <v>0</v>
      </c>
      <c r="F21" s="9">
        <f>SUM(Wright!C34)</f>
        <v>0</v>
      </c>
      <c r="G21" s="10">
        <f t="shared" si="0"/>
        <v>42.5</v>
      </c>
      <c r="H21" s="11">
        <f>SUM(Wright!C36)</f>
        <v>0</v>
      </c>
      <c r="I21" s="11">
        <f>SUM(Wright!C37)</f>
        <v>0</v>
      </c>
      <c r="K21" s="44">
        <f>SUM(Wright!I31)</f>
        <v>41</v>
      </c>
    </row>
    <row r="22" spans="1:11" ht="17.25" customHeight="1" x14ac:dyDescent="0.25">
      <c r="A22" s="12" t="s">
        <v>24</v>
      </c>
      <c r="B22" s="13">
        <f t="shared" ref="B22:I22" si="1">SUM(B7:B21)</f>
        <v>567.75</v>
      </c>
      <c r="C22" s="13">
        <f t="shared" si="1"/>
        <v>4</v>
      </c>
      <c r="D22" s="13">
        <f t="shared" si="1"/>
        <v>0</v>
      </c>
      <c r="E22" s="13">
        <f t="shared" si="1"/>
        <v>16</v>
      </c>
      <c r="F22" s="13">
        <f t="shared" si="1"/>
        <v>0</v>
      </c>
      <c r="G22" s="13">
        <f t="shared" si="1"/>
        <v>587.75</v>
      </c>
      <c r="H22" s="14">
        <f t="shared" si="1"/>
        <v>0</v>
      </c>
      <c r="I22" s="14">
        <f t="shared" si="1"/>
        <v>0</v>
      </c>
      <c r="J22" s="4"/>
      <c r="K22" s="13">
        <f>SUM(K7:K21)</f>
        <v>94.5</v>
      </c>
    </row>
    <row r="23" spans="1:11" s="4" customFormat="1" x14ac:dyDescent="0.25">
      <c r="A23" s="1"/>
      <c r="B23" s="1"/>
      <c r="C23" s="1"/>
      <c r="D23" s="1"/>
      <c r="E23" s="1"/>
      <c r="F23" s="1"/>
      <c r="J23" s="1"/>
      <c r="K23" s="1"/>
    </row>
    <row r="25" spans="1:11" x14ac:dyDescent="0.25">
      <c r="A25" s="1" t="s">
        <v>30</v>
      </c>
      <c r="C25" s="35">
        <f>B22+C22+D22</f>
        <v>571.75</v>
      </c>
    </row>
    <row r="26" spans="1:11" x14ac:dyDescent="0.25">
      <c r="A26" s="1" t="s">
        <v>31</v>
      </c>
      <c r="C26" s="35">
        <f>K22</f>
        <v>94.5</v>
      </c>
    </row>
    <row r="27" spans="1:11" x14ac:dyDescent="0.25">
      <c r="A27" s="1" t="s">
        <v>35</v>
      </c>
      <c r="C27" s="42">
        <f>C26/C25</f>
        <v>0.16528202885876694</v>
      </c>
    </row>
    <row r="28" spans="1:11" x14ac:dyDescent="0.25">
      <c r="C2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E24" sqref="E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26.04.2015</v>
      </c>
      <c r="B2" s="67"/>
      <c r="C2" s="67"/>
      <c r="D2" s="67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09">
        <v>6436</v>
      </c>
      <c r="B4" s="114" t="s">
        <v>115</v>
      </c>
      <c r="C4" s="48">
        <v>71</v>
      </c>
      <c r="D4" s="27" t="s">
        <v>66</v>
      </c>
      <c r="E4" s="123">
        <v>1</v>
      </c>
      <c r="F4" s="123"/>
      <c r="G4" s="123"/>
      <c r="H4" s="123"/>
      <c r="I4" s="121"/>
      <c r="J4" s="116"/>
      <c r="K4" s="123"/>
      <c r="L4" s="123"/>
      <c r="M4" s="123"/>
      <c r="N4" s="123"/>
      <c r="O4" s="115"/>
      <c r="P4" s="116"/>
      <c r="Q4" s="117"/>
      <c r="R4" s="118"/>
      <c r="S4" s="25">
        <f>E4+G4+I4+K4+M4+O4+Q4</f>
        <v>1</v>
      </c>
      <c r="T4" s="25">
        <f t="shared" ref="T4:T24" si="0">SUM(S4-U4-V4)</f>
        <v>1</v>
      </c>
      <c r="U4" s="28"/>
      <c r="V4" s="28"/>
    </row>
    <row r="5" spans="1:22" x14ac:dyDescent="0.25">
      <c r="A5" s="48">
        <v>6435</v>
      </c>
      <c r="B5" s="114" t="s">
        <v>116</v>
      </c>
      <c r="C5" s="48">
        <v>34</v>
      </c>
      <c r="D5" s="27" t="s">
        <v>76</v>
      </c>
      <c r="E5" s="115"/>
      <c r="F5" s="116"/>
      <c r="G5" s="115">
        <v>1</v>
      </c>
      <c r="H5" s="116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7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6486</v>
      </c>
      <c r="B6" s="114" t="s">
        <v>117</v>
      </c>
      <c r="C6" s="50">
        <v>20</v>
      </c>
      <c r="D6" s="39" t="s">
        <v>76</v>
      </c>
      <c r="E6" s="115"/>
      <c r="F6" s="116"/>
      <c r="G6" s="115">
        <v>0.5</v>
      </c>
      <c r="H6" s="116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6436</v>
      </c>
      <c r="B7" s="114" t="s">
        <v>115</v>
      </c>
      <c r="C7" s="50">
        <v>7</v>
      </c>
      <c r="D7" s="56" t="s">
        <v>64</v>
      </c>
      <c r="E7" s="115"/>
      <c r="F7" s="116"/>
      <c r="G7" s="115"/>
      <c r="H7" s="116"/>
      <c r="I7" s="121"/>
      <c r="J7" s="116"/>
      <c r="K7" s="115">
        <v>7.5</v>
      </c>
      <c r="L7" s="116"/>
      <c r="M7" s="115">
        <v>7</v>
      </c>
      <c r="N7" s="116"/>
      <c r="O7" s="115"/>
      <c r="P7" s="116"/>
      <c r="Q7" s="117"/>
      <c r="R7" s="118"/>
      <c r="S7" s="25">
        <f t="shared" si="1"/>
        <v>14.5</v>
      </c>
      <c r="T7" s="25">
        <f t="shared" si="0"/>
        <v>14.5</v>
      </c>
      <c r="U7" s="28"/>
      <c r="V7" s="28"/>
    </row>
    <row r="8" spans="1:22" x14ac:dyDescent="0.25">
      <c r="A8" s="48">
        <v>5826</v>
      </c>
      <c r="B8" s="114" t="s">
        <v>118</v>
      </c>
      <c r="C8" s="50">
        <v>25</v>
      </c>
      <c r="D8" s="56" t="s">
        <v>103</v>
      </c>
      <c r="E8" s="115"/>
      <c r="F8" s="116"/>
      <c r="G8" s="115"/>
      <c r="H8" s="116"/>
      <c r="I8" s="121"/>
      <c r="J8" s="116"/>
      <c r="K8" s="115"/>
      <c r="L8" s="116"/>
      <c r="M8" s="115">
        <v>1</v>
      </c>
      <c r="N8" s="116"/>
      <c r="O8" s="115"/>
      <c r="P8" s="116"/>
      <c r="Q8" s="117"/>
      <c r="R8" s="118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97"/>
      <c r="B15" s="48"/>
      <c r="C15" s="48"/>
      <c r="D15" s="47" t="s">
        <v>50</v>
      </c>
      <c r="E15" s="115">
        <v>1.5</v>
      </c>
      <c r="F15" s="116"/>
      <c r="G15" s="115"/>
      <c r="H15" s="116"/>
      <c r="I15" s="115">
        <v>8</v>
      </c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ref="S15:S19" si="4">E15+G15+I15+K15+M15+O15+Q15</f>
        <v>9.5</v>
      </c>
      <c r="T15" s="25">
        <f t="shared" ref="T15:T19" si="5">SUM(S15-U15-V15)</f>
        <v>9.5</v>
      </c>
      <c r="U15" s="28"/>
      <c r="V15" s="28"/>
    </row>
    <row r="16" spans="1:22" x14ac:dyDescent="0.25">
      <c r="A16" s="48"/>
      <c r="B16" s="48"/>
      <c r="C16" s="50"/>
      <c r="D16" s="100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7"/>
      <c r="R22" s="118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91"/>
      <c r="B23" s="48"/>
      <c r="C23" s="48"/>
      <c r="D23" s="57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7"/>
      <c r="R23" s="118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79">
        <v>3600</v>
      </c>
      <c r="B24" s="48" t="s">
        <v>119</v>
      </c>
      <c r="C24" s="48"/>
      <c r="D24" s="57" t="s">
        <v>63</v>
      </c>
      <c r="E24" s="115">
        <v>5.5</v>
      </c>
      <c r="F24" s="116"/>
      <c r="G24" s="115">
        <v>6.5</v>
      </c>
      <c r="H24" s="116"/>
      <c r="I24" s="115"/>
      <c r="J24" s="116"/>
      <c r="K24" s="115">
        <v>0.5</v>
      </c>
      <c r="L24" s="116"/>
      <c r="M24" s="115"/>
      <c r="N24" s="116"/>
      <c r="O24" s="115"/>
      <c r="P24" s="116"/>
      <c r="Q24" s="117"/>
      <c r="R24" s="118"/>
      <c r="S24" s="25">
        <f t="shared" si="1"/>
        <v>12.5</v>
      </c>
      <c r="T24" s="25">
        <f t="shared" si="0"/>
        <v>12.5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67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9">
        <f>SUM(E4:E26)</f>
        <v>8</v>
      </c>
      <c r="F27" s="120"/>
      <c r="G27" s="119">
        <f>SUM(G4:G26)</f>
        <v>8</v>
      </c>
      <c r="H27" s="120"/>
      <c r="I27" s="119">
        <f>SUM(I4:I26)</f>
        <v>8</v>
      </c>
      <c r="J27" s="120"/>
      <c r="K27" s="119">
        <f>SUM(K4:K26)</f>
        <v>8</v>
      </c>
      <c r="L27" s="120"/>
      <c r="M27" s="119">
        <f>SUM(M4:M26)</f>
        <v>8</v>
      </c>
      <c r="N27" s="120"/>
      <c r="O27" s="119">
        <f>SUM(O4:O26)</f>
        <v>0</v>
      </c>
      <c r="P27" s="120"/>
      <c r="Q27" s="119">
        <f>SUM(Q4:Q26)</f>
        <v>0</v>
      </c>
      <c r="R27" s="120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12.5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4" t="s">
        <v>116</v>
      </c>
      <c r="C4" s="48">
        <v>12</v>
      </c>
      <c r="D4" s="39" t="s">
        <v>68</v>
      </c>
      <c r="E4" s="123">
        <v>1</v>
      </c>
      <c r="F4" s="123"/>
      <c r="G4" s="123"/>
      <c r="H4" s="123"/>
      <c r="I4" s="123"/>
      <c r="J4" s="123"/>
      <c r="K4" s="123"/>
      <c r="L4" s="123"/>
      <c r="M4" s="123"/>
      <c r="N4" s="123"/>
      <c r="O4" s="115"/>
      <c r="P4" s="116"/>
      <c r="Q4" s="117"/>
      <c r="R4" s="118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6486</v>
      </c>
      <c r="B5" s="114" t="s">
        <v>117</v>
      </c>
      <c r="C5" s="50">
        <v>20</v>
      </c>
      <c r="D5" s="39" t="s">
        <v>76</v>
      </c>
      <c r="E5" s="123">
        <v>7</v>
      </c>
      <c r="F5" s="123"/>
      <c r="G5" s="123">
        <v>8</v>
      </c>
      <c r="H5" s="123"/>
      <c r="I5" s="121">
        <v>8</v>
      </c>
      <c r="J5" s="116"/>
      <c r="K5" s="121">
        <v>8</v>
      </c>
      <c r="L5" s="116"/>
      <c r="M5" s="115">
        <v>4</v>
      </c>
      <c r="N5" s="116"/>
      <c r="O5" s="115"/>
      <c r="P5" s="116"/>
      <c r="Q5" s="117"/>
      <c r="R5" s="118"/>
      <c r="S5" s="25">
        <f t="shared" ref="S5:S20" si="1">E5+G5+I5+K5+M5+O5+Q5</f>
        <v>35</v>
      </c>
      <c r="T5" s="25">
        <f t="shared" si="0"/>
        <v>35</v>
      </c>
      <c r="U5" s="28"/>
      <c r="V5" s="28"/>
    </row>
    <row r="6" spans="1:22" x14ac:dyDescent="0.25">
      <c r="A6" s="48">
        <v>6435</v>
      </c>
      <c r="B6" s="114" t="s">
        <v>116</v>
      </c>
      <c r="C6" s="48" t="s">
        <v>104</v>
      </c>
      <c r="D6" s="39" t="s">
        <v>105</v>
      </c>
      <c r="E6" s="115"/>
      <c r="F6" s="116"/>
      <c r="G6" s="123"/>
      <c r="H6" s="123"/>
      <c r="I6" s="121"/>
      <c r="J6" s="116"/>
      <c r="K6" s="115"/>
      <c r="L6" s="116"/>
      <c r="M6" s="115">
        <v>3.5</v>
      </c>
      <c r="N6" s="116"/>
      <c r="O6" s="115"/>
      <c r="P6" s="116"/>
      <c r="Q6" s="117"/>
      <c r="R6" s="118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8"/>
      <c r="B7" s="51"/>
      <c r="C7" s="50"/>
      <c r="D7" s="39"/>
      <c r="E7" s="123"/>
      <c r="F7" s="123"/>
      <c r="G7" s="123"/>
      <c r="H7" s="123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6">
        <v>3600</v>
      </c>
      <c r="B17" s="48" t="s">
        <v>119</v>
      </c>
      <c r="C17" s="48"/>
      <c r="D17" s="57" t="s">
        <v>77</v>
      </c>
      <c r="E17" s="115"/>
      <c r="F17" s="116"/>
      <c r="G17" s="115"/>
      <c r="H17" s="116"/>
      <c r="I17" s="115"/>
      <c r="J17" s="116"/>
      <c r="K17" s="115"/>
      <c r="L17" s="116"/>
      <c r="M17" s="115">
        <v>0.5</v>
      </c>
      <c r="N17" s="116"/>
      <c r="O17" s="115"/>
      <c r="P17" s="116"/>
      <c r="Q17" s="117"/>
      <c r="R17" s="118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4" t="s">
        <v>116</v>
      </c>
      <c r="C4" s="50">
        <v>34</v>
      </c>
      <c r="D4" s="56" t="s">
        <v>74</v>
      </c>
      <c r="E4" s="123">
        <v>4</v>
      </c>
      <c r="F4" s="123"/>
      <c r="G4" s="123">
        <v>3</v>
      </c>
      <c r="H4" s="123"/>
      <c r="I4" s="123">
        <v>3</v>
      </c>
      <c r="J4" s="123"/>
      <c r="K4" s="123">
        <v>2</v>
      </c>
      <c r="L4" s="123"/>
      <c r="M4" s="123">
        <v>1</v>
      </c>
      <c r="N4" s="123"/>
      <c r="O4" s="115"/>
      <c r="P4" s="116"/>
      <c r="Q4" s="117"/>
      <c r="R4" s="118"/>
      <c r="S4" s="25">
        <f>E4+G4+I4+K4+M4+O4+Q4</f>
        <v>13</v>
      </c>
      <c r="T4" s="25">
        <f t="shared" ref="T4:T21" si="0">SUM(S4-U4-V4)</f>
        <v>13</v>
      </c>
      <c r="U4" s="28"/>
      <c r="V4" s="28"/>
    </row>
    <row r="5" spans="1:22" x14ac:dyDescent="0.25">
      <c r="A5" s="48">
        <v>6435</v>
      </c>
      <c r="B5" s="114" t="s">
        <v>116</v>
      </c>
      <c r="C5" s="50">
        <v>36</v>
      </c>
      <c r="D5" s="56" t="s">
        <v>74</v>
      </c>
      <c r="E5" s="123">
        <v>4</v>
      </c>
      <c r="F5" s="123"/>
      <c r="G5" s="123">
        <v>5</v>
      </c>
      <c r="H5" s="123"/>
      <c r="I5" s="121">
        <v>5</v>
      </c>
      <c r="J5" s="116"/>
      <c r="K5" s="115">
        <v>6</v>
      </c>
      <c r="L5" s="116"/>
      <c r="M5" s="115">
        <v>7</v>
      </c>
      <c r="N5" s="116"/>
      <c r="O5" s="115"/>
      <c r="P5" s="116"/>
      <c r="Q5" s="117"/>
      <c r="R5" s="118"/>
      <c r="S5" s="25">
        <f t="shared" ref="S5:S24" si="1">E5+G5+I5+K5+M5+O5+Q5</f>
        <v>27</v>
      </c>
      <c r="T5" s="25">
        <f t="shared" si="0"/>
        <v>27</v>
      </c>
      <c r="U5" s="28"/>
      <c r="V5" s="28"/>
    </row>
    <row r="6" spans="1:22" x14ac:dyDescent="0.25">
      <c r="A6" s="48"/>
      <c r="B6" s="48"/>
      <c r="C6" s="50"/>
      <c r="D6" s="56"/>
      <c r="E6" s="123"/>
      <c r="F6" s="123"/>
      <c r="G6" s="123"/>
      <c r="H6" s="123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3"/>
      <c r="F7" s="123"/>
      <c r="G7" s="123"/>
      <c r="H7" s="123"/>
      <c r="I7" s="115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3"/>
      <c r="F8" s="123"/>
      <c r="G8" s="123"/>
      <c r="H8" s="123"/>
      <c r="I8" s="115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56"/>
      <c r="E9" s="123"/>
      <c r="F9" s="123"/>
      <c r="G9" s="123"/>
      <c r="H9" s="123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15"/>
      <c r="F10" s="116"/>
      <c r="G10" s="123"/>
      <c r="H10" s="123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5"/>
      <c r="F11" s="116"/>
      <c r="G11" s="123"/>
      <c r="H11" s="123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23"/>
      <c r="H12" s="123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5"/>
      <c r="F13" s="116"/>
      <c r="G13" s="123"/>
      <c r="H13" s="123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1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1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3"/>
      <c r="B16" s="48"/>
      <c r="C16" s="48"/>
      <c r="D16" s="57"/>
      <c r="E16" s="115"/>
      <c r="F16" s="116"/>
      <c r="G16" s="123"/>
      <c r="H16" s="123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93"/>
      <c r="B17" s="48"/>
      <c r="C17" s="48"/>
      <c r="D17" s="27"/>
      <c r="E17" s="115"/>
      <c r="F17" s="116"/>
      <c r="G17" s="123"/>
      <c r="H17" s="123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3"/>
      <c r="B18" s="48"/>
      <c r="C18" s="48"/>
      <c r="D18" s="27"/>
      <c r="E18" s="115"/>
      <c r="F18" s="116"/>
      <c r="G18" s="123"/>
      <c r="H18" s="123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93"/>
      <c r="B19" s="48"/>
      <c r="C19" s="48"/>
      <c r="D19" s="27"/>
      <c r="E19" s="115"/>
      <c r="F19" s="116"/>
      <c r="G19" s="123"/>
      <c r="H19" s="123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2"/>
      <c r="B20" s="48"/>
      <c r="C20" s="48"/>
      <c r="D20" s="57"/>
      <c r="E20" s="115"/>
      <c r="F20" s="116"/>
      <c r="G20" s="123"/>
      <c r="H20" s="123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6"/>
      <c r="B21" s="48"/>
      <c r="C21" s="48"/>
      <c r="D21" s="5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/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3" t="s">
        <v>113</v>
      </c>
      <c r="F3" s="113" t="s">
        <v>114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6505</v>
      </c>
      <c r="B4" s="114" t="s">
        <v>120</v>
      </c>
      <c r="C4" s="48">
        <v>1</v>
      </c>
      <c r="D4" s="27" t="s">
        <v>74</v>
      </c>
      <c r="E4" s="123">
        <v>5</v>
      </c>
      <c r="F4" s="123"/>
      <c r="G4" s="123">
        <v>8</v>
      </c>
      <c r="H4" s="123"/>
      <c r="I4" s="123">
        <v>8</v>
      </c>
      <c r="J4" s="123"/>
      <c r="K4" s="123">
        <v>8</v>
      </c>
      <c r="L4" s="123"/>
      <c r="M4" s="123"/>
      <c r="N4" s="123"/>
      <c r="O4" s="115"/>
      <c r="P4" s="116"/>
      <c r="Q4" s="117"/>
      <c r="R4" s="118"/>
      <c r="S4" s="25">
        <f>E4+G4+I4+K4+M4+O4+Q4</f>
        <v>29</v>
      </c>
      <c r="T4" s="25">
        <f t="shared" ref="T4:T20" si="0">SUM(S4-U4-V4)</f>
        <v>29</v>
      </c>
      <c r="U4" s="28"/>
      <c r="V4" s="28"/>
    </row>
    <row r="5" spans="1:22" x14ac:dyDescent="0.25">
      <c r="A5" s="48"/>
      <c r="B5" s="51"/>
      <c r="C5" s="50"/>
      <c r="D5" s="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5"/>
      <c r="P5" s="116"/>
      <c r="Q5" s="117"/>
      <c r="R5" s="118"/>
      <c r="S5" s="25">
        <f t="shared" ref="S5:S23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39"/>
      <c r="E6" s="123"/>
      <c r="F6" s="123"/>
      <c r="G6" s="123"/>
      <c r="H6" s="123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3"/>
      <c r="F7" s="123"/>
      <c r="G7" s="123"/>
      <c r="H7" s="123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97"/>
      <c r="B8" s="48"/>
      <c r="C8" s="48"/>
      <c r="D8" s="39"/>
      <c r="E8" s="123"/>
      <c r="F8" s="123"/>
      <c r="G8" s="123"/>
      <c r="H8" s="123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6"/>
      <c r="B16" s="48"/>
      <c r="C16" s="48"/>
      <c r="D16" s="5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0"/>
      <c r="B19" s="80"/>
      <c r="C19" s="80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7">
        <v>8</v>
      </c>
      <c r="N21" s="118"/>
      <c r="O21" s="117"/>
      <c r="P21" s="118"/>
      <c r="Q21" s="117"/>
      <c r="R21" s="118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9">
        <f>SUM(E4:E22)</f>
        <v>5</v>
      </c>
      <c r="F23" s="120"/>
      <c r="G23" s="119">
        <f>SUM(G4:G22)</f>
        <v>8</v>
      </c>
      <c r="H23" s="120"/>
      <c r="I23" s="119">
        <f>SUM(I4:I22)</f>
        <v>8</v>
      </c>
      <c r="J23" s="120"/>
      <c r="K23" s="119">
        <f>SUM(K4:K22)</f>
        <v>8</v>
      </c>
      <c r="L23" s="120"/>
      <c r="M23" s="119">
        <f>SUM(M4:M22)</f>
        <v>8</v>
      </c>
      <c r="N23" s="120"/>
      <c r="O23" s="119">
        <f>SUM(O4:O22)</f>
        <v>0</v>
      </c>
      <c r="P23" s="120"/>
      <c r="Q23" s="119">
        <f>SUM(Q4:Q22)</f>
        <v>0</v>
      </c>
      <c r="R23" s="120"/>
      <c r="S23" s="25">
        <f t="shared" si="1"/>
        <v>37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-3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29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37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26.04.2015</v>
      </c>
      <c r="B2" s="64"/>
      <c r="C2" s="64"/>
      <c r="D2" s="64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109">
        <v>6436</v>
      </c>
      <c r="B4" s="114" t="s">
        <v>115</v>
      </c>
      <c r="C4" s="48">
        <v>71</v>
      </c>
      <c r="D4" s="27" t="s">
        <v>66</v>
      </c>
      <c r="E4" s="123">
        <v>8</v>
      </c>
      <c r="F4" s="123"/>
      <c r="G4" s="123">
        <v>1</v>
      </c>
      <c r="H4" s="123"/>
      <c r="I4" s="123"/>
      <c r="J4" s="123"/>
      <c r="K4" s="123"/>
      <c r="L4" s="123"/>
      <c r="M4" s="123"/>
      <c r="N4" s="123"/>
      <c r="O4" s="115"/>
      <c r="P4" s="116"/>
      <c r="Q4" s="117"/>
      <c r="R4" s="118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48">
        <v>6435</v>
      </c>
      <c r="B5" s="114" t="s">
        <v>116</v>
      </c>
      <c r="C5" s="50">
        <v>82</v>
      </c>
      <c r="D5" s="56" t="s">
        <v>78</v>
      </c>
      <c r="E5" s="123"/>
      <c r="F5" s="123"/>
      <c r="G5" s="123">
        <v>0.5</v>
      </c>
      <c r="H5" s="123"/>
      <c r="I5" s="121"/>
      <c r="J5" s="116"/>
      <c r="K5" s="121"/>
      <c r="L5" s="116"/>
      <c r="M5" s="121"/>
      <c r="N5" s="116"/>
      <c r="O5" s="115"/>
      <c r="P5" s="116"/>
      <c r="Q5" s="117"/>
      <c r="R5" s="118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6486</v>
      </c>
      <c r="B6" s="114" t="s">
        <v>117</v>
      </c>
      <c r="C6" s="50">
        <v>20</v>
      </c>
      <c r="D6" s="39" t="s">
        <v>76</v>
      </c>
      <c r="E6" s="123"/>
      <c r="F6" s="123"/>
      <c r="G6" s="123">
        <v>3.5</v>
      </c>
      <c r="H6" s="123"/>
      <c r="I6" s="121">
        <v>8</v>
      </c>
      <c r="J6" s="116"/>
      <c r="K6" s="121">
        <v>6</v>
      </c>
      <c r="L6" s="116"/>
      <c r="M6" s="121">
        <v>4</v>
      </c>
      <c r="N6" s="116"/>
      <c r="O6" s="115"/>
      <c r="P6" s="116"/>
      <c r="Q6" s="117"/>
      <c r="R6" s="118"/>
      <c r="S6" s="25">
        <f t="shared" si="1"/>
        <v>21.5</v>
      </c>
      <c r="T6" s="25">
        <f t="shared" si="0"/>
        <v>21.5</v>
      </c>
      <c r="U6" s="28"/>
      <c r="V6" s="28"/>
    </row>
    <row r="7" spans="1:22" x14ac:dyDescent="0.25">
      <c r="A7" s="48">
        <v>6448</v>
      </c>
      <c r="B7" s="114" t="s">
        <v>121</v>
      </c>
      <c r="C7" s="48" t="s">
        <v>86</v>
      </c>
      <c r="D7" s="39" t="s">
        <v>76</v>
      </c>
      <c r="E7" s="123"/>
      <c r="F7" s="123"/>
      <c r="G7" s="123"/>
      <c r="H7" s="123"/>
      <c r="I7" s="121"/>
      <c r="J7" s="116"/>
      <c r="K7" s="115">
        <v>2</v>
      </c>
      <c r="L7" s="116"/>
      <c r="M7" s="121">
        <v>3</v>
      </c>
      <c r="N7" s="116"/>
      <c r="O7" s="115"/>
      <c r="P7" s="116"/>
      <c r="Q7" s="117"/>
      <c r="R7" s="118"/>
      <c r="S7" s="25">
        <f t="shared" ref="S7" si="2">E7+G7+I7+K7+M7+O7+Q7</f>
        <v>5</v>
      </c>
      <c r="T7" s="25">
        <f t="shared" ref="T7" si="3">SUM(S7-U7-V7)</f>
        <v>5</v>
      </c>
      <c r="U7" s="28"/>
      <c r="V7" s="28"/>
    </row>
    <row r="8" spans="1:22" x14ac:dyDescent="0.25">
      <c r="A8" s="48">
        <v>6448</v>
      </c>
      <c r="B8" s="114" t="s">
        <v>121</v>
      </c>
      <c r="C8" s="50" t="s">
        <v>106</v>
      </c>
      <c r="D8" s="39" t="s">
        <v>107</v>
      </c>
      <c r="E8" s="123"/>
      <c r="F8" s="123"/>
      <c r="G8" s="123"/>
      <c r="H8" s="123"/>
      <c r="I8" s="121"/>
      <c r="J8" s="116"/>
      <c r="K8" s="121"/>
      <c r="L8" s="116"/>
      <c r="M8" s="121">
        <v>1</v>
      </c>
      <c r="N8" s="116"/>
      <c r="O8" s="115"/>
      <c r="P8" s="116"/>
      <c r="Q8" s="117"/>
      <c r="R8" s="118"/>
      <c r="S8" s="25">
        <f t="shared" ref="S8" si="4">E8+G8+I8+K8+M8+O8+Q8</f>
        <v>1</v>
      </c>
      <c r="T8" s="25">
        <f t="shared" ref="T8" si="5">SUM(S8-U8-V8)</f>
        <v>1</v>
      </c>
      <c r="U8" s="28"/>
      <c r="V8" s="28"/>
    </row>
    <row r="9" spans="1:22" x14ac:dyDescent="0.25">
      <c r="A9" s="48"/>
      <c r="B9" s="51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8"/>
      <c r="C10" s="48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7"/>
      <c r="B11" s="48"/>
      <c r="C11" s="48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5">
        <v>3600</v>
      </c>
      <c r="B17" s="105" t="s">
        <v>119</v>
      </c>
      <c r="C17" s="105"/>
      <c r="D17" s="23" t="s">
        <v>83</v>
      </c>
      <c r="E17" s="115"/>
      <c r="F17" s="116"/>
      <c r="G17" s="115">
        <v>3</v>
      </c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4" t="s">
        <v>121</v>
      </c>
      <c r="C4" s="51" t="s">
        <v>85</v>
      </c>
      <c r="D4" s="39" t="s">
        <v>76</v>
      </c>
      <c r="E4" s="123">
        <v>8</v>
      </c>
      <c r="F4" s="123"/>
      <c r="G4" s="123">
        <v>8</v>
      </c>
      <c r="H4" s="123"/>
      <c r="I4" s="123">
        <v>8</v>
      </c>
      <c r="J4" s="123"/>
      <c r="K4" s="123">
        <v>8</v>
      </c>
      <c r="L4" s="123"/>
      <c r="M4" s="123">
        <v>5</v>
      </c>
      <c r="N4" s="123"/>
      <c r="O4" s="115"/>
      <c r="P4" s="116"/>
      <c r="Q4" s="117"/>
      <c r="R4" s="118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/>
      <c r="B5" s="51"/>
      <c r="C5" s="48"/>
      <c r="D5" s="39"/>
      <c r="E5" s="123"/>
      <c r="F5" s="123"/>
      <c r="G5" s="123"/>
      <c r="H5" s="123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3"/>
      <c r="F6" s="123"/>
      <c r="G6" s="123"/>
      <c r="H6" s="123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3"/>
      <c r="F7" s="123"/>
      <c r="G7" s="123"/>
      <c r="H7" s="123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6"/>
      <c r="B17" s="48"/>
      <c r="C17" s="48"/>
      <c r="D17" s="5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5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G22" sqref="G22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0" t="s">
        <v>82</v>
      </c>
      <c r="F3" s="110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4" t="s">
        <v>116</v>
      </c>
      <c r="C4" s="50">
        <v>59</v>
      </c>
      <c r="D4" s="39" t="s">
        <v>79</v>
      </c>
      <c r="E4" s="124"/>
      <c r="F4" s="125"/>
      <c r="G4" s="115">
        <v>2</v>
      </c>
      <c r="H4" s="116"/>
      <c r="I4" s="115"/>
      <c r="J4" s="116"/>
      <c r="K4" s="115">
        <v>1.25</v>
      </c>
      <c r="L4" s="116"/>
      <c r="M4" s="123"/>
      <c r="N4" s="123"/>
      <c r="O4" s="115"/>
      <c r="P4" s="116"/>
      <c r="Q4" s="117"/>
      <c r="R4" s="118"/>
      <c r="S4" s="25">
        <f>E4+G4+I4+K4+M4+O4+Q4</f>
        <v>3.25</v>
      </c>
      <c r="T4" s="25">
        <f t="shared" ref="T4:T25" si="0">SUM(S4-U4-V4)</f>
        <v>3.25</v>
      </c>
      <c r="U4" s="28"/>
      <c r="V4" s="28"/>
    </row>
    <row r="5" spans="1:22" x14ac:dyDescent="0.25">
      <c r="A5" s="48">
        <v>6435</v>
      </c>
      <c r="B5" s="114" t="s">
        <v>116</v>
      </c>
      <c r="C5" s="48">
        <v>34</v>
      </c>
      <c r="D5" s="27" t="s">
        <v>76</v>
      </c>
      <c r="E5" s="124"/>
      <c r="F5" s="125"/>
      <c r="G5" s="123">
        <v>2</v>
      </c>
      <c r="H5" s="123"/>
      <c r="I5" s="121"/>
      <c r="J5" s="116"/>
      <c r="K5" s="115">
        <v>1.25</v>
      </c>
      <c r="L5" s="116"/>
      <c r="M5" s="115"/>
      <c r="N5" s="116"/>
      <c r="O5" s="115"/>
      <c r="P5" s="116"/>
      <c r="Q5" s="117"/>
      <c r="R5" s="118"/>
      <c r="S5" s="25">
        <f t="shared" ref="S5:S28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48">
        <v>6435</v>
      </c>
      <c r="B6" s="114" t="s">
        <v>116</v>
      </c>
      <c r="C6" s="50">
        <v>36</v>
      </c>
      <c r="D6" s="39" t="s">
        <v>74</v>
      </c>
      <c r="E6" s="124"/>
      <c r="F6" s="125"/>
      <c r="G6" s="123">
        <v>2</v>
      </c>
      <c r="H6" s="123"/>
      <c r="I6" s="121"/>
      <c r="J6" s="116"/>
      <c r="K6" s="115">
        <v>1.25</v>
      </c>
      <c r="L6" s="116"/>
      <c r="M6" s="115"/>
      <c r="N6" s="116"/>
      <c r="O6" s="115"/>
      <c r="P6" s="116"/>
      <c r="Q6" s="117"/>
      <c r="R6" s="118"/>
      <c r="S6" s="25">
        <f t="shared" si="1"/>
        <v>3.25</v>
      </c>
      <c r="T6" s="25">
        <f t="shared" si="0"/>
        <v>3.25</v>
      </c>
      <c r="U6" s="28"/>
      <c r="V6" s="28"/>
    </row>
    <row r="7" spans="1:22" x14ac:dyDescent="0.25">
      <c r="A7" s="48">
        <v>6435</v>
      </c>
      <c r="B7" s="114" t="s">
        <v>116</v>
      </c>
      <c r="C7" s="50">
        <v>39</v>
      </c>
      <c r="D7" s="39" t="s">
        <v>76</v>
      </c>
      <c r="E7" s="124"/>
      <c r="F7" s="125"/>
      <c r="G7" s="123">
        <v>1</v>
      </c>
      <c r="H7" s="123"/>
      <c r="I7" s="121">
        <v>5.5</v>
      </c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8">
        <v>6486</v>
      </c>
      <c r="B8" s="114" t="s">
        <v>117</v>
      </c>
      <c r="C8" s="50">
        <v>20</v>
      </c>
      <c r="D8" s="39" t="s">
        <v>76</v>
      </c>
      <c r="E8" s="124"/>
      <c r="F8" s="125"/>
      <c r="G8" s="123"/>
      <c r="H8" s="123"/>
      <c r="I8" s="121"/>
      <c r="J8" s="116"/>
      <c r="K8" s="115">
        <v>0.5</v>
      </c>
      <c r="L8" s="116"/>
      <c r="M8" s="115"/>
      <c r="N8" s="116"/>
      <c r="O8" s="115"/>
      <c r="P8" s="116"/>
      <c r="Q8" s="117"/>
      <c r="R8" s="118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6435</v>
      </c>
      <c r="B9" s="114" t="s">
        <v>116</v>
      </c>
      <c r="C9" s="50">
        <v>78</v>
      </c>
      <c r="D9" s="39" t="s">
        <v>99</v>
      </c>
      <c r="E9" s="124"/>
      <c r="F9" s="125"/>
      <c r="G9" s="115"/>
      <c r="H9" s="116"/>
      <c r="I9" s="115"/>
      <c r="J9" s="116"/>
      <c r="K9" s="115">
        <v>0.25</v>
      </c>
      <c r="L9" s="116"/>
      <c r="M9" s="115">
        <v>5</v>
      </c>
      <c r="N9" s="116"/>
      <c r="O9" s="115"/>
      <c r="P9" s="116"/>
      <c r="Q9" s="117"/>
      <c r="R9" s="118"/>
      <c r="S9" s="25">
        <f t="shared" si="1"/>
        <v>5.25</v>
      </c>
      <c r="T9" s="25">
        <f t="shared" si="0"/>
        <v>5.25</v>
      </c>
      <c r="U9" s="28"/>
      <c r="V9" s="28"/>
    </row>
    <row r="10" spans="1:22" x14ac:dyDescent="0.25">
      <c r="A10" s="48">
        <v>6460</v>
      </c>
      <c r="B10" s="114" t="s">
        <v>122</v>
      </c>
      <c r="C10" s="50">
        <v>11</v>
      </c>
      <c r="D10" s="39" t="s">
        <v>108</v>
      </c>
      <c r="E10" s="124"/>
      <c r="F10" s="125"/>
      <c r="G10" s="115"/>
      <c r="H10" s="116"/>
      <c r="I10" s="115"/>
      <c r="J10" s="116"/>
      <c r="K10" s="115"/>
      <c r="L10" s="116"/>
      <c r="M10" s="115">
        <v>0.75</v>
      </c>
      <c r="N10" s="116"/>
      <c r="O10" s="115"/>
      <c r="P10" s="116"/>
      <c r="Q10" s="117"/>
      <c r="R10" s="118"/>
      <c r="S10" s="25">
        <f t="shared" si="1"/>
        <v>0.75</v>
      </c>
      <c r="T10" s="25">
        <f t="shared" si="0"/>
        <v>0.75</v>
      </c>
      <c r="U10" s="28"/>
      <c r="V10" s="28"/>
    </row>
    <row r="11" spans="1:22" x14ac:dyDescent="0.25">
      <c r="A11" s="48">
        <v>6448</v>
      </c>
      <c r="B11" s="114" t="s">
        <v>121</v>
      </c>
      <c r="C11" s="50">
        <v>44</v>
      </c>
      <c r="D11" s="39" t="s">
        <v>96</v>
      </c>
      <c r="E11" s="124"/>
      <c r="F11" s="125"/>
      <c r="G11" s="115"/>
      <c r="H11" s="116"/>
      <c r="I11" s="115"/>
      <c r="J11" s="116"/>
      <c r="K11" s="115"/>
      <c r="L11" s="116"/>
      <c r="M11" s="115">
        <v>0.75</v>
      </c>
      <c r="N11" s="116"/>
      <c r="O11" s="115"/>
      <c r="P11" s="116"/>
      <c r="Q11" s="117"/>
      <c r="R11" s="118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48">
        <v>6448</v>
      </c>
      <c r="B12" s="114" t="s">
        <v>121</v>
      </c>
      <c r="C12" s="48">
        <v>46</v>
      </c>
      <c r="D12" s="27" t="s">
        <v>96</v>
      </c>
      <c r="E12" s="124"/>
      <c r="F12" s="125"/>
      <c r="G12" s="115"/>
      <c r="H12" s="116"/>
      <c r="I12" s="115"/>
      <c r="J12" s="116"/>
      <c r="K12" s="115"/>
      <c r="L12" s="116"/>
      <c r="M12" s="115">
        <v>0.75</v>
      </c>
      <c r="N12" s="116"/>
      <c r="O12" s="115"/>
      <c r="P12" s="116"/>
      <c r="Q12" s="117"/>
      <c r="R12" s="118"/>
      <c r="S12" s="25">
        <f t="shared" si="1"/>
        <v>0.75</v>
      </c>
      <c r="T12" s="25">
        <f t="shared" si="0"/>
        <v>0.75</v>
      </c>
      <c r="U12" s="28"/>
      <c r="V12" s="28"/>
    </row>
    <row r="13" spans="1:22" x14ac:dyDescent="0.25">
      <c r="A13" s="48"/>
      <c r="B13" s="48"/>
      <c r="C13" s="50"/>
      <c r="D13" s="39"/>
      <c r="E13" s="124"/>
      <c r="F13" s="125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24"/>
      <c r="F14" s="125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51"/>
      <c r="C15" s="50"/>
      <c r="D15" s="56"/>
      <c r="E15" s="124"/>
      <c r="F15" s="125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24"/>
      <c r="F16" s="125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24"/>
      <c r="F17" s="125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24"/>
      <c r="F18" s="125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/>
      <c r="B19" s="48"/>
      <c r="C19" s="50"/>
      <c r="D19" s="56"/>
      <c r="E19" s="124"/>
      <c r="F19" s="125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24"/>
      <c r="F20" s="125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24"/>
      <c r="F21" s="125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48"/>
      <c r="D22" s="27"/>
      <c r="E22" s="124"/>
      <c r="F22" s="125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7"/>
      <c r="R22" s="11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82">
        <v>3600</v>
      </c>
      <c r="B23" s="48" t="s">
        <v>119</v>
      </c>
      <c r="C23" s="48"/>
      <c r="D23" s="57" t="s">
        <v>100</v>
      </c>
      <c r="E23" s="124"/>
      <c r="F23" s="125"/>
      <c r="G23" s="115"/>
      <c r="H23" s="116"/>
      <c r="I23" s="115"/>
      <c r="J23" s="116"/>
      <c r="K23" s="115">
        <v>2.5</v>
      </c>
      <c r="L23" s="116"/>
      <c r="M23" s="115"/>
      <c r="N23" s="116"/>
      <c r="O23" s="115"/>
      <c r="P23" s="116"/>
      <c r="Q23" s="117"/>
      <c r="R23" s="118"/>
      <c r="S23" s="25">
        <f t="shared" si="1"/>
        <v>2.5</v>
      </c>
      <c r="T23" s="25">
        <f t="shared" si="0"/>
        <v>2.5</v>
      </c>
      <c r="U23" s="28"/>
      <c r="V23" s="28"/>
    </row>
    <row r="24" spans="1:22" x14ac:dyDescent="0.25">
      <c r="A24" s="48">
        <v>3600</v>
      </c>
      <c r="B24" s="48" t="s">
        <v>119</v>
      </c>
      <c r="C24" s="48"/>
      <c r="D24" s="57" t="s">
        <v>91</v>
      </c>
      <c r="E24" s="124"/>
      <c r="F24" s="125"/>
      <c r="G24" s="115"/>
      <c r="H24" s="116"/>
      <c r="I24" s="115">
        <v>0.5</v>
      </c>
      <c r="J24" s="116"/>
      <c r="K24" s="115">
        <v>0.5</v>
      </c>
      <c r="L24" s="116"/>
      <c r="M24" s="115"/>
      <c r="N24" s="116"/>
      <c r="O24" s="115"/>
      <c r="P24" s="116"/>
      <c r="Q24" s="117"/>
      <c r="R24" s="118"/>
      <c r="S24" s="25">
        <f t="shared" si="1"/>
        <v>1</v>
      </c>
      <c r="T24" s="25">
        <f t="shared" si="0"/>
        <v>1</v>
      </c>
      <c r="U24" s="28"/>
      <c r="V24" s="28"/>
    </row>
    <row r="25" spans="1:22" x14ac:dyDescent="0.25">
      <c r="A25" s="48">
        <v>3600</v>
      </c>
      <c r="B25" s="48" t="s">
        <v>119</v>
      </c>
      <c r="C25" s="48"/>
      <c r="D25" s="27" t="s">
        <v>75</v>
      </c>
      <c r="E25" s="124"/>
      <c r="F25" s="125"/>
      <c r="G25" s="115">
        <v>1</v>
      </c>
      <c r="H25" s="116"/>
      <c r="I25" s="115">
        <v>2</v>
      </c>
      <c r="J25" s="116"/>
      <c r="K25" s="115">
        <v>0.5</v>
      </c>
      <c r="L25" s="116"/>
      <c r="M25" s="115">
        <v>0.75</v>
      </c>
      <c r="N25" s="116"/>
      <c r="O25" s="115"/>
      <c r="P25" s="116"/>
      <c r="Q25" s="117"/>
      <c r="R25" s="118"/>
      <c r="S25" s="25">
        <f t="shared" si="1"/>
        <v>4.25</v>
      </c>
      <c r="T25" s="25">
        <f t="shared" si="0"/>
        <v>4.25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7"/>
      <c r="F27" s="118"/>
      <c r="G27" s="117"/>
      <c r="H27" s="118"/>
      <c r="I27" s="117"/>
      <c r="J27" s="118"/>
      <c r="K27" s="117"/>
      <c r="L27" s="118"/>
      <c r="M27" s="117"/>
      <c r="N27" s="118"/>
      <c r="O27" s="117"/>
      <c r="P27" s="118"/>
      <c r="Q27" s="117"/>
      <c r="R27" s="118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19">
        <f>SUM(E4:E27)</f>
        <v>0</v>
      </c>
      <c r="F28" s="120"/>
      <c r="G28" s="119">
        <f>SUM(G4:G27)</f>
        <v>8</v>
      </c>
      <c r="H28" s="120"/>
      <c r="I28" s="119">
        <f>SUM(I4:I27)</f>
        <v>8</v>
      </c>
      <c r="J28" s="120"/>
      <c r="K28" s="119">
        <f>SUM(K4:K27)</f>
        <v>8</v>
      </c>
      <c r="L28" s="120"/>
      <c r="M28" s="119">
        <f>SUM(M4:M27)</f>
        <v>8</v>
      </c>
      <c r="N28" s="120"/>
      <c r="O28" s="119">
        <f>SUM(O4:O27)</f>
        <v>0</v>
      </c>
      <c r="P28" s="120"/>
      <c r="Q28" s="119">
        <f>SUM(Q4:Q27)</f>
        <v>0</v>
      </c>
      <c r="R28" s="120"/>
      <c r="S28" s="25">
        <f t="shared" si="1"/>
        <v>32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32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-8</v>
      </c>
      <c r="G30" s="32"/>
      <c r="H30" s="32">
        <f>SUM(G28)-H29</f>
        <v>0</v>
      </c>
      <c r="I30" s="32"/>
      <c r="J30" s="32">
        <f>SUM(I28)-J29</f>
        <v>0</v>
      </c>
      <c r="K30" s="32"/>
      <c r="L30" s="32">
        <f>SUM(K28)-L29</f>
        <v>0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-8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32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7.75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32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B24" sqref="B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30" t="s">
        <v>19</v>
      </c>
      <c r="N2" s="130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4" t="s">
        <v>115</v>
      </c>
      <c r="C4" s="50">
        <v>71</v>
      </c>
      <c r="D4" s="39" t="s">
        <v>66</v>
      </c>
      <c r="E4" s="123">
        <v>8</v>
      </c>
      <c r="F4" s="123"/>
      <c r="G4" s="128"/>
      <c r="H4" s="128"/>
      <c r="I4" s="123"/>
      <c r="J4" s="123"/>
      <c r="K4" s="115"/>
      <c r="L4" s="116"/>
      <c r="M4" s="126"/>
      <c r="N4" s="127"/>
      <c r="O4" s="117"/>
      <c r="P4" s="118"/>
      <c r="Q4" s="117"/>
      <c r="R4" s="118"/>
      <c r="S4" s="25">
        <f>E4+G4+I4+K4+M4+O4+Q4</f>
        <v>8</v>
      </c>
      <c r="T4" s="25">
        <f t="shared" ref="T4:T23" si="0">SUM(S4-U4-V4)</f>
        <v>8</v>
      </c>
      <c r="U4" s="28"/>
      <c r="V4" s="28"/>
    </row>
    <row r="5" spans="1:22" x14ac:dyDescent="0.25">
      <c r="A5" s="48">
        <v>6448</v>
      </c>
      <c r="B5" s="114" t="s">
        <v>121</v>
      </c>
      <c r="C5" s="48" t="s">
        <v>89</v>
      </c>
      <c r="D5" s="39" t="s">
        <v>90</v>
      </c>
      <c r="E5" s="123"/>
      <c r="F5" s="123"/>
      <c r="G5" s="128">
        <v>3</v>
      </c>
      <c r="H5" s="128"/>
      <c r="I5" s="121"/>
      <c r="J5" s="116"/>
      <c r="K5" s="115"/>
      <c r="L5" s="116"/>
      <c r="M5" s="126"/>
      <c r="N5" s="127"/>
      <c r="O5" s="117"/>
      <c r="P5" s="118"/>
      <c r="Q5" s="117"/>
      <c r="R5" s="118"/>
      <c r="S5" s="25">
        <f t="shared" ref="S5:S26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6448</v>
      </c>
      <c r="B6" s="114" t="s">
        <v>121</v>
      </c>
      <c r="C6" s="48" t="s">
        <v>86</v>
      </c>
      <c r="D6" s="39" t="s">
        <v>76</v>
      </c>
      <c r="E6" s="123"/>
      <c r="F6" s="123"/>
      <c r="G6" s="128">
        <v>2</v>
      </c>
      <c r="H6" s="128"/>
      <c r="I6" s="121">
        <v>8</v>
      </c>
      <c r="J6" s="116"/>
      <c r="K6" s="115">
        <v>8</v>
      </c>
      <c r="L6" s="116"/>
      <c r="M6" s="126">
        <v>6.75</v>
      </c>
      <c r="N6" s="127"/>
      <c r="O6" s="117"/>
      <c r="P6" s="118"/>
      <c r="Q6" s="117"/>
      <c r="R6" s="118"/>
      <c r="S6" s="25">
        <f t="shared" si="1"/>
        <v>24.75</v>
      </c>
      <c r="T6" s="25">
        <f t="shared" si="0"/>
        <v>24.75</v>
      </c>
      <c r="U6" s="28"/>
      <c r="V6" s="28"/>
    </row>
    <row r="7" spans="1:22" x14ac:dyDescent="0.25">
      <c r="A7" s="48">
        <v>6435</v>
      </c>
      <c r="B7" s="114" t="s">
        <v>116</v>
      </c>
      <c r="C7" s="48" t="s">
        <v>104</v>
      </c>
      <c r="D7" s="39" t="s">
        <v>105</v>
      </c>
      <c r="E7" s="123"/>
      <c r="F7" s="123"/>
      <c r="G7" s="128"/>
      <c r="H7" s="128"/>
      <c r="I7" s="121"/>
      <c r="J7" s="116"/>
      <c r="K7" s="115"/>
      <c r="L7" s="116"/>
      <c r="M7" s="126">
        <v>1.25</v>
      </c>
      <c r="N7" s="127"/>
      <c r="O7" s="117"/>
      <c r="P7" s="118"/>
      <c r="Q7" s="117"/>
      <c r="R7" s="118"/>
      <c r="S7" s="25">
        <f t="shared" si="1"/>
        <v>1.25</v>
      </c>
      <c r="T7" s="25">
        <f t="shared" si="0"/>
        <v>1.25</v>
      </c>
      <c r="U7" s="29"/>
      <c r="V7" s="28"/>
    </row>
    <row r="8" spans="1:22" x14ac:dyDescent="0.25">
      <c r="A8" s="101"/>
      <c r="B8" s="48"/>
      <c r="C8" s="50"/>
      <c r="D8" s="56"/>
      <c r="E8" s="123"/>
      <c r="F8" s="123"/>
      <c r="G8" s="128"/>
      <c r="H8" s="128"/>
      <c r="I8" s="121"/>
      <c r="J8" s="116"/>
      <c r="K8" s="115"/>
      <c r="L8" s="116"/>
      <c r="M8" s="126"/>
      <c r="N8" s="127"/>
      <c r="O8" s="117"/>
      <c r="P8" s="118"/>
      <c r="Q8" s="117"/>
      <c r="R8" s="11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106"/>
      <c r="B9" s="48"/>
      <c r="C9" s="50"/>
      <c r="D9" s="56"/>
      <c r="E9" s="123"/>
      <c r="F9" s="123"/>
      <c r="G9" s="128"/>
      <c r="H9" s="128"/>
      <c r="I9" s="121"/>
      <c r="J9" s="116"/>
      <c r="K9" s="115"/>
      <c r="L9" s="116"/>
      <c r="M9" s="126"/>
      <c r="N9" s="127"/>
      <c r="O9" s="117"/>
      <c r="P9" s="118"/>
      <c r="Q9" s="117"/>
      <c r="R9" s="11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3"/>
      <c r="F10" s="123"/>
      <c r="G10" s="128"/>
      <c r="H10" s="128"/>
      <c r="I10" s="121"/>
      <c r="J10" s="116"/>
      <c r="K10" s="115"/>
      <c r="L10" s="116"/>
      <c r="M10" s="126"/>
      <c r="N10" s="127"/>
      <c r="O10" s="117"/>
      <c r="P10" s="118"/>
      <c r="Q10" s="117"/>
      <c r="R10" s="11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3"/>
      <c r="F11" s="123"/>
      <c r="G11" s="128"/>
      <c r="H11" s="128"/>
      <c r="I11" s="121"/>
      <c r="J11" s="116"/>
      <c r="K11" s="115"/>
      <c r="L11" s="116"/>
      <c r="M11" s="126"/>
      <c r="N11" s="127"/>
      <c r="O11" s="117"/>
      <c r="P11" s="118"/>
      <c r="Q11" s="117"/>
      <c r="R11" s="11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3"/>
      <c r="F12" s="123"/>
      <c r="G12" s="128"/>
      <c r="H12" s="128"/>
      <c r="I12" s="121"/>
      <c r="J12" s="116"/>
      <c r="K12" s="115"/>
      <c r="L12" s="116"/>
      <c r="M12" s="126"/>
      <c r="N12" s="127"/>
      <c r="O12" s="117"/>
      <c r="P12" s="118"/>
      <c r="Q12" s="117"/>
      <c r="R12" s="11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3"/>
      <c r="F13" s="123"/>
      <c r="G13" s="128"/>
      <c r="H13" s="128"/>
      <c r="I13" s="121"/>
      <c r="J13" s="116"/>
      <c r="K13" s="115"/>
      <c r="L13" s="116"/>
      <c r="M13" s="126"/>
      <c r="N13" s="127"/>
      <c r="O13" s="117"/>
      <c r="P13" s="118"/>
      <c r="Q13" s="117"/>
      <c r="R13" s="11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3"/>
      <c r="F14" s="123"/>
      <c r="G14" s="128"/>
      <c r="H14" s="128"/>
      <c r="I14" s="121"/>
      <c r="J14" s="116"/>
      <c r="K14" s="115"/>
      <c r="L14" s="116"/>
      <c r="M14" s="126"/>
      <c r="N14" s="127"/>
      <c r="O14" s="117"/>
      <c r="P14" s="118"/>
      <c r="Q14" s="117"/>
      <c r="R14" s="11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3"/>
      <c r="F15" s="123"/>
      <c r="G15" s="128"/>
      <c r="H15" s="128"/>
      <c r="I15" s="121"/>
      <c r="J15" s="116"/>
      <c r="K15" s="115"/>
      <c r="L15" s="116"/>
      <c r="M15" s="126"/>
      <c r="N15" s="127"/>
      <c r="O15" s="117"/>
      <c r="P15" s="118"/>
      <c r="Q15" s="117"/>
      <c r="R15" s="11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3"/>
      <c r="F16" s="123"/>
      <c r="G16" s="128"/>
      <c r="H16" s="128"/>
      <c r="I16" s="121"/>
      <c r="J16" s="116"/>
      <c r="K16" s="115"/>
      <c r="L16" s="116"/>
      <c r="M16" s="126"/>
      <c r="N16" s="127"/>
      <c r="O16" s="117"/>
      <c r="P16" s="118"/>
      <c r="Q16" s="117"/>
      <c r="R16" s="11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29"/>
      <c r="F17" s="129"/>
      <c r="G17" s="128"/>
      <c r="H17" s="128"/>
      <c r="I17" s="121"/>
      <c r="J17" s="116"/>
      <c r="K17" s="115"/>
      <c r="L17" s="116"/>
      <c r="M17" s="115"/>
      <c r="N17" s="116"/>
      <c r="O17" s="117"/>
      <c r="P17" s="118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7"/>
      <c r="F18" s="118"/>
      <c r="G18" s="126"/>
      <c r="H18" s="127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7"/>
      <c r="F19" s="118"/>
      <c r="G19" s="126"/>
      <c r="H19" s="127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7"/>
      <c r="F20" s="118"/>
      <c r="G20" s="126"/>
      <c r="H20" s="127"/>
      <c r="I20" s="115"/>
      <c r="J20" s="116"/>
      <c r="K20" s="115"/>
      <c r="L20" s="116"/>
      <c r="M20" s="115"/>
      <c r="N20" s="116"/>
      <c r="O20" s="117"/>
      <c r="P20" s="118"/>
      <c r="Q20" s="117"/>
      <c r="R20" s="11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7"/>
      <c r="B21" s="87"/>
      <c r="C21" s="87"/>
      <c r="D21" s="23"/>
      <c r="E21" s="115"/>
      <c r="F21" s="116"/>
      <c r="G21" s="88"/>
      <c r="H21" s="89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84"/>
      <c r="B22" s="84"/>
      <c r="C22" s="84"/>
      <c r="D22" s="23"/>
      <c r="E22" s="115"/>
      <c r="F22" s="116"/>
      <c r="G22" s="85"/>
      <c r="H22" s="8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7"/>
      <c r="F23" s="118"/>
      <c r="G23" s="126"/>
      <c r="H23" s="127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83">
        <v>3600</v>
      </c>
      <c r="B24" s="83" t="s">
        <v>119</v>
      </c>
      <c r="C24" s="83"/>
      <c r="D24" s="23" t="s">
        <v>87</v>
      </c>
      <c r="E24" s="115"/>
      <c r="F24" s="116"/>
      <c r="G24" s="128">
        <v>3</v>
      </c>
      <c r="H24" s="128"/>
      <c r="I24" s="115"/>
      <c r="J24" s="116"/>
      <c r="K24" s="115"/>
      <c r="L24" s="116"/>
      <c r="M24" s="115"/>
      <c r="N24" s="116"/>
      <c r="O24" s="117"/>
      <c r="P24" s="118"/>
      <c r="Q24" s="117"/>
      <c r="R24" s="118"/>
      <c r="S24" s="25">
        <f>E24+G24+I24+K24+M24+O24+Q24</f>
        <v>3</v>
      </c>
      <c r="T24" s="25">
        <f>SUM(S24-U24-V24)</f>
        <v>3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7"/>
      <c r="F25" s="118"/>
      <c r="G25" s="126"/>
      <c r="H25" s="127"/>
      <c r="I25" s="117"/>
      <c r="J25" s="118"/>
      <c r="K25" s="117"/>
      <c r="L25" s="118"/>
      <c r="M25" s="126"/>
      <c r="N25" s="127"/>
      <c r="O25" s="117"/>
      <c r="P25" s="118"/>
      <c r="Q25" s="117"/>
      <c r="R25" s="11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7"/>
      <c r="F26" s="118"/>
      <c r="G26" s="117"/>
      <c r="H26" s="118"/>
      <c r="I26" s="117"/>
      <c r="J26" s="118"/>
      <c r="K26" s="117"/>
      <c r="L26" s="118"/>
      <c r="M26" s="126"/>
      <c r="N26" s="127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9">
        <f>SUM(E4:E26)</f>
        <v>8</v>
      </c>
      <c r="F27" s="120"/>
      <c r="G27" s="119">
        <f>SUM(G4:G26)</f>
        <v>8</v>
      </c>
      <c r="H27" s="120"/>
      <c r="I27" s="119">
        <f>SUM(I4:I26)</f>
        <v>8</v>
      </c>
      <c r="J27" s="120"/>
      <c r="K27" s="119">
        <f>SUM(K4:K26)</f>
        <v>8</v>
      </c>
      <c r="L27" s="120"/>
      <c r="M27" s="119">
        <f>SUM(M4:M26)</f>
        <v>8</v>
      </c>
      <c r="N27" s="120"/>
      <c r="O27" s="119">
        <f>SUM(O4:O26)</f>
        <v>0</v>
      </c>
      <c r="P27" s="120"/>
      <c r="Q27" s="119">
        <f>SUM(Q4:Q26)</f>
        <v>0</v>
      </c>
      <c r="R27" s="120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3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8.4499999999999993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121</v>
      </c>
      <c r="C4" s="48" t="s">
        <v>86</v>
      </c>
      <c r="D4" s="39" t="s">
        <v>76</v>
      </c>
      <c r="E4" s="123">
        <v>8</v>
      </c>
      <c r="F4" s="123"/>
      <c r="G4" s="123">
        <v>7.25</v>
      </c>
      <c r="H4" s="123"/>
      <c r="I4" s="123">
        <v>8</v>
      </c>
      <c r="J4" s="123"/>
      <c r="K4" s="123">
        <v>8</v>
      </c>
      <c r="L4" s="123"/>
      <c r="M4" s="123">
        <v>8</v>
      </c>
      <c r="N4" s="123"/>
      <c r="O4" s="115"/>
      <c r="P4" s="116"/>
      <c r="Q4" s="117"/>
      <c r="R4" s="118"/>
      <c r="S4" s="25">
        <f>E4+G4+I4+K4+M4+O4+Q4</f>
        <v>39.25</v>
      </c>
      <c r="T4" s="25">
        <f t="shared" ref="T4:T17" si="0">SUM(S4-U4-V4)</f>
        <v>39.25</v>
      </c>
      <c r="U4" s="28"/>
      <c r="V4" s="28"/>
    </row>
    <row r="5" spans="1:22" x14ac:dyDescent="0.25">
      <c r="A5" s="99"/>
      <c r="B5" s="48"/>
      <c r="C5" s="48"/>
      <c r="D5" s="39"/>
      <c r="E5" s="123"/>
      <c r="F5" s="123"/>
      <c r="G5" s="123"/>
      <c r="H5" s="123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3"/>
      <c r="F6" s="123"/>
      <c r="G6" s="123"/>
      <c r="H6" s="123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3"/>
      <c r="F7" s="123"/>
      <c r="G7" s="123"/>
      <c r="H7" s="123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3"/>
      <c r="F8" s="123"/>
      <c r="G8" s="123"/>
      <c r="H8" s="123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103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6"/>
      <c r="B16" s="48"/>
      <c r="C16" s="48"/>
      <c r="D16" s="5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7.25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8">
        <v>8</v>
      </c>
      <c r="F3" s="108">
        <v>16.3</v>
      </c>
      <c r="G3" s="77">
        <v>8</v>
      </c>
      <c r="H3" s="77">
        <v>16.3</v>
      </c>
      <c r="I3" s="77">
        <v>8</v>
      </c>
      <c r="J3" s="77">
        <v>17</v>
      </c>
      <c r="K3" s="77">
        <v>8</v>
      </c>
      <c r="L3" s="77">
        <v>16.3</v>
      </c>
      <c r="M3" s="77">
        <v>8</v>
      </c>
      <c r="N3" s="77">
        <v>16.3</v>
      </c>
      <c r="O3" s="77"/>
      <c r="P3" s="77"/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4" t="s">
        <v>123</v>
      </c>
      <c r="C4" s="50">
        <v>48</v>
      </c>
      <c r="D4" s="56" t="s">
        <v>65</v>
      </c>
      <c r="E4" s="123">
        <v>0.25</v>
      </c>
      <c r="F4" s="123"/>
      <c r="G4" s="123"/>
      <c r="H4" s="123"/>
      <c r="I4" s="123"/>
      <c r="J4" s="123"/>
      <c r="K4" s="123"/>
      <c r="L4" s="123"/>
      <c r="M4" s="123"/>
      <c r="N4" s="123"/>
      <c r="O4" s="115"/>
      <c r="P4" s="116"/>
      <c r="Q4" s="117"/>
      <c r="R4" s="118"/>
      <c r="S4" s="25">
        <f>E4+G4+I4+K4+M4+O4+Q4</f>
        <v>0.25</v>
      </c>
      <c r="T4" s="25">
        <f t="shared" ref="T4:T21" si="0">SUM(S4-U4-V4)</f>
        <v>0.25</v>
      </c>
      <c r="U4" s="28"/>
      <c r="V4" s="28"/>
    </row>
    <row r="5" spans="1:22" x14ac:dyDescent="0.25">
      <c r="A5" s="48">
        <v>6505</v>
      </c>
      <c r="B5" s="114" t="s">
        <v>120</v>
      </c>
      <c r="C5" s="48">
        <v>1</v>
      </c>
      <c r="D5" s="27" t="s">
        <v>74</v>
      </c>
      <c r="E5" s="123">
        <v>7.75</v>
      </c>
      <c r="F5" s="123"/>
      <c r="G5" s="123">
        <v>8</v>
      </c>
      <c r="H5" s="123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4" si="1">E5+G5+I5+K5+M5+O5+Q5</f>
        <v>15.75</v>
      </c>
      <c r="T5" s="25">
        <f t="shared" si="0"/>
        <v>15.75</v>
      </c>
      <c r="U5" s="28"/>
      <c r="V5" s="28"/>
    </row>
    <row r="6" spans="1:22" x14ac:dyDescent="0.25">
      <c r="A6" s="48">
        <v>6436</v>
      </c>
      <c r="B6" s="114" t="s">
        <v>115</v>
      </c>
      <c r="C6" s="50">
        <v>81</v>
      </c>
      <c r="D6" s="39" t="s">
        <v>101</v>
      </c>
      <c r="E6" s="133"/>
      <c r="F6" s="133"/>
      <c r="G6" s="123"/>
      <c r="H6" s="123"/>
      <c r="I6" s="121"/>
      <c r="J6" s="116"/>
      <c r="K6" s="115">
        <v>0.75</v>
      </c>
      <c r="L6" s="116"/>
      <c r="M6" s="115"/>
      <c r="N6" s="116"/>
      <c r="O6" s="115"/>
      <c r="P6" s="116"/>
      <c r="Q6" s="117"/>
      <c r="R6" s="118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107">
        <v>6435</v>
      </c>
      <c r="B7" s="114" t="s">
        <v>116</v>
      </c>
      <c r="C7" s="48">
        <v>65</v>
      </c>
      <c r="D7" s="39" t="s">
        <v>102</v>
      </c>
      <c r="E7" s="133"/>
      <c r="F7" s="133"/>
      <c r="G7" s="123"/>
      <c r="H7" s="123"/>
      <c r="I7" s="121"/>
      <c r="J7" s="116"/>
      <c r="K7" s="115">
        <v>1.5</v>
      </c>
      <c r="L7" s="116"/>
      <c r="M7" s="115"/>
      <c r="N7" s="116"/>
      <c r="O7" s="115"/>
      <c r="P7" s="116"/>
      <c r="Q7" s="117"/>
      <c r="R7" s="118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6448</v>
      </c>
      <c r="B8" s="114" t="s">
        <v>121</v>
      </c>
      <c r="C8" s="48" t="s">
        <v>86</v>
      </c>
      <c r="D8" s="39" t="s">
        <v>76</v>
      </c>
      <c r="E8" s="133"/>
      <c r="F8" s="133"/>
      <c r="G8" s="123"/>
      <c r="H8" s="123"/>
      <c r="I8" s="121"/>
      <c r="J8" s="116"/>
      <c r="K8" s="115">
        <v>5.75</v>
      </c>
      <c r="L8" s="116"/>
      <c r="M8" s="115">
        <v>3.75</v>
      </c>
      <c r="N8" s="116"/>
      <c r="O8" s="115"/>
      <c r="P8" s="116"/>
      <c r="Q8" s="117"/>
      <c r="R8" s="118"/>
      <c r="S8" s="25">
        <f t="shared" si="1"/>
        <v>9.5</v>
      </c>
      <c r="T8" s="25">
        <f t="shared" si="0"/>
        <v>9.5</v>
      </c>
      <c r="U8" s="28"/>
      <c r="V8" s="28"/>
    </row>
    <row r="9" spans="1:22" x14ac:dyDescent="0.25">
      <c r="A9" s="48">
        <v>6448</v>
      </c>
      <c r="B9" s="114" t="s">
        <v>121</v>
      </c>
      <c r="C9" s="50" t="s">
        <v>106</v>
      </c>
      <c r="D9" s="39" t="s">
        <v>107</v>
      </c>
      <c r="E9" s="131"/>
      <c r="F9" s="132"/>
      <c r="G9" s="115"/>
      <c r="H9" s="116"/>
      <c r="I9" s="115"/>
      <c r="J9" s="116"/>
      <c r="K9" s="115"/>
      <c r="L9" s="116"/>
      <c r="M9" s="115">
        <v>3.75</v>
      </c>
      <c r="N9" s="116"/>
      <c r="O9" s="115"/>
      <c r="P9" s="116"/>
      <c r="Q9" s="117"/>
      <c r="R9" s="118"/>
      <c r="S9" s="25">
        <f t="shared" si="1"/>
        <v>3.75</v>
      </c>
      <c r="T9" s="25">
        <f t="shared" si="0"/>
        <v>3.75</v>
      </c>
      <c r="U9" s="28"/>
      <c r="V9" s="28"/>
    </row>
    <row r="10" spans="1:22" x14ac:dyDescent="0.25">
      <c r="A10" s="48"/>
      <c r="B10" s="48"/>
      <c r="C10" s="50"/>
      <c r="D10" s="39"/>
      <c r="E10" s="131"/>
      <c r="F10" s="132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1"/>
      <c r="F11" s="132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56"/>
      <c r="E12" s="131"/>
      <c r="F12" s="132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1"/>
      <c r="F13" s="132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1"/>
      <c r="F14" s="132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1"/>
      <c r="F15" s="132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31"/>
      <c r="F16" s="132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31"/>
      <c r="F17" s="132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1"/>
      <c r="F18" s="132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6"/>
      <c r="B19" s="48"/>
      <c r="C19" s="48"/>
      <c r="D19" s="27"/>
      <c r="E19" s="131"/>
      <c r="F19" s="132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6">
        <v>3600</v>
      </c>
      <c r="B20" s="95" t="s">
        <v>119</v>
      </c>
      <c r="C20" s="95"/>
      <c r="D20" s="23" t="s">
        <v>109</v>
      </c>
      <c r="E20" s="131"/>
      <c r="F20" s="132"/>
      <c r="G20" s="115"/>
      <c r="H20" s="116"/>
      <c r="I20" s="115"/>
      <c r="J20" s="116"/>
      <c r="K20" s="115"/>
      <c r="L20" s="116"/>
      <c r="M20" s="115">
        <v>0.5</v>
      </c>
      <c r="N20" s="116"/>
      <c r="O20" s="115"/>
      <c r="P20" s="116"/>
      <c r="Q20" s="117"/>
      <c r="R20" s="118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74">
        <v>3600</v>
      </c>
      <c r="B21" s="74" t="s">
        <v>119</v>
      </c>
      <c r="C21" s="74"/>
      <c r="D21" s="23" t="s">
        <v>92</v>
      </c>
      <c r="E21" s="131"/>
      <c r="F21" s="132"/>
      <c r="G21" s="115"/>
      <c r="H21" s="116"/>
      <c r="I21" s="115">
        <v>9</v>
      </c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9</v>
      </c>
      <c r="T21" s="25">
        <f t="shared" si="0"/>
        <v>8</v>
      </c>
      <c r="U21" s="28">
        <v>1</v>
      </c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9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1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1</v>
      </c>
      <c r="D30" s="33"/>
      <c r="I30" s="45">
        <v>9.5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6" sqref="E16:N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4" t="s">
        <v>116</v>
      </c>
      <c r="C4" s="48">
        <v>59</v>
      </c>
      <c r="D4" s="27" t="s">
        <v>79</v>
      </c>
      <c r="E4" s="123">
        <v>6.5</v>
      </c>
      <c r="F4" s="123"/>
      <c r="G4" s="123">
        <v>2.5</v>
      </c>
      <c r="H4" s="123"/>
      <c r="I4" s="123">
        <v>2.5</v>
      </c>
      <c r="J4" s="123"/>
      <c r="K4" s="123">
        <v>2</v>
      </c>
      <c r="L4" s="123"/>
      <c r="M4" s="123"/>
      <c r="N4" s="123"/>
      <c r="O4" s="115"/>
      <c r="P4" s="116"/>
      <c r="Q4" s="117"/>
      <c r="R4" s="118"/>
      <c r="S4" s="25">
        <f>E4+G4+I4+K4+M4+O4+Q4</f>
        <v>13.5</v>
      </c>
      <c r="T4" s="25">
        <f t="shared" ref="T4:T20" si="0">SUM(S4-U4-V4)</f>
        <v>13.5</v>
      </c>
      <c r="U4" s="28"/>
      <c r="V4" s="28"/>
    </row>
    <row r="5" spans="1:22" x14ac:dyDescent="0.25">
      <c r="A5" s="48">
        <v>6435</v>
      </c>
      <c r="B5" s="114" t="s">
        <v>116</v>
      </c>
      <c r="C5" s="48">
        <v>34</v>
      </c>
      <c r="D5" s="27" t="s">
        <v>76</v>
      </c>
      <c r="E5" s="123"/>
      <c r="F5" s="123"/>
      <c r="G5" s="123">
        <v>2.5</v>
      </c>
      <c r="H5" s="123"/>
      <c r="I5" s="123">
        <v>2.5</v>
      </c>
      <c r="J5" s="123"/>
      <c r="K5" s="123">
        <v>3</v>
      </c>
      <c r="L5" s="123"/>
      <c r="M5" s="115">
        <v>2</v>
      </c>
      <c r="N5" s="116"/>
      <c r="O5" s="115"/>
      <c r="P5" s="116"/>
      <c r="Q5" s="117"/>
      <c r="R5" s="118"/>
      <c r="S5" s="25">
        <f t="shared" ref="S5:S23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8">
        <v>6435</v>
      </c>
      <c r="B6" s="114" t="s">
        <v>116</v>
      </c>
      <c r="C6" s="48">
        <v>36</v>
      </c>
      <c r="D6" s="27" t="s">
        <v>76</v>
      </c>
      <c r="E6" s="123"/>
      <c r="F6" s="123"/>
      <c r="G6" s="123">
        <v>2.5</v>
      </c>
      <c r="H6" s="123"/>
      <c r="I6" s="123">
        <v>2.5</v>
      </c>
      <c r="J6" s="123"/>
      <c r="K6" s="123">
        <v>3</v>
      </c>
      <c r="L6" s="123"/>
      <c r="M6" s="115">
        <v>2</v>
      </c>
      <c r="N6" s="116"/>
      <c r="O6" s="115"/>
      <c r="P6" s="116"/>
      <c r="Q6" s="117"/>
      <c r="R6" s="118"/>
      <c r="S6" s="25">
        <f t="shared" si="1"/>
        <v>10</v>
      </c>
      <c r="T6" s="25">
        <f t="shared" si="0"/>
        <v>10</v>
      </c>
      <c r="U6" s="28"/>
      <c r="V6" s="28"/>
    </row>
    <row r="7" spans="1:22" x14ac:dyDescent="0.25">
      <c r="A7" s="48">
        <v>6435</v>
      </c>
      <c r="B7" s="114" t="s">
        <v>116</v>
      </c>
      <c r="C7" s="50">
        <v>78</v>
      </c>
      <c r="D7" s="56" t="s">
        <v>99</v>
      </c>
      <c r="E7" s="123"/>
      <c r="F7" s="123"/>
      <c r="G7" s="123"/>
      <c r="H7" s="123"/>
      <c r="I7" s="123"/>
      <c r="J7" s="123"/>
      <c r="K7" s="123"/>
      <c r="L7" s="123"/>
      <c r="M7" s="115">
        <v>3</v>
      </c>
      <c r="N7" s="116"/>
      <c r="O7" s="115"/>
      <c r="P7" s="116"/>
      <c r="Q7" s="117"/>
      <c r="R7" s="118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/>
      <c r="B8" s="48"/>
      <c r="C8" s="48"/>
      <c r="D8" s="27"/>
      <c r="E8" s="123"/>
      <c r="F8" s="123"/>
      <c r="G8" s="123"/>
      <c r="H8" s="123"/>
      <c r="I8" s="123"/>
      <c r="J8" s="123"/>
      <c r="K8" s="123"/>
      <c r="L8" s="123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48"/>
      <c r="D9" s="27"/>
      <c r="E9" s="123"/>
      <c r="F9" s="123"/>
      <c r="G9" s="123"/>
      <c r="H9" s="123"/>
      <c r="I9" s="123"/>
      <c r="J9" s="123"/>
      <c r="K9" s="123"/>
      <c r="L9" s="123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27"/>
      <c r="E10" s="123"/>
      <c r="F10" s="123"/>
      <c r="G10" s="123"/>
      <c r="H10" s="123"/>
      <c r="I10" s="123"/>
      <c r="J10" s="123"/>
      <c r="K10" s="123"/>
      <c r="L10" s="123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56"/>
      <c r="E11" s="123"/>
      <c r="F11" s="123"/>
      <c r="G11" s="123"/>
      <c r="H11" s="123"/>
      <c r="I11" s="123"/>
      <c r="J11" s="123"/>
      <c r="K11" s="123"/>
      <c r="L11" s="123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3"/>
      <c r="F12" s="123"/>
      <c r="G12" s="123"/>
      <c r="H12" s="123"/>
      <c r="I12" s="123"/>
      <c r="J12" s="123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23"/>
      <c r="F13" s="123"/>
      <c r="G13" s="123"/>
      <c r="H13" s="123"/>
      <c r="I13" s="123"/>
      <c r="J13" s="123"/>
      <c r="K13" s="115"/>
      <c r="L13" s="116"/>
      <c r="M13" s="115"/>
      <c r="N13" s="116"/>
      <c r="O13" s="115"/>
      <c r="P13" s="116"/>
      <c r="Q13" s="117"/>
      <c r="R13" s="11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6"/>
      <c r="G14" s="123"/>
      <c r="H14" s="123"/>
      <c r="I14" s="123"/>
      <c r="J14" s="123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6"/>
      <c r="G15" s="123"/>
      <c r="H15" s="123"/>
      <c r="I15" s="123"/>
      <c r="J15" s="123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5"/>
      <c r="F16" s="116"/>
      <c r="G16" s="123"/>
      <c r="H16" s="123"/>
      <c r="I16" s="123"/>
      <c r="J16" s="123"/>
      <c r="K16" s="115"/>
      <c r="L16" s="116"/>
      <c r="M16" s="115"/>
      <c r="N16" s="116"/>
      <c r="O16" s="115"/>
      <c r="P16" s="116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>
        <v>3600</v>
      </c>
      <c r="B17" s="48" t="s">
        <v>119</v>
      </c>
      <c r="C17" s="48"/>
      <c r="D17" s="27" t="s">
        <v>110</v>
      </c>
      <c r="E17" s="115"/>
      <c r="F17" s="116"/>
      <c r="G17" s="115"/>
      <c r="H17" s="116"/>
      <c r="I17" s="115"/>
      <c r="J17" s="116"/>
      <c r="K17" s="115"/>
      <c r="L17" s="116"/>
      <c r="M17" s="115">
        <v>0.25</v>
      </c>
      <c r="N17" s="116"/>
      <c r="O17" s="115"/>
      <c r="P17" s="116"/>
      <c r="Q17" s="117"/>
      <c r="R17" s="118"/>
      <c r="S17" s="25">
        <f t="shared" si="2"/>
        <v>0.25</v>
      </c>
      <c r="T17" s="25">
        <f t="shared" si="3"/>
        <v>0.25</v>
      </c>
      <c r="U17" s="28"/>
      <c r="V17" s="28"/>
    </row>
    <row r="18" spans="1:22" x14ac:dyDescent="0.25">
      <c r="A18" s="48">
        <v>3600</v>
      </c>
      <c r="B18" s="48" t="s">
        <v>119</v>
      </c>
      <c r="C18" s="48"/>
      <c r="D18" s="27" t="s">
        <v>93</v>
      </c>
      <c r="E18" s="115"/>
      <c r="F18" s="116"/>
      <c r="G18" s="115"/>
      <c r="H18" s="116"/>
      <c r="I18" s="115">
        <v>0.5</v>
      </c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48">
        <v>3600</v>
      </c>
      <c r="B19" s="48" t="s">
        <v>119</v>
      </c>
      <c r="C19" s="48"/>
      <c r="D19" s="27" t="s">
        <v>84</v>
      </c>
      <c r="E19" s="115"/>
      <c r="F19" s="116"/>
      <c r="G19" s="115">
        <v>0.5</v>
      </c>
      <c r="H19" s="116"/>
      <c r="I19" s="115"/>
      <c r="J19" s="116"/>
      <c r="K19" s="115"/>
      <c r="L19" s="116"/>
      <c r="M19" s="115">
        <v>0.75</v>
      </c>
      <c r="N19" s="116"/>
      <c r="O19" s="115"/>
      <c r="P19" s="116"/>
      <c r="Q19" s="117"/>
      <c r="R19" s="118"/>
      <c r="S19" s="25">
        <f t="shared" si="1"/>
        <v>1.25</v>
      </c>
      <c r="T19" s="25">
        <f t="shared" si="0"/>
        <v>1.25</v>
      </c>
      <c r="U19" s="28"/>
      <c r="V19" s="28"/>
    </row>
    <row r="20" spans="1:22" x14ac:dyDescent="0.25">
      <c r="A20" s="48">
        <v>3600</v>
      </c>
      <c r="B20" s="48" t="s">
        <v>119</v>
      </c>
      <c r="C20" s="48"/>
      <c r="D20" s="27" t="s">
        <v>67</v>
      </c>
      <c r="E20" s="115">
        <v>1.5</v>
      </c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9">
        <f>SUM(E4:E22)</f>
        <v>8</v>
      </c>
      <c r="F23" s="120"/>
      <c r="G23" s="119">
        <f>SUM(G4:G22)</f>
        <v>8</v>
      </c>
      <c r="H23" s="120"/>
      <c r="I23" s="119">
        <f>SUM(I4:I22)</f>
        <v>8</v>
      </c>
      <c r="J23" s="120"/>
      <c r="K23" s="119">
        <f>SUM(K4:K22)</f>
        <v>8</v>
      </c>
      <c r="L23" s="120"/>
      <c r="M23" s="119">
        <f>SUM(M4:M22)</f>
        <v>8</v>
      </c>
      <c r="N23" s="120"/>
      <c r="O23" s="119">
        <f>SUM(O4:O22)</f>
        <v>0</v>
      </c>
      <c r="P23" s="120"/>
      <c r="Q23" s="119">
        <f>SUM(Q4:Q22)</f>
        <v>0</v>
      </c>
      <c r="R23" s="120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3.5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6" sqref="G16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4" t="s">
        <v>116</v>
      </c>
      <c r="C4" s="48">
        <v>59</v>
      </c>
      <c r="D4" s="27" t="s">
        <v>79</v>
      </c>
      <c r="E4" s="123"/>
      <c r="F4" s="123"/>
      <c r="G4" s="123">
        <v>2.75</v>
      </c>
      <c r="H4" s="123"/>
      <c r="I4" s="123">
        <v>8</v>
      </c>
      <c r="J4" s="123"/>
      <c r="K4" s="123">
        <v>8</v>
      </c>
      <c r="L4" s="123"/>
      <c r="M4" s="123">
        <v>8</v>
      </c>
      <c r="N4" s="123"/>
      <c r="O4" s="123"/>
      <c r="P4" s="123"/>
      <c r="Q4" s="117"/>
      <c r="R4" s="118"/>
      <c r="S4" s="25">
        <f>E4+G4+I4+K4+M4+O4+Q4</f>
        <v>26.75</v>
      </c>
      <c r="T4" s="25">
        <f t="shared" ref="T4:T17" si="0">SUM(S4-U4-V4)</f>
        <v>26.75</v>
      </c>
      <c r="U4" s="28"/>
      <c r="V4" s="28"/>
    </row>
    <row r="5" spans="1:22" x14ac:dyDescent="0.25">
      <c r="A5" s="48"/>
      <c r="B5" s="48"/>
      <c r="C5" s="50"/>
      <c r="D5" s="56"/>
      <c r="E5" s="123"/>
      <c r="F5" s="123"/>
      <c r="G5" s="123"/>
      <c r="H5" s="123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48"/>
      <c r="D6" s="27"/>
      <c r="E6" s="123"/>
      <c r="F6" s="123"/>
      <c r="G6" s="123"/>
      <c r="H6" s="123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3"/>
      <c r="F7" s="123"/>
      <c r="G7" s="123"/>
      <c r="H7" s="123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3"/>
      <c r="F8" s="123"/>
      <c r="G8" s="123"/>
      <c r="H8" s="123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5"/>
      <c r="F9" s="116"/>
      <c r="G9" s="123"/>
      <c r="H9" s="123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5"/>
      <c r="F10" s="116"/>
      <c r="G10" s="123"/>
      <c r="H10" s="123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5"/>
      <c r="F11" s="116"/>
      <c r="G11" s="123"/>
      <c r="H11" s="123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5"/>
      <c r="F12" s="116"/>
      <c r="G12" s="123"/>
      <c r="H12" s="123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>
        <v>3600</v>
      </c>
      <c r="B16" s="48" t="s">
        <v>119</v>
      </c>
      <c r="C16" s="48"/>
      <c r="D16" s="27" t="s">
        <v>88</v>
      </c>
      <c r="E16" s="115"/>
      <c r="F16" s="116"/>
      <c r="G16" s="115">
        <v>0.75</v>
      </c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0.75</v>
      </c>
      <c r="T16" s="25">
        <f t="shared" si="0"/>
        <v>0.75</v>
      </c>
      <c r="U16" s="28"/>
      <c r="V16" s="28"/>
    </row>
    <row r="17" spans="1:22" x14ac:dyDescent="0.25">
      <c r="A17" s="48">
        <v>3600</v>
      </c>
      <c r="B17" s="48" t="s">
        <v>119</v>
      </c>
      <c r="C17" s="48"/>
      <c r="D17" s="27" t="s">
        <v>87</v>
      </c>
      <c r="E17" s="115"/>
      <c r="F17" s="116"/>
      <c r="G17" s="115">
        <v>4.5</v>
      </c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4.5</v>
      </c>
      <c r="T17" s="25">
        <f t="shared" si="0"/>
        <v>4.5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>
        <v>8</v>
      </c>
      <c r="F18" s="118"/>
      <c r="G18" s="117"/>
      <c r="H18" s="118"/>
      <c r="I18" s="117"/>
      <c r="J18" s="118"/>
      <c r="K18" s="117"/>
      <c r="L18" s="118"/>
      <c r="M18" s="117"/>
      <c r="N18" s="118"/>
      <c r="O18" s="134"/>
      <c r="P18" s="135"/>
      <c r="Q18" s="134"/>
      <c r="R18" s="13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4"/>
      <c r="F19" s="135"/>
      <c r="G19" s="134"/>
      <c r="H19" s="135"/>
      <c r="I19" s="134"/>
      <c r="J19" s="135"/>
      <c r="K19" s="134"/>
      <c r="L19" s="135"/>
      <c r="M19" s="117"/>
      <c r="N19" s="118"/>
      <c r="O19" s="134"/>
      <c r="P19" s="135"/>
      <c r="Q19" s="134"/>
      <c r="R19" s="13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5.25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15</v>
      </c>
      <c r="G3" s="54">
        <v>8</v>
      </c>
      <c r="H3" s="54">
        <v>16.3</v>
      </c>
      <c r="I3" s="54">
        <v>8</v>
      </c>
      <c r="J3" s="54">
        <v>17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4" t="s">
        <v>116</v>
      </c>
      <c r="C4" s="50">
        <v>82</v>
      </c>
      <c r="D4" s="56" t="s">
        <v>78</v>
      </c>
      <c r="E4" s="123">
        <v>6.5</v>
      </c>
      <c r="F4" s="123"/>
      <c r="G4" s="123">
        <v>8</v>
      </c>
      <c r="H4" s="123"/>
      <c r="I4" s="123"/>
      <c r="J4" s="123"/>
      <c r="K4" s="123"/>
      <c r="L4" s="123"/>
      <c r="M4" s="123"/>
      <c r="N4" s="123"/>
      <c r="O4" s="115"/>
      <c r="P4" s="116"/>
      <c r="Q4" s="117"/>
      <c r="R4" s="118"/>
      <c r="S4" s="25">
        <f>E4+G4+I4+K4+M4+O4+Q4</f>
        <v>14.5</v>
      </c>
      <c r="T4" s="25">
        <f t="shared" ref="T4:T17" si="0">SUM(S4-U4-V4)</f>
        <v>14.5</v>
      </c>
      <c r="U4" s="28"/>
      <c r="V4" s="28"/>
    </row>
    <row r="5" spans="1:22" x14ac:dyDescent="0.25">
      <c r="A5" s="48">
        <v>6448</v>
      </c>
      <c r="B5" s="114" t="s">
        <v>121</v>
      </c>
      <c r="C5" s="48" t="s">
        <v>95</v>
      </c>
      <c r="D5" s="39" t="s">
        <v>96</v>
      </c>
      <c r="E5" s="123"/>
      <c r="F5" s="123"/>
      <c r="G5" s="123"/>
      <c r="H5" s="123"/>
      <c r="I5" s="121">
        <v>3.5</v>
      </c>
      <c r="J5" s="116"/>
      <c r="K5" s="121">
        <v>1</v>
      </c>
      <c r="L5" s="116"/>
      <c r="M5" s="121"/>
      <c r="N5" s="116"/>
      <c r="O5" s="115"/>
      <c r="P5" s="116"/>
      <c r="Q5" s="117"/>
      <c r="R5" s="118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65.5</v>
      </c>
      <c r="B6" s="114" t="s">
        <v>120</v>
      </c>
      <c r="C6" s="50">
        <v>2</v>
      </c>
      <c r="D6" s="39" t="s">
        <v>97</v>
      </c>
      <c r="E6" s="123"/>
      <c r="F6" s="123"/>
      <c r="G6" s="123"/>
      <c r="H6" s="123"/>
      <c r="I6" s="121"/>
      <c r="J6" s="116"/>
      <c r="K6" s="121">
        <v>7</v>
      </c>
      <c r="L6" s="116"/>
      <c r="M6" s="121">
        <v>8</v>
      </c>
      <c r="N6" s="116"/>
      <c r="O6" s="115"/>
      <c r="P6" s="116"/>
      <c r="Q6" s="117"/>
      <c r="R6" s="118"/>
      <c r="S6" s="25">
        <f t="shared" si="1"/>
        <v>15</v>
      </c>
      <c r="T6" s="25">
        <f t="shared" si="0"/>
        <v>15</v>
      </c>
      <c r="U6" s="28"/>
      <c r="V6" s="28"/>
    </row>
    <row r="7" spans="1:22" x14ac:dyDescent="0.25">
      <c r="A7" s="48"/>
      <c r="B7" s="51"/>
      <c r="C7" s="50"/>
      <c r="D7" s="56"/>
      <c r="E7" s="123"/>
      <c r="F7" s="123"/>
      <c r="G7" s="123"/>
      <c r="H7" s="123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3"/>
      <c r="F8" s="123"/>
      <c r="G8" s="123"/>
      <c r="H8" s="123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3"/>
      <c r="F11" s="123"/>
      <c r="G11" s="123"/>
      <c r="H11" s="123"/>
      <c r="I11" s="121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3"/>
      <c r="F12" s="123"/>
      <c r="G12" s="123"/>
      <c r="H12" s="123"/>
      <c r="I12" s="121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0"/>
      <c r="B13" s="90"/>
      <c r="C13" s="90"/>
      <c r="D13" s="23"/>
      <c r="E13" s="115"/>
      <c r="F13" s="116"/>
      <c r="G13" s="115"/>
      <c r="H13" s="116"/>
      <c r="I13" s="121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3"/>
      <c r="F14" s="123"/>
      <c r="G14" s="123"/>
      <c r="H14" s="123"/>
      <c r="I14" s="121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3"/>
      <c r="F15" s="123"/>
      <c r="G15" s="123"/>
      <c r="H15" s="123"/>
      <c r="I15" s="121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>
        <v>3600</v>
      </c>
      <c r="B16" s="111" t="s">
        <v>119</v>
      </c>
      <c r="C16" s="111"/>
      <c r="D16" s="23" t="s">
        <v>83</v>
      </c>
      <c r="E16" s="115"/>
      <c r="F16" s="116"/>
      <c r="G16" s="115"/>
      <c r="H16" s="116"/>
      <c r="I16" s="115">
        <v>1.5</v>
      </c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81">
        <v>3600</v>
      </c>
      <c r="B17" s="81" t="s">
        <v>119</v>
      </c>
      <c r="C17" s="81"/>
      <c r="D17" s="23" t="s">
        <v>94</v>
      </c>
      <c r="E17" s="115"/>
      <c r="F17" s="116"/>
      <c r="G17" s="115"/>
      <c r="H17" s="116"/>
      <c r="I17" s="115">
        <v>3.5</v>
      </c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3.5</v>
      </c>
      <c r="T17" s="25">
        <f t="shared" si="0"/>
        <v>3</v>
      </c>
      <c r="U17" s="28">
        <v>0.5</v>
      </c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6.5</v>
      </c>
      <c r="F20" s="120"/>
      <c r="G20" s="119">
        <f>SUM(G4:G19)</f>
        <v>8</v>
      </c>
      <c r="H20" s="120"/>
      <c r="I20" s="119">
        <f>SUM(I4:I19)</f>
        <v>8.5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-1.5</v>
      </c>
      <c r="G22" s="32"/>
      <c r="H22" s="32">
        <f>SUM(G20)-H21</f>
        <v>0</v>
      </c>
      <c r="I22" s="32"/>
      <c r="J22" s="32">
        <f>SUM(I20)-J21</f>
        <v>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38.5</v>
      </c>
      <c r="I25" s="2">
        <v>3600</v>
      </c>
    </row>
    <row r="26" spans="1:22" x14ac:dyDescent="0.25">
      <c r="A26" s="16" t="s">
        <v>26</v>
      </c>
      <c r="C26" s="41">
        <f>U22</f>
        <v>0.5</v>
      </c>
      <c r="D26" s="33"/>
      <c r="I26" s="45">
        <v>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4" t="s">
        <v>115</v>
      </c>
      <c r="C4" s="50">
        <v>7</v>
      </c>
      <c r="D4" s="56" t="s">
        <v>64</v>
      </c>
      <c r="E4" s="123">
        <v>7</v>
      </c>
      <c r="F4" s="123"/>
      <c r="G4" s="123">
        <v>7</v>
      </c>
      <c r="H4" s="123"/>
      <c r="I4" s="121">
        <v>5</v>
      </c>
      <c r="J4" s="116"/>
      <c r="K4" s="123"/>
      <c r="L4" s="123"/>
      <c r="M4" s="123"/>
      <c r="N4" s="123"/>
      <c r="O4" s="115"/>
      <c r="P4" s="116"/>
      <c r="Q4" s="117"/>
      <c r="R4" s="118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48">
        <v>6505</v>
      </c>
      <c r="B5" s="114" t="s">
        <v>120</v>
      </c>
      <c r="C5" s="48">
        <v>1</v>
      </c>
      <c r="D5" s="27" t="s">
        <v>74</v>
      </c>
      <c r="E5" s="123"/>
      <c r="F5" s="123"/>
      <c r="G5" s="123"/>
      <c r="H5" s="123"/>
      <c r="I5" s="121">
        <v>2</v>
      </c>
      <c r="J5" s="116"/>
      <c r="K5" s="115">
        <v>7</v>
      </c>
      <c r="L5" s="116"/>
      <c r="M5" s="115">
        <v>4.5</v>
      </c>
      <c r="N5" s="116"/>
      <c r="O5" s="115"/>
      <c r="P5" s="116"/>
      <c r="Q5" s="117"/>
      <c r="R5" s="118"/>
      <c r="S5" s="25">
        <f t="shared" ref="S5:S20" si="1">E5+G5+I5+K5+M5+O5+Q5</f>
        <v>13.5</v>
      </c>
      <c r="T5" s="25">
        <f t="shared" si="0"/>
        <v>13.5</v>
      </c>
      <c r="U5" s="28"/>
      <c r="V5" s="28"/>
    </row>
    <row r="6" spans="1:22" x14ac:dyDescent="0.25">
      <c r="A6" s="112">
        <v>6435</v>
      </c>
      <c r="B6" s="114" t="s">
        <v>116</v>
      </c>
      <c r="C6" s="48">
        <v>65</v>
      </c>
      <c r="D6" s="39" t="s">
        <v>102</v>
      </c>
      <c r="E6" s="123"/>
      <c r="F6" s="123"/>
      <c r="G6" s="123"/>
      <c r="H6" s="123"/>
      <c r="I6" s="121"/>
      <c r="J6" s="116"/>
      <c r="K6" s="115"/>
      <c r="L6" s="116"/>
      <c r="M6" s="115">
        <v>2.5</v>
      </c>
      <c r="N6" s="116"/>
      <c r="O6" s="115"/>
      <c r="P6" s="116"/>
      <c r="Q6" s="117"/>
      <c r="R6" s="118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8"/>
      <c r="B7" s="48"/>
      <c r="C7" s="50"/>
      <c r="D7" s="56"/>
      <c r="E7" s="123"/>
      <c r="F7" s="123"/>
      <c r="G7" s="123"/>
      <c r="H7" s="123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3"/>
      <c r="F8" s="123"/>
      <c r="G8" s="123"/>
      <c r="H8" s="123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8"/>
      <c r="B11" s="48"/>
      <c r="C11" s="48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1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119</v>
      </c>
      <c r="C17" s="48"/>
      <c r="D17" s="27" t="s">
        <v>61</v>
      </c>
      <c r="E17" s="115">
        <v>1</v>
      </c>
      <c r="F17" s="116"/>
      <c r="G17" s="115">
        <v>1</v>
      </c>
      <c r="H17" s="116"/>
      <c r="I17" s="115">
        <v>1</v>
      </c>
      <c r="J17" s="116"/>
      <c r="K17" s="115">
        <v>1</v>
      </c>
      <c r="L17" s="116"/>
      <c r="M17" s="115">
        <v>1</v>
      </c>
      <c r="N17" s="116"/>
      <c r="O17" s="115"/>
      <c r="P17" s="116"/>
      <c r="Q17" s="117"/>
      <c r="R17" s="118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1" sqref="E21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4" t="s">
        <v>115</v>
      </c>
      <c r="C4" s="50">
        <v>7</v>
      </c>
      <c r="D4" s="56" t="s">
        <v>64</v>
      </c>
      <c r="E4" s="128">
        <v>5</v>
      </c>
      <c r="F4" s="128"/>
      <c r="G4" s="128">
        <v>4.5</v>
      </c>
      <c r="H4" s="128"/>
      <c r="I4" s="128">
        <v>3.5</v>
      </c>
      <c r="J4" s="128"/>
      <c r="K4" s="128"/>
      <c r="L4" s="128"/>
      <c r="M4" s="128"/>
      <c r="N4" s="128"/>
      <c r="O4" s="123"/>
      <c r="P4" s="123"/>
      <c r="Q4" s="129"/>
      <c r="R4" s="129"/>
      <c r="S4" s="25">
        <f t="shared" ref="S4:S15" si="0">E4+G4+I4+K4+M4+O4+Q4</f>
        <v>13</v>
      </c>
      <c r="T4" s="25">
        <f t="shared" ref="T4:T22" si="1">SUM(S4-U4-V4)</f>
        <v>13</v>
      </c>
      <c r="U4" s="28"/>
      <c r="V4" s="28"/>
    </row>
    <row r="5" spans="1:22" x14ac:dyDescent="0.25">
      <c r="A5" s="48">
        <v>6436</v>
      </c>
      <c r="B5" s="114" t="s">
        <v>115</v>
      </c>
      <c r="C5" s="50">
        <v>71</v>
      </c>
      <c r="D5" s="39" t="s">
        <v>66</v>
      </c>
      <c r="E5" s="128">
        <v>2</v>
      </c>
      <c r="F5" s="128"/>
      <c r="G5" s="128"/>
      <c r="H5" s="128"/>
      <c r="I5" s="128"/>
      <c r="J5" s="128"/>
      <c r="K5" s="128"/>
      <c r="L5" s="128"/>
      <c r="M5" s="128">
        <v>1</v>
      </c>
      <c r="N5" s="128"/>
      <c r="O5" s="123"/>
      <c r="P5" s="123"/>
      <c r="Q5" s="129"/>
      <c r="R5" s="129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8">
        <v>6505</v>
      </c>
      <c r="B6" s="114" t="s">
        <v>120</v>
      </c>
      <c r="C6" s="48">
        <v>1</v>
      </c>
      <c r="D6" s="27" t="s">
        <v>74</v>
      </c>
      <c r="E6" s="128"/>
      <c r="F6" s="128"/>
      <c r="G6" s="128"/>
      <c r="H6" s="128"/>
      <c r="I6" s="128">
        <v>1.5</v>
      </c>
      <c r="J6" s="128"/>
      <c r="K6" s="128">
        <v>5.5</v>
      </c>
      <c r="L6" s="128"/>
      <c r="M6" s="128">
        <v>4</v>
      </c>
      <c r="N6" s="128"/>
      <c r="O6" s="123"/>
      <c r="P6" s="123"/>
      <c r="Q6" s="129"/>
      <c r="R6" s="129"/>
      <c r="S6" s="25">
        <f t="shared" si="0"/>
        <v>11</v>
      </c>
      <c r="T6" s="25">
        <f>SUM(S6-U6-V6)</f>
        <v>11</v>
      </c>
      <c r="U6" s="28"/>
      <c r="V6" s="28"/>
    </row>
    <row r="7" spans="1:22" x14ac:dyDescent="0.25">
      <c r="A7" s="112">
        <v>6435</v>
      </c>
      <c r="B7" s="114" t="s">
        <v>116</v>
      </c>
      <c r="C7" s="48">
        <v>65</v>
      </c>
      <c r="D7" s="39" t="s">
        <v>102</v>
      </c>
      <c r="E7" s="128"/>
      <c r="F7" s="128"/>
      <c r="G7" s="128"/>
      <c r="H7" s="128"/>
      <c r="I7" s="128"/>
      <c r="J7" s="128"/>
      <c r="K7" s="128"/>
      <c r="L7" s="128"/>
      <c r="M7" s="128">
        <v>2</v>
      </c>
      <c r="N7" s="128"/>
      <c r="O7" s="123"/>
      <c r="P7" s="123"/>
      <c r="Q7" s="129"/>
      <c r="R7" s="129"/>
      <c r="S7" s="25">
        <f t="shared" si="0"/>
        <v>2</v>
      </c>
      <c r="T7" s="25">
        <f>SUM(S7-U7-V7)</f>
        <v>2</v>
      </c>
      <c r="U7" s="28"/>
      <c r="V7" s="28"/>
    </row>
    <row r="8" spans="1:22" x14ac:dyDescent="0.25">
      <c r="A8" s="48"/>
      <c r="B8" s="51"/>
      <c r="C8" s="48"/>
      <c r="D8" s="39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3"/>
      <c r="P8" s="123"/>
      <c r="Q8" s="129"/>
      <c r="R8" s="129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6"/>
      <c r="E9" s="72"/>
      <c r="F9" s="73"/>
      <c r="G9" s="128"/>
      <c r="H9" s="128"/>
      <c r="I9" s="128"/>
      <c r="J9" s="128"/>
      <c r="K9" s="128"/>
      <c r="L9" s="128"/>
      <c r="M9" s="128"/>
      <c r="N9" s="128"/>
      <c r="O9" s="123"/>
      <c r="P9" s="123"/>
      <c r="Q9" s="129"/>
      <c r="R9" s="129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50"/>
      <c r="D10" s="56"/>
      <c r="E10" s="128"/>
      <c r="F10" s="128"/>
      <c r="G10" s="128"/>
      <c r="H10" s="128"/>
      <c r="I10" s="136"/>
      <c r="J10" s="127"/>
      <c r="K10" s="126"/>
      <c r="L10" s="127"/>
      <c r="M10" s="126"/>
      <c r="N10" s="127"/>
      <c r="O10" s="115"/>
      <c r="P10" s="116"/>
      <c r="Q10" s="117"/>
      <c r="R10" s="118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48"/>
      <c r="C11" s="50"/>
      <c r="D11" s="56"/>
      <c r="E11" s="128"/>
      <c r="F11" s="128"/>
      <c r="G11" s="128"/>
      <c r="H11" s="128"/>
      <c r="I11" s="136"/>
      <c r="J11" s="127"/>
      <c r="K11" s="126"/>
      <c r="L11" s="127"/>
      <c r="M11" s="126"/>
      <c r="N11" s="127"/>
      <c r="O11" s="115"/>
      <c r="P11" s="116"/>
      <c r="Q11" s="117"/>
      <c r="R11" s="118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48"/>
      <c r="C12" s="50"/>
      <c r="D12" s="56"/>
      <c r="E12" s="128"/>
      <c r="F12" s="128"/>
      <c r="G12" s="128"/>
      <c r="H12" s="128"/>
      <c r="I12" s="136"/>
      <c r="J12" s="127"/>
      <c r="K12" s="126"/>
      <c r="L12" s="127"/>
      <c r="M12" s="126"/>
      <c r="N12" s="127"/>
      <c r="O12" s="115"/>
      <c r="P12" s="116"/>
      <c r="Q12" s="117"/>
      <c r="R12" s="118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8"/>
      <c r="F13" s="128"/>
      <c r="G13" s="128"/>
      <c r="H13" s="128"/>
      <c r="I13" s="136"/>
      <c r="J13" s="127"/>
      <c r="K13" s="126"/>
      <c r="L13" s="127"/>
      <c r="M13" s="126"/>
      <c r="N13" s="127"/>
      <c r="O13" s="115"/>
      <c r="P13" s="116"/>
      <c r="Q13" s="117"/>
      <c r="R13" s="11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8"/>
      <c r="F14" s="128"/>
      <c r="G14" s="128"/>
      <c r="H14" s="128"/>
      <c r="I14" s="136"/>
      <c r="J14" s="127"/>
      <c r="K14" s="126"/>
      <c r="L14" s="127"/>
      <c r="M14" s="126"/>
      <c r="N14" s="127"/>
      <c r="O14" s="115"/>
      <c r="P14" s="116"/>
      <c r="Q14" s="117"/>
      <c r="R14" s="11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E15" s="128"/>
      <c r="F15" s="128"/>
      <c r="G15" s="128"/>
      <c r="H15" s="128"/>
      <c r="I15" s="136"/>
      <c r="J15" s="127"/>
      <c r="K15" s="126"/>
      <c r="L15" s="127"/>
      <c r="M15" s="126"/>
      <c r="N15" s="127"/>
      <c r="O15" s="115"/>
      <c r="P15" s="116"/>
      <c r="Q15" s="117"/>
      <c r="R15" s="11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102"/>
      <c r="B16" s="48"/>
      <c r="C16" s="48"/>
      <c r="D16" s="39"/>
      <c r="E16" s="128"/>
      <c r="F16" s="128"/>
      <c r="G16" s="128"/>
      <c r="H16" s="128"/>
      <c r="I16" s="136"/>
      <c r="J16" s="127"/>
      <c r="K16" s="126"/>
      <c r="L16" s="127"/>
      <c r="M16" s="126"/>
      <c r="N16" s="127"/>
      <c r="O16" s="115"/>
      <c r="P16" s="116"/>
      <c r="Q16" s="117"/>
      <c r="R16" s="11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8"/>
      <c r="F17" s="128"/>
      <c r="G17" s="128"/>
      <c r="H17" s="128"/>
      <c r="I17" s="126"/>
      <c r="J17" s="127"/>
      <c r="K17" s="126"/>
      <c r="L17" s="127"/>
      <c r="M17" s="126"/>
      <c r="N17" s="127"/>
      <c r="O17" s="115"/>
      <c r="P17" s="116"/>
      <c r="Q17" s="117"/>
      <c r="R17" s="11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5"/>
      <c r="F18" s="116"/>
      <c r="G18" s="115"/>
      <c r="H18" s="116"/>
      <c r="I18" s="115"/>
      <c r="J18" s="116"/>
      <c r="K18" s="126"/>
      <c r="L18" s="127"/>
      <c r="M18" s="126"/>
      <c r="N18" s="127"/>
      <c r="O18" s="115"/>
      <c r="P18" s="116"/>
      <c r="Q18" s="117"/>
      <c r="R18" s="11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15"/>
      <c r="P19" s="116"/>
      <c r="Q19" s="117"/>
      <c r="R19" s="11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6"/>
      <c r="F20" s="127"/>
      <c r="G20" s="115"/>
      <c r="H20" s="116"/>
      <c r="I20" s="136"/>
      <c r="J20" s="127"/>
      <c r="K20" s="126"/>
      <c r="L20" s="127"/>
      <c r="M20" s="126"/>
      <c r="N20" s="127"/>
      <c r="O20" s="115"/>
      <c r="P20" s="116"/>
      <c r="Q20" s="117"/>
      <c r="R20" s="11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>
        <v>3600</v>
      </c>
      <c r="B21" s="48" t="s">
        <v>119</v>
      </c>
      <c r="C21" s="48"/>
      <c r="D21" s="57" t="s">
        <v>91</v>
      </c>
      <c r="E21" s="115"/>
      <c r="F21" s="116"/>
      <c r="G21" s="115">
        <v>2.5</v>
      </c>
      <c r="H21" s="116"/>
      <c r="I21" s="115">
        <v>2</v>
      </c>
      <c r="J21" s="116"/>
      <c r="K21" s="126">
        <v>1.5</v>
      </c>
      <c r="L21" s="127"/>
      <c r="M21" s="126"/>
      <c r="N21" s="127"/>
      <c r="O21" s="115"/>
      <c r="P21" s="116"/>
      <c r="Q21" s="117"/>
      <c r="R21" s="118"/>
      <c r="S21" s="25">
        <f t="shared" si="3"/>
        <v>6</v>
      </c>
      <c r="T21" s="25">
        <f t="shared" si="1"/>
        <v>6</v>
      </c>
      <c r="U21" s="28"/>
      <c r="V21" s="28"/>
    </row>
    <row r="22" spans="1:22" x14ac:dyDescent="0.25">
      <c r="A22" s="48">
        <v>3600</v>
      </c>
      <c r="B22" s="48" t="s">
        <v>119</v>
      </c>
      <c r="C22" s="48"/>
      <c r="D22" s="27" t="s">
        <v>61</v>
      </c>
      <c r="E22" s="115">
        <v>1</v>
      </c>
      <c r="F22" s="116"/>
      <c r="G22" s="115">
        <v>1</v>
      </c>
      <c r="H22" s="116"/>
      <c r="I22" s="115">
        <v>1</v>
      </c>
      <c r="J22" s="116"/>
      <c r="K22" s="126">
        <v>1</v>
      </c>
      <c r="L22" s="127"/>
      <c r="M22" s="126">
        <v>1</v>
      </c>
      <c r="N22" s="127"/>
      <c r="O22" s="115"/>
      <c r="P22" s="116"/>
      <c r="Q22" s="117"/>
      <c r="R22" s="118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9">
        <f>SUM(E4:E24)</f>
        <v>8</v>
      </c>
      <c r="F25" s="120"/>
      <c r="G25" s="119">
        <f>SUM(G4:G24)</f>
        <v>8</v>
      </c>
      <c r="H25" s="120"/>
      <c r="I25" s="119">
        <f>SUM(I4:I24)</f>
        <v>8</v>
      </c>
      <c r="J25" s="120"/>
      <c r="K25" s="119">
        <f>SUM(K4:K24)</f>
        <v>8</v>
      </c>
      <c r="L25" s="120"/>
      <c r="M25" s="119">
        <f>SUM(M4:M24)</f>
        <v>8</v>
      </c>
      <c r="N25" s="120"/>
      <c r="O25" s="119">
        <f>SUM(O4:O24)</f>
        <v>0</v>
      </c>
      <c r="P25" s="120"/>
      <c r="Q25" s="119">
        <f>SUM(Q4:Q24)</f>
        <v>0</v>
      </c>
      <c r="R25" s="120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11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0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6" sqref="E16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26.04.2015</v>
      </c>
      <c r="B2" s="19"/>
      <c r="C2" s="19"/>
      <c r="D2" s="19"/>
      <c r="E2" s="122" t="s">
        <v>15</v>
      </c>
      <c r="F2" s="122"/>
      <c r="G2" s="122" t="s">
        <v>16</v>
      </c>
      <c r="H2" s="122"/>
      <c r="I2" s="122" t="s">
        <v>17</v>
      </c>
      <c r="J2" s="122"/>
      <c r="K2" s="122" t="s">
        <v>18</v>
      </c>
      <c r="L2" s="122"/>
      <c r="M2" s="122" t="s">
        <v>19</v>
      </c>
      <c r="N2" s="122"/>
      <c r="O2" s="122" t="s">
        <v>20</v>
      </c>
      <c r="P2" s="122"/>
      <c r="Q2" s="122" t="s">
        <v>21</v>
      </c>
      <c r="R2" s="12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75"/>
      <c r="R3" s="75"/>
      <c r="S3" s="25"/>
      <c r="T3" s="25"/>
      <c r="U3" s="26"/>
      <c r="V3" s="26"/>
    </row>
    <row r="4" spans="1:22" x14ac:dyDescent="0.25">
      <c r="A4" s="48">
        <v>6436</v>
      </c>
      <c r="B4" s="114" t="s">
        <v>115</v>
      </c>
      <c r="C4" s="50">
        <v>71</v>
      </c>
      <c r="D4" s="39" t="s">
        <v>73</v>
      </c>
      <c r="E4" s="123"/>
      <c r="F4" s="123"/>
      <c r="G4" s="123">
        <v>0.5</v>
      </c>
      <c r="H4" s="123"/>
      <c r="I4" s="123"/>
      <c r="J4" s="123"/>
      <c r="K4" s="123"/>
      <c r="L4" s="123"/>
      <c r="M4" s="123"/>
      <c r="N4" s="123"/>
      <c r="O4" s="115"/>
      <c r="P4" s="116"/>
      <c r="Q4" s="117"/>
      <c r="R4" s="118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6436</v>
      </c>
      <c r="B5" s="114" t="s">
        <v>115</v>
      </c>
      <c r="C5" s="50">
        <v>7</v>
      </c>
      <c r="D5" s="39" t="s">
        <v>98</v>
      </c>
      <c r="E5" s="123"/>
      <c r="F5" s="123"/>
      <c r="G5" s="123"/>
      <c r="H5" s="123"/>
      <c r="I5" s="121"/>
      <c r="J5" s="116"/>
      <c r="K5" s="115">
        <v>0.75</v>
      </c>
      <c r="L5" s="116"/>
      <c r="M5" s="115"/>
      <c r="N5" s="116"/>
      <c r="O5" s="115"/>
      <c r="P5" s="116"/>
      <c r="Q5" s="117"/>
      <c r="R5" s="118"/>
      <c r="S5" s="25">
        <f t="shared" ref="S5:S25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8">
        <v>6448</v>
      </c>
      <c r="B6" s="114" t="s">
        <v>121</v>
      </c>
      <c r="C6" s="50">
        <v>2</v>
      </c>
      <c r="D6" s="39" t="s">
        <v>73</v>
      </c>
      <c r="E6" s="123"/>
      <c r="F6" s="123"/>
      <c r="G6" s="123"/>
      <c r="H6" s="123"/>
      <c r="I6" s="121"/>
      <c r="J6" s="116"/>
      <c r="K6" s="115"/>
      <c r="L6" s="116"/>
      <c r="M6" s="115">
        <v>0.25</v>
      </c>
      <c r="N6" s="116"/>
      <c r="O6" s="115"/>
      <c r="P6" s="116"/>
      <c r="Q6" s="117"/>
      <c r="R6" s="118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/>
      <c r="B7" s="48"/>
      <c r="C7" s="50"/>
      <c r="D7" s="39"/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8"/>
      <c r="B14" s="78"/>
      <c r="C14" s="78"/>
      <c r="D14" s="23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91">
        <v>3600</v>
      </c>
      <c r="B16" s="48" t="s">
        <v>119</v>
      </c>
      <c r="C16" s="48"/>
      <c r="D16" s="27" t="s">
        <v>111</v>
      </c>
      <c r="E16" s="115"/>
      <c r="F16" s="116"/>
      <c r="G16" s="115"/>
      <c r="H16" s="116"/>
      <c r="I16" s="115"/>
      <c r="J16" s="116"/>
      <c r="K16" s="115"/>
      <c r="L16" s="116"/>
      <c r="M16" s="115">
        <v>2</v>
      </c>
      <c r="N16" s="116"/>
      <c r="O16" s="115"/>
      <c r="P16" s="116"/>
      <c r="Q16" s="117"/>
      <c r="R16" s="118"/>
      <c r="S16" s="25">
        <f>E16+G16+I16+K16+M16+O16+Q16</f>
        <v>2</v>
      </c>
      <c r="T16" s="25">
        <f>SUM(S16-U16-V16)</f>
        <v>2</v>
      </c>
      <c r="U16" s="28"/>
      <c r="V16" s="28"/>
    </row>
    <row r="17" spans="1:22" x14ac:dyDescent="0.25">
      <c r="A17" s="94">
        <v>3600</v>
      </c>
      <c r="B17" s="48" t="s">
        <v>119</v>
      </c>
      <c r="C17" s="94"/>
      <c r="D17" s="27" t="s">
        <v>112</v>
      </c>
      <c r="E17" s="115"/>
      <c r="F17" s="116"/>
      <c r="G17" s="115"/>
      <c r="H17" s="116"/>
      <c r="I17" s="115"/>
      <c r="J17" s="116"/>
      <c r="K17" s="115"/>
      <c r="L17" s="116"/>
      <c r="M17" s="115">
        <v>0.5</v>
      </c>
      <c r="N17" s="116"/>
      <c r="O17" s="115"/>
      <c r="P17" s="116"/>
      <c r="Q17" s="117"/>
      <c r="R17" s="118"/>
      <c r="S17" s="25">
        <f>E17+G17+I17+K17+M17+O17+Q17</f>
        <v>0.5</v>
      </c>
      <c r="T17" s="25">
        <f>SUM(S17-U17-V17)</f>
        <v>0.5</v>
      </c>
      <c r="U17" s="28"/>
      <c r="V17" s="28"/>
    </row>
    <row r="18" spans="1:22" x14ac:dyDescent="0.25">
      <c r="A18" s="96">
        <v>3600</v>
      </c>
      <c r="B18" s="48" t="s">
        <v>119</v>
      </c>
      <c r="C18" s="96"/>
      <c r="D18" s="23" t="s">
        <v>80</v>
      </c>
      <c r="E18" s="115">
        <v>3</v>
      </c>
      <c r="F18" s="116"/>
      <c r="G18" s="115">
        <v>5</v>
      </c>
      <c r="H18" s="116"/>
      <c r="I18" s="115">
        <v>2</v>
      </c>
      <c r="J18" s="116"/>
      <c r="K18" s="115">
        <v>0.5</v>
      </c>
      <c r="L18" s="116"/>
      <c r="M18" s="115"/>
      <c r="N18" s="116"/>
      <c r="O18" s="115"/>
      <c r="P18" s="116"/>
      <c r="Q18" s="117"/>
      <c r="R18" s="118"/>
      <c r="S18" s="25">
        <f>E18+G18+I18+K18+M18+O18+Q18</f>
        <v>10.5</v>
      </c>
      <c r="T18" s="25">
        <f>SUM(S18-U18-V18)</f>
        <v>10.5</v>
      </c>
      <c r="U18" s="28"/>
      <c r="V18" s="28"/>
    </row>
    <row r="19" spans="1:22" x14ac:dyDescent="0.25">
      <c r="A19" s="104">
        <v>3600</v>
      </c>
      <c r="B19" s="48" t="s">
        <v>119</v>
      </c>
      <c r="C19" s="104"/>
      <c r="D19" s="23" t="s">
        <v>69</v>
      </c>
      <c r="E19" s="115"/>
      <c r="F19" s="116"/>
      <c r="G19" s="115"/>
      <c r="H19" s="116"/>
      <c r="I19" s="115"/>
      <c r="J19" s="116"/>
      <c r="K19" s="115"/>
      <c r="L19" s="116"/>
      <c r="M19" s="115">
        <v>1.5</v>
      </c>
      <c r="N19" s="116"/>
      <c r="O19" s="115"/>
      <c r="P19" s="116"/>
      <c r="Q19" s="117"/>
      <c r="R19" s="118"/>
      <c r="S19" s="25">
        <f t="shared" si="2"/>
        <v>1.5</v>
      </c>
      <c r="T19" s="25">
        <f t="shared" si="0"/>
        <v>1.5</v>
      </c>
      <c r="U19" s="28"/>
      <c r="V19" s="28"/>
    </row>
    <row r="20" spans="1:22" x14ac:dyDescent="0.25">
      <c r="A20" s="48">
        <v>3600</v>
      </c>
      <c r="B20" s="48" t="s">
        <v>119</v>
      </c>
      <c r="C20" s="48"/>
      <c r="D20" s="27" t="s">
        <v>70</v>
      </c>
      <c r="E20" s="115">
        <v>3.5</v>
      </c>
      <c r="F20" s="116"/>
      <c r="G20" s="115">
        <v>2.75</v>
      </c>
      <c r="H20" s="116"/>
      <c r="I20" s="115">
        <v>6.25</v>
      </c>
      <c r="J20" s="116"/>
      <c r="K20" s="115">
        <v>7</v>
      </c>
      <c r="L20" s="116"/>
      <c r="M20" s="115">
        <v>4</v>
      </c>
      <c r="N20" s="116"/>
      <c r="O20" s="115"/>
      <c r="P20" s="116"/>
      <c r="Q20" s="117"/>
      <c r="R20" s="118"/>
      <c r="S20" s="25">
        <f t="shared" si="2"/>
        <v>23.5</v>
      </c>
      <c r="T20" s="25">
        <f t="shared" si="0"/>
        <v>21</v>
      </c>
      <c r="U20" s="28">
        <v>2.5</v>
      </c>
      <c r="V20" s="28"/>
    </row>
    <row r="21" spans="1:22" x14ac:dyDescent="0.25">
      <c r="A21" s="48">
        <v>3600</v>
      </c>
      <c r="B21" s="48" t="s">
        <v>119</v>
      </c>
      <c r="C21" s="48"/>
      <c r="D21" s="27" t="s">
        <v>71</v>
      </c>
      <c r="E21" s="115">
        <v>1.5</v>
      </c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119</v>
      </c>
      <c r="C22" s="48"/>
      <c r="D22" s="27" t="s">
        <v>72</v>
      </c>
      <c r="E22" s="115">
        <v>0.5</v>
      </c>
      <c r="F22" s="116"/>
      <c r="G22" s="115">
        <v>0.25</v>
      </c>
      <c r="H22" s="116"/>
      <c r="I22" s="115">
        <v>0.25</v>
      </c>
      <c r="J22" s="116"/>
      <c r="K22" s="115">
        <v>0.25</v>
      </c>
      <c r="L22" s="116"/>
      <c r="M22" s="115">
        <v>0.25</v>
      </c>
      <c r="N22" s="116"/>
      <c r="O22" s="115"/>
      <c r="P22" s="116"/>
      <c r="Q22" s="117"/>
      <c r="R22" s="118"/>
      <c r="S22" s="25">
        <f t="shared" si="2"/>
        <v>1.5</v>
      </c>
      <c r="T22" s="25">
        <f t="shared" si="0"/>
        <v>1.5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19">
        <f>SUM(E4:E24)</f>
        <v>8.5</v>
      </c>
      <c r="F25" s="120"/>
      <c r="G25" s="119">
        <f>SUM(G4:G24)</f>
        <v>8.5</v>
      </c>
      <c r="H25" s="120"/>
      <c r="I25" s="119">
        <f>SUM(I4:I24)</f>
        <v>8.5</v>
      </c>
      <c r="J25" s="120"/>
      <c r="K25" s="119">
        <f>SUM(K4:K24)</f>
        <v>8.5</v>
      </c>
      <c r="L25" s="120"/>
      <c r="M25" s="119">
        <f>SUM(M4:M24)</f>
        <v>8.5</v>
      </c>
      <c r="N25" s="120"/>
      <c r="O25" s="119">
        <f>SUM(O4:O24)</f>
        <v>0</v>
      </c>
      <c r="P25" s="120"/>
      <c r="Q25" s="119">
        <f>SUM(Q4:Q24)</f>
        <v>0</v>
      </c>
      <c r="R25" s="120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41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2015-04-28T08:12:14Z</cp:lastPrinted>
  <dcterms:created xsi:type="dcterms:W3CDTF">2010-01-14T13:00:57Z</dcterms:created>
  <dcterms:modified xsi:type="dcterms:W3CDTF">2016-04-04T14:40:40Z</dcterms:modified>
</cp:coreProperties>
</file>