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9" r:id="rId9"/>
    <sheet name="Pender" sheetId="34" r:id="rId10"/>
    <sheet name="Reading-Jones" sheetId="6" r:id="rId11"/>
    <sheet name="Spann" sheetId="17" r:id="rId12"/>
    <sheet name="Taylor" sheetId="16" r:id="rId13"/>
    <sheet name="Ward" sheetId="24" r:id="rId14"/>
    <sheet name="N.Winterburn" sheetId="30" r:id="rId15"/>
    <sheet name="T.Winterburn" sheetId="18" r:id="rId16"/>
    <sheet name="Wright" sheetId="5" r:id="rId17"/>
    <sheet name="Sheet1" sheetId="29" r:id="rId18"/>
  </sheets>
  <calcPr calcId="171027"/>
</workbook>
</file>

<file path=xl/calcChain.xml><?xml version="1.0" encoding="utf-8"?>
<calcChain xmlns="http://schemas.openxmlformats.org/spreadsheetml/2006/main">
  <c r="B23" i="1" l="1"/>
  <c r="E18" i="1" l="1"/>
  <c r="P28" i="17" l="1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8" i="17"/>
  <c r="U28" i="17"/>
  <c r="S27" i="17"/>
  <c r="S9" i="39" l="1"/>
  <c r="T9" i="39" s="1"/>
  <c r="S22" i="34" l="1"/>
  <c r="T22" i="34" l="1"/>
  <c r="K23" i="32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22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26" i="34" l="1"/>
  <c r="K15" i="1"/>
  <c r="T21" i="38"/>
  <c r="C25" i="38" s="1"/>
  <c r="B10" i="1" s="1"/>
  <c r="G10" i="1" s="1"/>
  <c r="T17" i="6"/>
  <c r="T22" i="17"/>
  <c r="B6" i="1"/>
  <c r="G6" i="1" s="1"/>
  <c r="T17" i="32"/>
  <c r="K9" i="1"/>
  <c r="S26" i="5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G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K17" i="1" l="1"/>
  <c r="K23" i="1" s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C34" i="6" l="1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<sst xmlns="http://schemas.openxmlformats.org/spreadsheetml/2006/main" count="697" uniqueCount="105">
  <si>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</si>
  <si>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</si>
  <si>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</si>
  <si>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</si>
  <si>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</si>
  <si>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</si>
  <si>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</si>
  <si>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</si>
  <si>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</si>
  <si>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</si>
  <si>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</si>
  <si>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</si>
  <si>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</si>
  <si>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</si>
  <si>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</si>
  <si>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</si>
  <si>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</si>
  <si>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</si>
  <si>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</si>
  <si>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</si>
  <si>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</si>
  <si>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</si>
  <si>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</si>
  <si>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</si>
  <si>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</si>
  <si>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</si>
  <si>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</si>
  <si>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</si>
  <si>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</si>
  <si>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</si>
  <si>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</si>
  <si>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</si>
  <si>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</si>
  <si>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</si>
  <si>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</si>
  <si>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</si>
  <si>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</si>
  <si>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</si>
  <si>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</si>
  <si>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</si>
  <si>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</si>
  <si>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</si>
  <si>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</si>
  <si>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</si>
  <si>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</si>
  <si>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</si>
  <si>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</si>
  <si>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</si>
  <si>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</si>
  <si>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</si>
  <si>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</si>
  <si>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</si>
  <si>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</si>
  <si>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</si>
  <si>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</si>
  <si>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</si>
  <si>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</si>
  <si>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</si>
  <si>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</si>
  <si>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</si>
  <si>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LABOURER</t>
  </si>
  <si>
    <t>units</t>
  </si>
  <si>
    <t>paintshop maintenance</t>
  </si>
  <si>
    <t>vanity units</t>
  </si>
  <si>
    <t>forklift</t>
  </si>
  <si>
    <t>R. PENDER</t>
  </si>
  <si>
    <t>R Pender</t>
  </si>
  <si>
    <t>desk</t>
  </si>
  <si>
    <t>fsc</t>
  </si>
  <si>
    <t xml:space="preserve">supervision / quality control </t>
  </si>
  <si>
    <t xml:space="preserve">extraction </t>
  </si>
  <si>
    <t>132-137</t>
  </si>
  <si>
    <t>draw</t>
  </si>
  <si>
    <t>production meeting</t>
  </si>
  <si>
    <t>tidy area</t>
  </si>
  <si>
    <t>maintenance resaw</t>
  </si>
  <si>
    <t>check tools</t>
  </si>
  <si>
    <t>architraves</t>
  </si>
  <si>
    <t xml:space="preserve">cashiers booth </t>
  </si>
  <si>
    <t>stops</t>
  </si>
  <si>
    <t>loading</t>
  </si>
  <si>
    <t>sample</t>
  </si>
  <si>
    <t>106to107</t>
  </si>
  <si>
    <t>W/E 07.08.2016</t>
  </si>
  <si>
    <t>panelling</t>
  </si>
  <si>
    <t>bench</t>
  </si>
  <si>
    <t>wiring lesson 6538</t>
  </si>
  <si>
    <t>108to109</t>
  </si>
  <si>
    <t>138to139</t>
  </si>
  <si>
    <t>z section</t>
  </si>
  <si>
    <t>first aid</t>
  </si>
  <si>
    <t xml:space="preserve">bins </t>
  </si>
  <si>
    <t>jambs</t>
  </si>
  <si>
    <t>moving materials</t>
  </si>
  <si>
    <t>training</t>
  </si>
  <si>
    <t>147-151</t>
  </si>
  <si>
    <t>unit</t>
  </si>
  <si>
    <t>vanity unit</t>
  </si>
  <si>
    <t>USEM01</t>
  </si>
  <si>
    <t>CENT01</t>
  </si>
  <si>
    <t>offi01</t>
  </si>
  <si>
    <t>WEST10</t>
  </si>
  <si>
    <t>WEST08</t>
  </si>
  <si>
    <t>WEST09</t>
  </si>
  <si>
    <t>QUAD01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</si>
</sst>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0" xfId="0" applyFont="1" applyFill="1"/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9" fillId="8" borderId="2" xfId="0" applyNumberFormat="1" applyFont="1" applyFill="1" applyBorder="1" applyAlignment="1"/>
    <xf numFmtId="2" fontId="9" fillId="8" borderId="4" xfId="0" applyNumberFormat="1" applyFont="1" applyFill="1" applyBorder="1" applyAlignment="1"/>
    <xf numFmtId="2" fontId="11" fillId="0" borderId="1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11" fillId="8" borderId="2" xfId="0" applyNumberFormat="1" applyFont="1" applyFill="1" applyBorder="1" applyAlignment="1">
      <alignment horizontal="center"/>
    </xf>
    <xf numFmtId="2" fontId="11" fillId="8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24" sqref="B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83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40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40</v>
      </c>
      <c r="H6" s="62">
        <f>SUM(Buckingham!C35)</f>
        <v>0</v>
      </c>
      <c r="I6" s="62">
        <f>SUM(Buckingham!C36)</f>
        <v>0</v>
      </c>
      <c r="K6" s="43">
        <v>0</v>
      </c>
    </row>
    <row r="7" spans="1:11" x14ac:dyDescent="0.25">
      <c r="A7" s="8" t="s">
        <v>45</v>
      </c>
      <c r="B7" s="9">
        <f>SUM(Czege!C25)</f>
        <v>37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37</v>
      </c>
      <c r="H7" s="11">
        <f>SUM(Czege!C31)</f>
        <v>0</v>
      </c>
      <c r="I7" s="11">
        <f>SUM(Czege!C32)</f>
        <v>0</v>
      </c>
      <c r="K7" s="43">
        <f>SUM(Czege!I26)</f>
        <v>1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37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37</v>
      </c>
      <c r="H9" s="11">
        <f>SUM(Drinkwater!C34)</f>
        <v>0</v>
      </c>
      <c r="I9" s="11">
        <f>SUM(Drinkwater!C35)</f>
        <v>0</v>
      </c>
      <c r="K9" s="43">
        <f>SUM(Drinkwater!I29)</f>
        <v>1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f>SUM(Harrison!I26)</f>
        <v>40</v>
      </c>
    </row>
    <row r="13" spans="1:11" x14ac:dyDescent="0.25">
      <c r="A13" s="8"/>
      <c r="B13" s="9"/>
      <c r="C13" s="9"/>
      <c r="D13" s="9"/>
      <c r="E13" s="9"/>
      <c r="F13" s="9"/>
      <c r="G13" s="10"/>
      <c r="H13" s="11"/>
      <c r="I13" s="11"/>
      <c r="K13" s="43"/>
    </row>
    <row r="14" spans="1:11" ht="18" customHeight="1" x14ac:dyDescent="0.25">
      <c r="A14" s="8" t="s">
        <v>9</v>
      </c>
      <c r="B14" s="9">
        <f>SUM(McSharry!C25)</f>
        <v>40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40</v>
      </c>
      <c r="H14" s="11">
        <f>SUM(McSharry!C31)</f>
        <v>0</v>
      </c>
      <c r="I14" s="11">
        <f>SUM(McSharry!C32)</f>
        <v>0</v>
      </c>
      <c r="K14" s="43">
        <f>SUM(McSharry!I26)</f>
        <v>4</v>
      </c>
    </row>
    <row r="15" spans="1:11" x14ac:dyDescent="0.25">
      <c r="A15" s="8" t="s">
        <v>66</v>
      </c>
      <c r="B15" s="9">
        <f>SUM(Pender!C34)</f>
        <v>16</v>
      </c>
      <c r="C15" s="9">
        <f>SUM(Pender!C35)</f>
        <v>0</v>
      </c>
      <c r="D15" s="9">
        <f>SUM(Pender!C36)</f>
        <v>0</v>
      </c>
      <c r="E15" s="9">
        <f>SUM(Pender!C37)</f>
        <v>24</v>
      </c>
      <c r="F15" s="9">
        <f>SUM(Pender!C38)</f>
        <v>0</v>
      </c>
      <c r="G15" s="10">
        <f>B15+C15+D15+E15+F15</f>
        <v>40</v>
      </c>
      <c r="H15" s="11">
        <f>SUM(Pender!C40)</f>
        <v>0</v>
      </c>
      <c r="I15" s="11">
        <f>SUM(Pender!C41)</f>
        <v>0</v>
      </c>
      <c r="K15" s="43">
        <f>SUM(Pender!I35)</f>
        <v>7.25</v>
      </c>
    </row>
    <row r="16" spans="1:11" ht="18" customHeight="1" x14ac:dyDescent="0.25">
      <c r="A16" s="8" t="s">
        <v>10</v>
      </c>
      <c r="B16" s="9">
        <f>SUM('Reading-Jones'!C29)</f>
        <v>16</v>
      </c>
      <c r="C16" s="9">
        <f>SUM('Reading-Jones'!C30)</f>
        <v>0</v>
      </c>
      <c r="D16" s="9">
        <f>SUM('Reading-Jones'!C31)</f>
        <v>0</v>
      </c>
      <c r="E16" s="9">
        <f>SUM('Reading-Jones'!C32)</f>
        <v>24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5.5</v>
      </c>
    </row>
    <row r="17" spans="1:11" x14ac:dyDescent="0.25">
      <c r="A17" s="8" t="s">
        <v>11</v>
      </c>
      <c r="B17" s="9">
        <f>SUM(Spann!C31)</f>
        <v>40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40</v>
      </c>
      <c r="H17" s="11">
        <f>SUM(Spann!C37)</f>
        <v>0</v>
      </c>
      <c r="I17" s="11">
        <f>SUM(Spann!C38)</f>
        <v>0</v>
      </c>
      <c r="K17" s="43">
        <f>SUM(Spann!I32)</f>
        <v>2.75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SUM(Spann!C35)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SUM(Ward!C25)</f>
        <v>32</v>
      </c>
      <c r="C19" s="9">
        <f>SUM(Ward!C26)</f>
        <v>0</v>
      </c>
      <c r="D19" s="9">
        <f>SUM(Ward!C27)</f>
        <v>0</v>
      </c>
      <c r="E19" s="9">
        <f>SUM(Ward!C28)</f>
        <v>8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6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10</v>
      </c>
    </row>
    <row r="22" spans="1:11" x14ac:dyDescent="0.25">
      <c r="A22" s="8" t="s">
        <v>14</v>
      </c>
      <c r="B22" s="9">
        <f>SUM(Wright!C29)</f>
        <v>27</v>
      </c>
      <c r="C22" s="9">
        <f>SUM(Wright!C30)</f>
        <v>1.5</v>
      </c>
      <c r="D22" s="9">
        <f>SUM(Wright!C31)</f>
        <v>0</v>
      </c>
      <c r="E22" s="9">
        <f>SUM(Wright!C32)</f>
        <v>8</v>
      </c>
      <c r="F22" s="9">
        <f>SUM(Wright!C33)</f>
        <v>0</v>
      </c>
      <c r="G22" s="10">
        <f t="shared" si="0"/>
        <v>36.5</v>
      </c>
      <c r="H22" s="11">
        <f>SUM(Wright!C35)</f>
        <v>0</v>
      </c>
      <c r="I22" s="11">
        <f>SUM(Wright!C36)</f>
        <v>0</v>
      </c>
      <c r="K22" s="43">
        <f>SUM(Wright!I30)</f>
        <v>28.25</v>
      </c>
    </row>
    <row r="23" spans="1:11" ht="17.25" customHeight="1" x14ac:dyDescent="0.25">
      <c r="A23" s="12" t="s">
        <v>24</v>
      </c>
      <c r="B23" s="13">
        <f>SUM(B6:B22)</f>
        <v>562</v>
      </c>
      <c r="C23" s="13">
        <f t="shared" ref="B23:I23" si="1">SUM(C7:C22)</f>
        <v>1.5</v>
      </c>
      <c r="D23" s="13">
        <f t="shared" si="1"/>
        <v>0</v>
      </c>
      <c r="E23" s="13">
        <f t="shared" si="1"/>
        <v>64</v>
      </c>
      <c r="F23" s="13">
        <f t="shared" si="1"/>
        <v>0</v>
      </c>
      <c r="G23" s="13">
        <f t="shared" si="1"/>
        <v>587.5</v>
      </c>
      <c r="H23" s="14">
        <f t="shared" si="1"/>
        <v>0</v>
      </c>
      <c r="I23" s="14">
        <f t="shared" si="1"/>
        <v>0</v>
      </c>
      <c r="J23" s="4"/>
      <c r="K23" s="13">
        <f>SUM(K7:K22)</f>
        <v>105.75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563.5</v>
      </c>
    </row>
    <row r="27" spans="1:11" x14ac:dyDescent="0.25">
      <c r="A27" s="1" t="s">
        <v>31</v>
      </c>
      <c r="C27" s="35">
        <f>K23</f>
        <v>105.75</v>
      </c>
    </row>
    <row r="28" spans="1:11" x14ac:dyDescent="0.25">
      <c r="A28" s="1" t="s">
        <v>35</v>
      </c>
      <c r="C28" s="41">
        <f>C27/C26</f>
        <v>0.18766637089618457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K24" sqref="K24:N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65</v>
      </c>
      <c r="B1" s="15"/>
      <c r="C1" s="15"/>
    </row>
    <row r="2" spans="1:22" s="22" customFormat="1" x14ac:dyDescent="0.25">
      <c r="A2" s="18" t="str">
        <f>Analysis!A3</f>
        <v>W/E 07.08.2016</v>
      </c>
      <c r="B2" s="19"/>
      <c r="C2" s="19"/>
      <c r="D2" s="19"/>
      <c r="E2" s="181" t="s">
        <v>15</v>
      </c>
      <c r="F2" s="181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5"/>
      <c r="F3" s="155"/>
      <c r="G3" s="155"/>
      <c r="H3" s="155"/>
      <c r="I3" s="155"/>
      <c r="J3" s="155"/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48">
        <v>6519</v>
      </c>
      <c r="B4" s="172" t="s">
        <v>98</v>
      </c>
      <c r="C4" s="148">
        <v>181</v>
      </c>
      <c r="D4" s="38" t="s">
        <v>61</v>
      </c>
      <c r="E4" s="185"/>
      <c r="F4" s="185"/>
      <c r="G4" s="183"/>
      <c r="H4" s="184"/>
      <c r="I4" s="183"/>
      <c r="J4" s="184"/>
      <c r="K4" s="175">
        <v>1.5</v>
      </c>
      <c r="L4" s="176"/>
      <c r="M4" s="180">
        <v>1</v>
      </c>
      <c r="N4" s="180"/>
      <c r="O4" s="175"/>
      <c r="P4" s="176"/>
      <c r="Q4" s="173"/>
      <c r="R4" s="174"/>
      <c r="S4" s="25">
        <f>E4+G4+I4+K4+M4+O4+Q4</f>
        <v>2.5</v>
      </c>
      <c r="T4" s="25">
        <f t="shared" ref="T4:T26" si="0">SUM(S4-U4-V4)</f>
        <v>2.5</v>
      </c>
      <c r="U4" s="28"/>
      <c r="V4" s="28"/>
    </row>
    <row r="5" spans="1:22" x14ac:dyDescent="0.25">
      <c r="A5" s="144">
        <v>6519</v>
      </c>
      <c r="B5" s="172" t="s">
        <v>98</v>
      </c>
      <c r="C5" s="132">
        <v>178</v>
      </c>
      <c r="D5" s="38" t="s">
        <v>61</v>
      </c>
      <c r="E5" s="185"/>
      <c r="F5" s="185"/>
      <c r="G5" s="183"/>
      <c r="H5" s="184"/>
      <c r="I5" s="183"/>
      <c r="J5" s="184"/>
      <c r="K5" s="175">
        <v>1.5</v>
      </c>
      <c r="L5" s="176"/>
      <c r="M5" s="175">
        <v>1</v>
      </c>
      <c r="N5" s="176"/>
      <c r="O5" s="175"/>
      <c r="P5" s="176"/>
      <c r="Q5" s="173"/>
      <c r="R5" s="174"/>
      <c r="S5" s="25">
        <f t="shared" ref="S5:S29" si="1">E5+G5+I5+K5+M5+O5+Q5</f>
        <v>2.5</v>
      </c>
      <c r="T5" s="25">
        <f t="shared" si="0"/>
        <v>2.5</v>
      </c>
      <c r="U5" s="28"/>
      <c r="V5" s="28"/>
    </row>
    <row r="6" spans="1:22" x14ac:dyDescent="0.25">
      <c r="A6" s="170">
        <v>6519</v>
      </c>
      <c r="B6" s="172" t="s">
        <v>98</v>
      </c>
      <c r="C6" s="170">
        <v>182</v>
      </c>
      <c r="D6" s="38" t="s">
        <v>61</v>
      </c>
      <c r="E6" s="185"/>
      <c r="F6" s="185"/>
      <c r="G6" s="183"/>
      <c r="H6" s="184"/>
      <c r="I6" s="183"/>
      <c r="J6" s="184"/>
      <c r="K6" s="175"/>
      <c r="L6" s="176"/>
      <c r="M6" s="175">
        <v>1</v>
      </c>
      <c r="N6" s="176"/>
      <c r="O6" s="175"/>
      <c r="P6" s="176"/>
      <c r="Q6" s="173"/>
      <c r="R6" s="174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170">
        <v>6519</v>
      </c>
      <c r="B7" s="172" t="s">
        <v>98</v>
      </c>
      <c r="C7" s="170">
        <v>180</v>
      </c>
      <c r="D7" s="38" t="s">
        <v>61</v>
      </c>
      <c r="E7" s="183"/>
      <c r="F7" s="184"/>
      <c r="G7" s="183"/>
      <c r="H7" s="184"/>
      <c r="I7" s="183"/>
      <c r="J7" s="184"/>
      <c r="K7" s="175"/>
      <c r="L7" s="176"/>
      <c r="M7" s="175">
        <v>1</v>
      </c>
      <c r="N7" s="176"/>
      <c r="O7" s="175"/>
      <c r="P7" s="176"/>
      <c r="Q7" s="173"/>
      <c r="R7" s="174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170">
        <v>6519</v>
      </c>
      <c r="B8" s="172" t="s">
        <v>98</v>
      </c>
      <c r="C8" s="170">
        <v>154</v>
      </c>
      <c r="D8" s="38" t="s">
        <v>61</v>
      </c>
      <c r="E8" s="183"/>
      <c r="F8" s="184"/>
      <c r="G8" s="183"/>
      <c r="H8" s="184"/>
      <c r="I8" s="183"/>
      <c r="J8" s="184"/>
      <c r="K8" s="175"/>
      <c r="L8" s="176"/>
      <c r="M8" s="175">
        <v>1</v>
      </c>
      <c r="N8" s="176"/>
      <c r="O8" s="175"/>
      <c r="P8" s="176"/>
      <c r="Q8" s="173"/>
      <c r="R8" s="174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170">
        <v>6519</v>
      </c>
      <c r="B9" s="172" t="s">
        <v>98</v>
      </c>
      <c r="C9" s="170" t="s">
        <v>95</v>
      </c>
      <c r="D9" s="38" t="s">
        <v>67</v>
      </c>
      <c r="E9" s="183"/>
      <c r="F9" s="184"/>
      <c r="G9" s="183"/>
      <c r="H9" s="184"/>
      <c r="I9" s="183"/>
      <c r="J9" s="184"/>
      <c r="K9" s="175"/>
      <c r="L9" s="176"/>
      <c r="M9" s="175">
        <v>0.75</v>
      </c>
      <c r="N9" s="176"/>
      <c r="O9" s="175"/>
      <c r="P9" s="176"/>
      <c r="Q9" s="173"/>
      <c r="R9" s="174"/>
      <c r="S9" s="25">
        <f t="shared" si="1"/>
        <v>0.75</v>
      </c>
      <c r="T9" s="25">
        <f t="shared" si="0"/>
        <v>0.75</v>
      </c>
      <c r="U9" s="28"/>
      <c r="V9" s="28"/>
    </row>
    <row r="10" spans="1:22" x14ac:dyDescent="0.25">
      <c r="A10" s="147"/>
      <c r="B10" s="48"/>
      <c r="C10" s="147"/>
      <c r="D10" s="38"/>
      <c r="E10" s="185"/>
      <c r="F10" s="185"/>
      <c r="G10" s="183"/>
      <c r="H10" s="184"/>
      <c r="I10" s="183"/>
      <c r="J10" s="184"/>
      <c r="K10" s="175"/>
      <c r="L10" s="176"/>
      <c r="M10" s="175"/>
      <c r="N10" s="176"/>
      <c r="O10" s="175"/>
      <c r="P10" s="176"/>
      <c r="Q10" s="173"/>
      <c r="R10" s="17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7"/>
      <c r="B11" s="48"/>
      <c r="C11" s="147"/>
      <c r="D11" s="38"/>
      <c r="E11" s="183"/>
      <c r="F11" s="184"/>
      <c r="G11" s="183"/>
      <c r="H11" s="184"/>
      <c r="I11" s="183"/>
      <c r="J11" s="184"/>
      <c r="K11" s="175"/>
      <c r="L11" s="176"/>
      <c r="M11" s="175"/>
      <c r="N11" s="176"/>
      <c r="O11" s="175"/>
      <c r="P11" s="176"/>
      <c r="Q11" s="173"/>
      <c r="R11" s="17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9"/>
      <c r="B12" s="48"/>
      <c r="C12" s="133"/>
      <c r="D12" s="38"/>
      <c r="E12" s="183"/>
      <c r="F12" s="184"/>
      <c r="G12" s="183"/>
      <c r="H12" s="184"/>
      <c r="I12" s="183"/>
      <c r="J12" s="184"/>
      <c r="K12" s="175"/>
      <c r="L12" s="176"/>
      <c r="M12" s="175"/>
      <c r="N12" s="176"/>
      <c r="O12" s="175"/>
      <c r="P12" s="176"/>
      <c r="Q12" s="173"/>
      <c r="R12" s="17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0"/>
      <c r="B13" s="48"/>
      <c r="C13" s="150"/>
      <c r="D13" s="38"/>
      <c r="E13" s="183"/>
      <c r="F13" s="184"/>
      <c r="G13" s="183"/>
      <c r="H13" s="184"/>
      <c r="I13" s="183"/>
      <c r="J13" s="184"/>
      <c r="K13" s="175"/>
      <c r="L13" s="176"/>
      <c r="M13" s="175"/>
      <c r="N13" s="176"/>
      <c r="O13" s="175"/>
      <c r="P13" s="176"/>
      <c r="Q13" s="173"/>
      <c r="R13" s="17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9"/>
      <c r="B14" s="48"/>
      <c r="C14" s="46"/>
      <c r="D14" s="38"/>
      <c r="E14" s="183"/>
      <c r="F14" s="184"/>
      <c r="G14" s="183"/>
      <c r="H14" s="184"/>
      <c r="I14" s="183"/>
      <c r="J14" s="184"/>
      <c r="K14" s="175"/>
      <c r="L14" s="176"/>
      <c r="M14" s="175"/>
      <c r="N14" s="176"/>
      <c r="O14" s="175"/>
      <c r="P14" s="176"/>
      <c r="Q14" s="173"/>
      <c r="R14" s="174"/>
      <c r="S14" s="25">
        <f t="shared" ref="S14:S22" si="2">E14+G14+I14+K14+M14+O14+Q14</f>
        <v>0</v>
      </c>
      <c r="T14" s="25">
        <f t="shared" ref="T14:T22" si="3">SUM(S14-U14-V14)</f>
        <v>0</v>
      </c>
      <c r="U14" s="28"/>
      <c r="V14" s="28"/>
    </row>
    <row r="15" spans="1:22" ht="15.75" customHeight="1" x14ac:dyDescent="0.25">
      <c r="A15" s="140"/>
      <c r="B15" s="48"/>
      <c r="C15" s="140"/>
      <c r="D15" s="38"/>
      <c r="E15" s="183"/>
      <c r="F15" s="184"/>
      <c r="G15" s="183"/>
      <c r="H15" s="184"/>
      <c r="I15" s="183"/>
      <c r="J15" s="184"/>
      <c r="K15" s="175"/>
      <c r="L15" s="176"/>
      <c r="M15" s="175"/>
      <c r="N15" s="176"/>
      <c r="O15" s="175"/>
      <c r="P15" s="176"/>
      <c r="Q15" s="173"/>
      <c r="R15" s="174"/>
      <c r="S15" s="25">
        <f t="shared" ref="S15:S21" si="4">E15+G15+I15+K15+M15+O15+Q15</f>
        <v>0</v>
      </c>
      <c r="T15" s="25">
        <f t="shared" ref="T15:T21" si="5">SUM(S15-U15-V15)</f>
        <v>0</v>
      </c>
      <c r="U15" s="28"/>
      <c r="V15" s="28"/>
    </row>
    <row r="16" spans="1:22" ht="15.75" customHeight="1" x14ac:dyDescent="0.25">
      <c r="A16" s="152"/>
      <c r="B16" s="48"/>
      <c r="C16" s="122"/>
      <c r="D16" s="38"/>
      <c r="E16" s="183"/>
      <c r="F16" s="184"/>
      <c r="G16" s="183"/>
      <c r="H16" s="184"/>
      <c r="I16" s="183"/>
      <c r="J16" s="184"/>
      <c r="K16" s="175"/>
      <c r="L16" s="176"/>
      <c r="M16" s="175"/>
      <c r="N16" s="176"/>
      <c r="O16" s="175"/>
      <c r="P16" s="176"/>
      <c r="Q16" s="173"/>
      <c r="R16" s="174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152"/>
      <c r="B17" s="116"/>
      <c r="C17" s="47"/>
      <c r="D17" s="38"/>
      <c r="E17" s="183"/>
      <c r="F17" s="184"/>
      <c r="G17" s="183"/>
      <c r="H17" s="184"/>
      <c r="I17" s="183"/>
      <c r="J17" s="184"/>
      <c r="K17" s="175"/>
      <c r="L17" s="176"/>
      <c r="M17" s="175"/>
      <c r="N17" s="176"/>
      <c r="O17" s="175"/>
      <c r="P17" s="176"/>
      <c r="Q17" s="173"/>
      <c r="R17" s="174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118"/>
      <c r="B18" s="118"/>
      <c r="C18" s="47"/>
      <c r="D18" s="38"/>
      <c r="E18" s="183"/>
      <c r="F18" s="184"/>
      <c r="G18" s="183"/>
      <c r="H18" s="184"/>
      <c r="I18" s="183"/>
      <c r="J18" s="184"/>
      <c r="K18" s="175"/>
      <c r="L18" s="176"/>
      <c r="M18" s="175"/>
      <c r="N18" s="176"/>
      <c r="O18" s="175"/>
      <c r="P18" s="176"/>
      <c r="Q18" s="173"/>
      <c r="R18" s="174"/>
      <c r="S18" s="25">
        <f t="shared" ref="S18:S19" si="6">E18+G18+I18+K18+M18+O18+Q18</f>
        <v>0</v>
      </c>
      <c r="T18" s="25">
        <f t="shared" ref="T18:T19" si="7">SUM(S18-U18-V18)</f>
        <v>0</v>
      </c>
      <c r="U18" s="28"/>
      <c r="V18" s="28"/>
    </row>
    <row r="19" spans="1:22" x14ac:dyDescent="0.25">
      <c r="A19" s="118"/>
      <c r="B19" s="118"/>
      <c r="C19" s="47"/>
      <c r="D19" s="38"/>
      <c r="E19" s="183"/>
      <c r="F19" s="184"/>
      <c r="G19" s="183"/>
      <c r="H19" s="184"/>
      <c r="I19" s="183"/>
      <c r="J19" s="184"/>
      <c r="K19" s="175"/>
      <c r="L19" s="176"/>
      <c r="M19" s="175"/>
      <c r="N19" s="176"/>
      <c r="O19" s="175"/>
      <c r="P19" s="176"/>
      <c r="Q19" s="173"/>
      <c r="R19" s="174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106"/>
      <c r="B20" s="106"/>
      <c r="C20" s="47"/>
      <c r="D20" s="38"/>
      <c r="E20" s="183"/>
      <c r="F20" s="184"/>
      <c r="G20" s="183"/>
      <c r="H20" s="184"/>
      <c r="I20" s="183"/>
      <c r="J20" s="184"/>
      <c r="K20" s="175"/>
      <c r="L20" s="176"/>
      <c r="M20" s="175"/>
      <c r="N20" s="176"/>
      <c r="O20" s="175"/>
      <c r="P20" s="176"/>
      <c r="Q20" s="173"/>
      <c r="R20" s="174"/>
      <c r="S20" s="25">
        <f t="shared" si="4"/>
        <v>0</v>
      </c>
      <c r="T20" s="25">
        <f t="shared" si="5"/>
        <v>0</v>
      </c>
      <c r="U20" s="28"/>
      <c r="V20" s="28"/>
    </row>
    <row r="21" spans="1:22" x14ac:dyDescent="0.25">
      <c r="A21" s="128"/>
      <c r="B21" s="128"/>
      <c r="C21" s="128"/>
      <c r="D21" s="38"/>
      <c r="E21" s="183"/>
      <c r="F21" s="184"/>
      <c r="G21" s="183"/>
      <c r="H21" s="184"/>
      <c r="I21" s="183"/>
      <c r="J21" s="184"/>
      <c r="K21" s="175"/>
      <c r="L21" s="176"/>
      <c r="M21" s="175"/>
      <c r="N21" s="176"/>
      <c r="O21" s="175"/>
      <c r="P21" s="176"/>
      <c r="Q21" s="173"/>
      <c r="R21" s="174"/>
      <c r="S21" s="25">
        <f t="shared" si="4"/>
        <v>0</v>
      </c>
      <c r="T21" s="25">
        <f t="shared" si="5"/>
        <v>0</v>
      </c>
      <c r="U21" s="28"/>
      <c r="V21" s="28"/>
    </row>
    <row r="22" spans="1:22" ht="15.75" customHeight="1" x14ac:dyDescent="0.25">
      <c r="A22" s="127"/>
      <c r="B22" s="127"/>
      <c r="C22" s="47"/>
      <c r="D22" s="27"/>
      <c r="E22" s="183"/>
      <c r="F22" s="184"/>
      <c r="G22" s="183"/>
      <c r="H22" s="184"/>
      <c r="I22" s="183"/>
      <c r="J22" s="184"/>
      <c r="K22" s="175"/>
      <c r="L22" s="176"/>
      <c r="M22" s="175"/>
      <c r="N22" s="176"/>
      <c r="O22" s="175"/>
      <c r="P22" s="176"/>
      <c r="Q22" s="173"/>
      <c r="R22" s="174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105"/>
      <c r="B23" s="104"/>
      <c r="C23" s="104"/>
      <c r="D23" s="27"/>
      <c r="E23" s="183"/>
      <c r="F23" s="184"/>
      <c r="G23" s="183"/>
      <c r="H23" s="184"/>
      <c r="I23" s="183"/>
      <c r="J23" s="184"/>
      <c r="K23" s="175"/>
      <c r="L23" s="176"/>
      <c r="M23" s="175"/>
      <c r="N23" s="176"/>
      <c r="O23" s="175"/>
      <c r="P23" s="176"/>
      <c r="Q23" s="173"/>
      <c r="R23" s="174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68">
        <v>3600</v>
      </c>
      <c r="B24" s="168" t="s">
        <v>100</v>
      </c>
      <c r="C24" s="168"/>
      <c r="D24" s="27" t="s">
        <v>75</v>
      </c>
      <c r="E24" s="183"/>
      <c r="F24" s="184"/>
      <c r="G24" s="183"/>
      <c r="H24" s="184"/>
      <c r="I24" s="183"/>
      <c r="J24" s="184"/>
      <c r="K24" s="175">
        <v>0.25</v>
      </c>
      <c r="L24" s="176"/>
      <c r="M24" s="175"/>
      <c r="N24" s="176"/>
      <c r="O24" s="175"/>
      <c r="P24" s="176"/>
      <c r="Q24" s="173"/>
      <c r="R24" s="174"/>
      <c r="S24" s="25">
        <f t="shared" ref="S24:S25" si="8">E24+G24+I24+K24+M24+O24+Q24</f>
        <v>0.25</v>
      </c>
      <c r="T24" s="25">
        <f t="shared" ref="T24:T25" si="9">SUM(S24-U24-V24)</f>
        <v>0.25</v>
      </c>
      <c r="U24" s="28"/>
      <c r="V24" s="28"/>
    </row>
    <row r="25" spans="1:22" x14ac:dyDescent="0.25">
      <c r="A25" s="168">
        <v>3600</v>
      </c>
      <c r="B25" s="168" t="s">
        <v>100</v>
      </c>
      <c r="C25" s="168"/>
      <c r="D25" s="27" t="s">
        <v>94</v>
      </c>
      <c r="E25" s="183"/>
      <c r="F25" s="184"/>
      <c r="G25" s="183"/>
      <c r="H25" s="184"/>
      <c r="I25" s="183"/>
      <c r="J25" s="184"/>
      <c r="K25" s="175">
        <v>3.75</v>
      </c>
      <c r="L25" s="176"/>
      <c r="M25" s="175">
        <v>1.25</v>
      </c>
      <c r="N25" s="176"/>
      <c r="O25" s="175"/>
      <c r="P25" s="176"/>
      <c r="Q25" s="173"/>
      <c r="R25" s="174"/>
      <c r="S25" s="25">
        <f t="shared" si="8"/>
        <v>5</v>
      </c>
      <c r="T25" s="25">
        <f t="shared" si="9"/>
        <v>5</v>
      </c>
      <c r="U25" s="28"/>
      <c r="V25" s="28"/>
    </row>
    <row r="26" spans="1:22" x14ac:dyDescent="0.25">
      <c r="A26" s="168">
        <v>3600</v>
      </c>
      <c r="B26" s="168" t="s">
        <v>100</v>
      </c>
      <c r="C26" s="168"/>
      <c r="D26" s="38" t="s">
        <v>93</v>
      </c>
      <c r="E26" s="183"/>
      <c r="F26" s="184"/>
      <c r="G26" s="183"/>
      <c r="H26" s="184"/>
      <c r="I26" s="183"/>
      <c r="J26" s="184"/>
      <c r="K26" s="175">
        <v>1</v>
      </c>
      <c r="L26" s="176"/>
      <c r="M26" s="175">
        <v>1</v>
      </c>
      <c r="N26" s="176"/>
      <c r="O26" s="175"/>
      <c r="P26" s="176"/>
      <c r="Q26" s="173"/>
      <c r="R26" s="174"/>
      <c r="S26" s="25">
        <f t="shared" si="1"/>
        <v>2</v>
      </c>
      <c r="T26" s="25">
        <f t="shared" si="0"/>
        <v>2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183">
        <v>8</v>
      </c>
      <c r="F27" s="184"/>
      <c r="G27" s="183">
        <v>8</v>
      </c>
      <c r="H27" s="184"/>
      <c r="I27" s="183">
        <v>8</v>
      </c>
      <c r="J27" s="184"/>
      <c r="K27" s="175"/>
      <c r="L27" s="176"/>
      <c r="M27" s="175"/>
      <c r="N27" s="176"/>
      <c r="O27" s="173"/>
      <c r="P27" s="174"/>
      <c r="Q27" s="173"/>
      <c r="R27" s="174"/>
      <c r="S27" s="25">
        <f t="shared" si="1"/>
        <v>24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175"/>
      <c r="F28" s="176"/>
      <c r="G28" s="175"/>
      <c r="H28" s="176"/>
      <c r="I28" s="175"/>
      <c r="J28" s="176"/>
      <c r="K28" s="175"/>
      <c r="L28" s="176"/>
      <c r="M28" s="175"/>
      <c r="N28" s="176"/>
      <c r="O28" s="173"/>
      <c r="P28" s="174"/>
      <c r="Q28" s="173"/>
      <c r="R28" s="174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177">
        <f>SUM(E4:E28)</f>
        <v>8</v>
      </c>
      <c r="F29" s="178"/>
      <c r="G29" s="177">
        <f>SUM(G4:G28)</f>
        <v>8</v>
      </c>
      <c r="H29" s="178"/>
      <c r="I29" s="177">
        <f>SUM(I4:I28)</f>
        <v>8</v>
      </c>
      <c r="J29" s="178"/>
      <c r="K29" s="177">
        <f>SUM(K4:K28)</f>
        <v>8</v>
      </c>
      <c r="L29" s="178"/>
      <c r="M29" s="177">
        <f>SUM(M4:M28)</f>
        <v>8</v>
      </c>
      <c r="N29" s="178"/>
      <c r="O29" s="177">
        <f>SUM(O4:O28)</f>
        <v>0</v>
      </c>
      <c r="P29" s="178"/>
      <c r="Q29" s="177">
        <f>SUM(Q4:Q28)</f>
        <v>0</v>
      </c>
      <c r="R29" s="178"/>
      <c r="S29" s="25">
        <f t="shared" si="1"/>
        <v>40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110"/>
      <c r="F30" s="111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16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0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0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16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7.25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24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40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</mergeCells>
  <pageMargins left="0.7" right="0.7" top="0.75" bottom="0.75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19" sqref="E19:H21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07.08.2016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155"/>
      <c r="J3" s="155"/>
      <c r="K3" s="155"/>
      <c r="L3" s="155"/>
      <c r="M3" s="155"/>
      <c r="N3" s="155"/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64">
        <v>6519</v>
      </c>
      <c r="B4" s="172" t="s">
        <v>98</v>
      </c>
      <c r="C4" s="164" t="s">
        <v>82</v>
      </c>
      <c r="D4" s="38" t="s">
        <v>61</v>
      </c>
      <c r="E4" s="180">
        <v>6.5</v>
      </c>
      <c r="F4" s="180"/>
      <c r="G4" s="180">
        <v>2.5</v>
      </c>
      <c r="H4" s="180"/>
      <c r="I4" s="185"/>
      <c r="J4" s="185"/>
      <c r="K4" s="185"/>
      <c r="L4" s="185"/>
      <c r="M4" s="185"/>
      <c r="N4" s="185"/>
      <c r="O4" s="175"/>
      <c r="P4" s="176"/>
      <c r="Q4" s="173"/>
      <c r="R4" s="174"/>
      <c r="S4" s="25">
        <f>E4+G4+I4+K4+M4+O4+Q4</f>
        <v>9</v>
      </c>
      <c r="T4" s="25">
        <f t="shared" ref="T4:T21" si="0">SUM(S4-U4-V4)</f>
        <v>9</v>
      </c>
      <c r="U4" s="28"/>
      <c r="V4" s="28"/>
    </row>
    <row r="5" spans="1:22" x14ac:dyDescent="0.25">
      <c r="A5" s="165">
        <v>6538</v>
      </c>
      <c r="B5" s="172" t="s">
        <v>99</v>
      </c>
      <c r="C5" s="165">
        <v>5</v>
      </c>
      <c r="D5" s="38" t="s">
        <v>63</v>
      </c>
      <c r="E5" s="180"/>
      <c r="F5" s="180"/>
      <c r="G5" s="180">
        <v>0.5</v>
      </c>
      <c r="H5" s="180"/>
      <c r="I5" s="185"/>
      <c r="J5" s="185"/>
      <c r="K5" s="185"/>
      <c r="L5" s="185"/>
      <c r="M5" s="185"/>
      <c r="N5" s="185"/>
      <c r="O5" s="175"/>
      <c r="P5" s="176"/>
      <c r="Q5" s="173"/>
      <c r="R5" s="174"/>
      <c r="S5" s="25">
        <f>E5+G5+I5+K5+M5+O5+Q5</f>
        <v>0.5</v>
      </c>
      <c r="T5" s="25">
        <f t="shared" si="0"/>
        <v>0.5</v>
      </c>
      <c r="U5" s="28"/>
      <c r="V5" s="28"/>
    </row>
    <row r="6" spans="1:22" x14ac:dyDescent="0.25">
      <c r="A6" s="165">
        <v>6538</v>
      </c>
      <c r="B6" s="172" t="s">
        <v>99</v>
      </c>
      <c r="C6" s="165">
        <v>6</v>
      </c>
      <c r="D6" s="38" t="s">
        <v>63</v>
      </c>
      <c r="E6" s="180"/>
      <c r="F6" s="180"/>
      <c r="G6" s="180">
        <v>0.5</v>
      </c>
      <c r="H6" s="180"/>
      <c r="I6" s="185"/>
      <c r="J6" s="185"/>
      <c r="K6" s="183"/>
      <c r="L6" s="184"/>
      <c r="M6" s="183"/>
      <c r="N6" s="184"/>
      <c r="O6" s="175"/>
      <c r="P6" s="176"/>
      <c r="Q6" s="173"/>
      <c r="R6" s="174"/>
      <c r="S6" s="25">
        <f t="shared" ref="S6:S24" si="1">E6+G6+I6+K6+M6+O6+Q6</f>
        <v>0.5</v>
      </c>
      <c r="T6" s="25">
        <f t="shared" si="0"/>
        <v>0.5</v>
      </c>
      <c r="U6" s="28"/>
      <c r="V6" s="28"/>
    </row>
    <row r="7" spans="1:22" x14ac:dyDescent="0.25">
      <c r="A7" s="165">
        <v>6538</v>
      </c>
      <c r="B7" s="172" t="s">
        <v>99</v>
      </c>
      <c r="C7" s="165">
        <v>8</v>
      </c>
      <c r="D7" s="38" t="s">
        <v>63</v>
      </c>
      <c r="E7" s="180"/>
      <c r="F7" s="180"/>
      <c r="G7" s="180">
        <v>0.5</v>
      </c>
      <c r="H7" s="180"/>
      <c r="I7" s="185"/>
      <c r="J7" s="185"/>
      <c r="K7" s="183"/>
      <c r="L7" s="184"/>
      <c r="M7" s="183"/>
      <c r="N7" s="184"/>
      <c r="O7" s="175"/>
      <c r="P7" s="176"/>
      <c r="Q7" s="173"/>
      <c r="R7" s="174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160"/>
      <c r="B8" s="48"/>
      <c r="C8" s="160"/>
      <c r="D8" s="38"/>
      <c r="E8" s="180"/>
      <c r="F8" s="180"/>
      <c r="G8" s="180"/>
      <c r="H8" s="180"/>
      <c r="I8" s="193"/>
      <c r="J8" s="184"/>
      <c r="K8" s="183"/>
      <c r="L8" s="184"/>
      <c r="M8" s="183"/>
      <c r="N8" s="184"/>
      <c r="O8" s="175"/>
      <c r="P8" s="176"/>
      <c r="Q8" s="173"/>
      <c r="R8" s="17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0"/>
      <c r="B9" s="48"/>
      <c r="C9" s="160"/>
      <c r="D9" s="38"/>
      <c r="E9" s="192"/>
      <c r="F9" s="192"/>
      <c r="G9" s="192"/>
      <c r="H9" s="192"/>
      <c r="I9" s="185"/>
      <c r="J9" s="185"/>
      <c r="K9" s="183"/>
      <c r="L9" s="184"/>
      <c r="M9" s="183"/>
      <c r="N9" s="184"/>
      <c r="O9" s="175"/>
      <c r="P9" s="176"/>
      <c r="Q9" s="173"/>
      <c r="R9" s="17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1"/>
      <c r="B10" s="48"/>
      <c r="C10" s="161"/>
      <c r="D10" s="38"/>
      <c r="E10" s="188"/>
      <c r="F10" s="189"/>
      <c r="G10" s="188"/>
      <c r="H10" s="189"/>
      <c r="I10" s="183"/>
      <c r="J10" s="184"/>
      <c r="K10" s="183"/>
      <c r="L10" s="184"/>
      <c r="M10" s="183"/>
      <c r="N10" s="184"/>
      <c r="O10" s="175"/>
      <c r="P10" s="176"/>
      <c r="Q10" s="173"/>
      <c r="R10" s="17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1"/>
      <c r="B11" s="48"/>
      <c r="C11" s="161"/>
      <c r="D11" s="38"/>
      <c r="E11" s="188"/>
      <c r="F11" s="189"/>
      <c r="G11" s="188"/>
      <c r="H11" s="189"/>
      <c r="I11" s="183"/>
      <c r="J11" s="184"/>
      <c r="K11" s="183"/>
      <c r="L11" s="184"/>
      <c r="M11" s="183"/>
      <c r="N11" s="184"/>
      <c r="O11" s="175"/>
      <c r="P11" s="176"/>
      <c r="Q11" s="173"/>
      <c r="R11" s="174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112"/>
      <c r="B12" s="48"/>
      <c r="C12" s="112"/>
      <c r="D12" s="38"/>
      <c r="E12" s="188"/>
      <c r="F12" s="189"/>
      <c r="G12" s="188"/>
      <c r="H12" s="189"/>
      <c r="I12" s="190"/>
      <c r="J12" s="191"/>
      <c r="K12" s="183"/>
      <c r="L12" s="184"/>
      <c r="M12" s="183"/>
      <c r="N12" s="184"/>
      <c r="O12" s="175"/>
      <c r="P12" s="176"/>
      <c r="Q12" s="173"/>
      <c r="R12" s="174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8"/>
      <c r="C13" s="46"/>
      <c r="D13" s="38"/>
      <c r="E13" s="188"/>
      <c r="F13" s="189"/>
      <c r="G13" s="188"/>
      <c r="H13" s="189"/>
      <c r="I13" s="190"/>
      <c r="J13" s="191"/>
      <c r="K13" s="183"/>
      <c r="L13" s="184"/>
      <c r="M13" s="183"/>
      <c r="N13" s="184"/>
      <c r="O13" s="175"/>
      <c r="P13" s="176"/>
      <c r="Q13" s="173"/>
      <c r="R13" s="174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6"/>
      <c r="B14" s="48"/>
      <c r="C14" s="46"/>
      <c r="D14" s="38"/>
      <c r="E14" s="188"/>
      <c r="F14" s="189"/>
      <c r="G14" s="188"/>
      <c r="H14" s="189"/>
      <c r="I14" s="190"/>
      <c r="J14" s="191"/>
      <c r="K14" s="183"/>
      <c r="L14" s="184"/>
      <c r="M14" s="183"/>
      <c r="N14" s="184"/>
      <c r="O14" s="175"/>
      <c r="P14" s="176"/>
      <c r="Q14" s="173"/>
      <c r="R14" s="174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6"/>
      <c r="B15" s="46"/>
      <c r="C15" s="46"/>
      <c r="D15" s="27"/>
      <c r="E15" s="188"/>
      <c r="F15" s="189"/>
      <c r="G15" s="188"/>
      <c r="H15" s="189"/>
      <c r="I15" s="190"/>
      <c r="J15" s="191"/>
      <c r="K15" s="183"/>
      <c r="L15" s="184"/>
      <c r="M15" s="183"/>
      <c r="N15" s="184"/>
      <c r="O15" s="175"/>
      <c r="P15" s="176"/>
      <c r="Q15" s="173"/>
      <c r="R15" s="17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186"/>
      <c r="F16" s="187"/>
      <c r="G16" s="186"/>
      <c r="H16" s="187"/>
      <c r="I16" s="183"/>
      <c r="J16" s="184"/>
      <c r="K16" s="183"/>
      <c r="L16" s="184"/>
      <c r="M16" s="183"/>
      <c r="N16" s="184"/>
      <c r="O16" s="175"/>
      <c r="P16" s="176"/>
      <c r="Q16" s="173"/>
      <c r="R16" s="17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6"/>
      <c r="B17" s="46"/>
      <c r="C17" s="46"/>
      <c r="D17" s="27"/>
      <c r="E17" s="186"/>
      <c r="F17" s="187"/>
      <c r="G17" s="186"/>
      <c r="H17" s="187"/>
      <c r="I17" s="183"/>
      <c r="J17" s="184"/>
      <c r="K17" s="183"/>
      <c r="L17" s="184"/>
      <c r="M17" s="183"/>
      <c r="N17" s="184"/>
      <c r="O17" s="175"/>
      <c r="P17" s="176"/>
      <c r="Q17" s="173"/>
      <c r="R17" s="174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6"/>
      <c r="B18" s="46"/>
      <c r="C18" s="46"/>
      <c r="D18" s="27"/>
      <c r="E18" s="188"/>
      <c r="F18" s="189"/>
      <c r="G18" s="188"/>
      <c r="H18" s="189"/>
      <c r="I18" s="183"/>
      <c r="J18" s="184"/>
      <c r="K18" s="183"/>
      <c r="L18" s="184"/>
      <c r="M18" s="183"/>
      <c r="N18" s="184"/>
      <c r="O18" s="175"/>
      <c r="P18" s="176"/>
      <c r="Q18" s="173"/>
      <c r="R18" s="174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63">
        <v>3600</v>
      </c>
      <c r="B19" s="163" t="s">
        <v>100</v>
      </c>
      <c r="C19" s="163"/>
      <c r="D19" s="38" t="s">
        <v>90</v>
      </c>
      <c r="E19" s="186"/>
      <c r="F19" s="187"/>
      <c r="G19" s="175">
        <v>4</v>
      </c>
      <c r="H19" s="176"/>
      <c r="I19" s="183"/>
      <c r="J19" s="184"/>
      <c r="K19" s="183"/>
      <c r="L19" s="184"/>
      <c r="M19" s="183"/>
      <c r="N19" s="184"/>
      <c r="O19" s="175"/>
      <c r="P19" s="176"/>
      <c r="Q19" s="173"/>
      <c r="R19" s="174"/>
      <c r="S19" s="25">
        <f t="shared" si="1"/>
        <v>4</v>
      </c>
      <c r="T19" s="25">
        <f t="shared" si="0"/>
        <v>4</v>
      </c>
      <c r="U19" s="28"/>
      <c r="V19" s="28"/>
    </row>
    <row r="20" spans="1:22" x14ac:dyDescent="0.25">
      <c r="A20" s="46">
        <v>3600</v>
      </c>
      <c r="B20" s="46" t="s">
        <v>100</v>
      </c>
      <c r="C20" s="46"/>
      <c r="D20" s="27" t="s">
        <v>74</v>
      </c>
      <c r="E20" s="175">
        <v>0.5</v>
      </c>
      <c r="F20" s="176"/>
      <c r="G20" s="186"/>
      <c r="H20" s="187"/>
      <c r="I20" s="183"/>
      <c r="J20" s="184"/>
      <c r="K20" s="183"/>
      <c r="L20" s="184"/>
      <c r="M20" s="183"/>
      <c r="N20" s="184"/>
      <c r="O20" s="175"/>
      <c r="P20" s="176"/>
      <c r="Q20" s="173"/>
      <c r="R20" s="174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169">
        <v>3600</v>
      </c>
      <c r="B21" s="169" t="s">
        <v>100</v>
      </c>
      <c r="C21" s="169"/>
      <c r="D21" s="27" t="s">
        <v>86</v>
      </c>
      <c r="E21" s="175">
        <v>1</v>
      </c>
      <c r="F21" s="176"/>
      <c r="G21" s="186"/>
      <c r="H21" s="187"/>
      <c r="I21" s="183"/>
      <c r="J21" s="184"/>
      <c r="K21" s="183"/>
      <c r="L21" s="184"/>
      <c r="M21" s="183"/>
      <c r="N21" s="184"/>
      <c r="O21" s="175"/>
      <c r="P21" s="176"/>
      <c r="Q21" s="173"/>
      <c r="R21" s="174"/>
      <c r="S21" s="25">
        <f t="shared" si="1"/>
        <v>1</v>
      </c>
      <c r="T21" s="25">
        <f t="shared" si="0"/>
        <v>1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75"/>
      <c r="F22" s="176"/>
      <c r="G22" s="175"/>
      <c r="H22" s="176"/>
      <c r="I22" s="183">
        <v>8</v>
      </c>
      <c r="J22" s="184"/>
      <c r="K22" s="183">
        <v>8</v>
      </c>
      <c r="L22" s="184"/>
      <c r="M22" s="183">
        <v>8</v>
      </c>
      <c r="N22" s="184"/>
      <c r="O22" s="175"/>
      <c r="P22" s="176"/>
      <c r="Q22" s="173"/>
      <c r="R22" s="174"/>
      <c r="S22" s="25">
        <f t="shared" si="1"/>
        <v>24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75"/>
      <c r="F23" s="176"/>
      <c r="G23" s="175"/>
      <c r="H23" s="176"/>
      <c r="I23" s="175"/>
      <c r="J23" s="176"/>
      <c r="K23" s="175"/>
      <c r="L23" s="176"/>
      <c r="M23" s="175"/>
      <c r="N23" s="176"/>
      <c r="O23" s="175"/>
      <c r="P23" s="176"/>
      <c r="Q23" s="173"/>
      <c r="R23" s="174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7">
        <f>SUM(E4:E23)</f>
        <v>8</v>
      </c>
      <c r="F24" s="178"/>
      <c r="G24" s="177">
        <f>SUM(G4:G23)</f>
        <v>8</v>
      </c>
      <c r="H24" s="178"/>
      <c r="I24" s="177">
        <f>SUM(I4:I23)</f>
        <v>8</v>
      </c>
      <c r="J24" s="178"/>
      <c r="K24" s="177">
        <f>SUM(K4:K23)</f>
        <v>8</v>
      </c>
      <c r="L24" s="178"/>
      <c r="M24" s="177">
        <f>SUM(M4:M23)</f>
        <v>8</v>
      </c>
      <c r="N24" s="178"/>
      <c r="O24" s="177">
        <f>SUM(O4:O23)</f>
        <v>0</v>
      </c>
      <c r="P24" s="178"/>
      <c r="Q24" s="177">
        <f>SUM(Q4:Q23)</f>
        <v>0</v>
      </c>
      <c r="R24" s="178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16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9"/>
      <c r="H27" s="79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16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5.5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24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87" zoomScaleNormal="87" workbookViewId="0">
      <selection activeCell="E21" sqref="E21:N23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9.5703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07.08.2016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/>
      <c r="N3" s="64"/>
      <c r="O3" s="51"/>
      <c r="P3" s="51"/>
      <c r="Q3" s="51"/>
      <c r="R3" s="51"/>
      <c r="S3" s="25"/>
      <c r="T3" s="25"/>
      <c r="U3" s="26"/>
      <c r="V3" s="26"/>
    </row>
    <row r="4" spans="1:22" x14ac:dyDescent="0.25">
      <c r="A4" s="162">
        <v>6615</v>
      </c>
      <c r="B4" s="172" t="s">
        <v>101</v>
      </c>
      <c r="C4" s="162">
        <v>1</v>
      </c>
      <c r="D4" s="38" t="s">
        <v>81</v>
      </c>
      <c r="E4" s="180">
        <v>1.25</v>
      </c>
      <c r="F4" s="180"/>
      <c r="G4" s="175"/>
      <c r="H4" s="176"/>
      <c r="I4" s="175"/>
      <c r="J4" s="176"/>
      <c r="K4" s="180"/>
      <c r="L4" s="180"/>
      <c r="M4" s="175"/>
      <c r="N4" s="176"/>
      <c r="O4" s="175"/>
      <c r="P4" s="176"/>
      <c r="Q4" s="173"/>
      <c r="R4" s="174"/>
      <c r="S4" s="25">
        <f>E4+G4+I4+K4+M4+O4+Q4</f>
        <v>1.25</v>
      </c>
      <c r="T4" s="25">
        <f t="shared" ref="T4:T23" si="0">SUM(S4-U4-V4)</f>
        <v>1.25</v>
      </c>
      <c r="U4" s="28"/>
      <c r="V4" s="28"/>
    </row>
    <row r="5" spans="1:22" x14ac:dyDescent="0.25">
      <c r="A5" s="154">
        <v>6445</v>
      </c>
      <c r="B5" s="172" t="s">
        <v>102</v>
      </c>
      <c r="C5" s="154">
        <v>30</v>
      </c>
      <c r="D5" s="38" t="s">
        <v>77</v>
      </c>
      <c r="E5" s="180">
        <v>1.5</v>
      </c>
      <c r="F5" s="180"/>
      <c r="G5" s="175"/>
      <c r="H5" s="176"/>
      <c r="I5" s="175"/>
      <c r="J5" s="176"/>
      <c r="K5" s="180"/>
      <c r="L5" s="180"/>
      <c r="M5" s="175"/>
      <c r="N5" s="176"/>
      <c r="O5" s="175"/>
      <c r="P5" s="176"/>
      <c r="Q5" s="173"/>
      <c r="R5" s="174"/>
      <c r="S5" s="25">
        <f>E5+G5+I5+K5+M5+O5+Q5</f>
        <v>1.5</v>
      </c>
      <c r="T5" s="25">
        <f t="shared" si="0"/>
        <v>1.5</v>
      </c>
      <c r="U5" s="28"/>
      <c r="V5" s="28"/>
    </row>
    <row r="6" spans="1:22" x14ac:dyDescent="0.25">
      <c r="A6" s="154">
        <v>6519</v>
      </c>
      <c r="B6" s="172" t="s">
        <v>98</v>
      </c>
      <c r="C6" s="154">
        <v>177</v>
      </c>
      <c r="D6" s="38" t="s">
        <v>84</v>
      </c>
      <c r="E6" s="180">
        <v>4.5</v>
      </c>
      <c r="F6" s="180"/>
      <c r="G6" s="175">
        <v>7.5</v>
      </c>
      <c r="H6" s="176"/>
      <c r="I6" s="175">
        <v>6</v>
      </c>
      <c r="J6" s="176"/>
      <c r="K6" s="180">
        <v>7.5</v>
      </c>
      <c r="L6" s="180"/>
      <c r="M6" s="175"/>
      <c r="N6" s="176"/>
      <c r="O6" s="175"/>
      <c r="P6" s="176"/>
      <c r="Q6" s="173"/>
      <c r="R6" s="174"/>
      <c r="S6" s="25">
        <f t="shared" ref="S6:S25" si="1">E6+G6+I6+K6+M6+O6+Q6</f>
        <v>25.5</v>
      </c>
      <c r="T6" s="25">
        <f t="shared" si="0"/>
        <v>25.5</v>
      </c>
      <c r="U6" s="28"/>
      <c r="V6" s="28"/>
    </row>
    <row r="7" spans="1:22" x14ac:dyDescent="0.25">
      <c r="A7" s="152">
        <v>6607</v>
      </c>
      <c r="B7" s="172" t="s">
        <v>103</v>
      </c>
      <c r="C7" s="152">
        <v>2</v>
      </c>
      <c r="D7" s="38" t="s">
        <v>92</v>
      </c>
      <c r="E7" s="180"/>
      <c r="F7" s="180"/>
      <c r="G7" s="175"/>
      <c r="H7" s="176"/>
      <c r="I7" s="175">
        <v>1.5</v>
      </c>
      <c r="J7" s="176"/>
      <c r="K7" s="180"/>
      <c r="L7" s="180"/>
      <c r="M7" s="175"/>
      <c r="N7" s="176"/>
      <c r="O7" s="175"/>
      <c r="P7" s="176"/>
      <c r="Q7" s="173"/>
      <c r="R7" s="174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143">
        <v>6519</v>
      </c>
      <c r="B8" s="172" t="s">
        <v>98</v>
      </c>
      <c r="C8" s="143">
        <v>154</v>
      </c>
      <c r="D8" s="38" t="s">
        <v>96</v>
      </c>
      <c r="E8" s="180"/>
      <c r="F8" s="180"/>
      <c r="G8" s="175"/>
      <c r="H8" s="176"/>
      <c r="I8" s="175"/>
      <c r="J8" s="176"/>
      <c r="K8" s="180"/>
      <c r="L8" s="180"/>
      <c r="M8" s="175">
        <v>2</v>
      </c>
      <c r="N8" s="176"/>
      <c r="O8" s="175"/>
      <c r="P8" s="176"/>
      <c r="Q8" s="173"/>
      <c r="R8" s="174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143">
        <v>6538</v>
      </c>
      <c r="B9" s="172" t="s">
        <v>99</v>
      </c>
      <c r="C9" s="143">
        <v>14</v>
      </c>
      <c r="D9" s="38" t="s">
        <v>97</v>
      </c>
      <c r="E9" s="180"/>
      <c r="F9" s="180"/>
      <c r="G9" s="175"/>
      <c r="H9" s="176"/>
      <c r="I9" s="175"/>
      <c r="J9" s="176"/>
      <c r="K9" s="180"/>
      <c r="L9" s="180"/>
      <c r="M9" s="175">
        <v>0.5</v>
      </c>
      <c r="N9" s="176"/>
      <c r="O9" s="175"/>
      <c r="P9" s="176"/>
      <c r="Q9" s="173"/>
      <c r="R9" s="174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147">
        <v>6519</v>
      </c>
      <c r="B10" s="172" t="s">
        <v>98</v>
      </c>
      <c r="C10" s="143" t="s">
        <v>95</v>
      </c>
      <c r="D10" s="38" t="s">
        <v>67</v>
      </c>
      <c r="E10" s="180"/>
      <c r="F10" s="180"/>
      <c r="G10" s="175"/>
      <c r="H10" s="176"/>
      <c r="I10" s="175"/>
      <c r="J10" s="176"/>
      <c r="K10" s="180"/>
      <c r="L10" s="180"/>
      <c r="M10" s="175">
        <v>5</v>
      </c>
      <c r="N10" s="176"/>
      <c r="O10" s="175"/>
      <c r="P10" s="176"/>
      <c r="Q10" s="173"/>
      <c r="R10" s="174"/>
      <c r="S10" s="25">
        <f t="shared" si="1"/>
        <v>5</v>
      </c>
      <c r="T10" s="25">
        <f t="shared" si="0"/>
        <v>5</v>
      </c>
      <c r="U10" s="28"/>
      <c r="V10" s="28"/>
    </row>
    <row r="11" spans="1:22" x14ac:dyDescent="0.25">
      <c r="A11" s="143"/>
      <c r="B11" s="48"/>
      <c r="C11" s="143"/>
      <c r="D11" s="38"/>
      <c r="E11" s="180"/>
      <c r="F11" s="180"/>
      <c r="G11" s="175"/>
      <c r="H11" s="176"/>
      <c r="I11" s="180"/>
      <c r="J11" s="180"/>
      <c r="K11" s="180"/>
      <c r="L11" s="180"/>
      <c r="M11" s="175"/>
      <c r="N11" s="176"/>
      <c r="O11" s="175"/>
      <c r="P11" s="176"/>
      <c r="Q11" s="173"/>
      <c r="R11" s="17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3"/>
      <c r="B12" s="48"/>
      <c r="C12" s="133"/>
      <c r="D12" s="38"/>
      <c r="E12" s="180"/>
      <c r="F12" s="180"/>
      <c r="G12" s="175"/>
      <c r="H12" s="176"/>
      <c r="I12" s="180"/>
      <c r="J12" s="180"/>
      <c r="K12" s="175"/>
      <c r="L12" s="176"/>
      <c r="M12" s="175"/>
      <c r="N12" s="176"/>
      <c r="O12" s="175"/>
      <c r="P12" s="176"/>
      <c r="Q12" s="173"/>
      <c r="R12" s="174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34"/>
      <c r="B13" s="48"/>
      <c r="C13" s="134"/>
      <c r="D13" s="38"/>
      <c r="E13" s="180"/>
      <c r="F13" s="180"/>
      <c r="G13" s="175"/>
      <c r="H13" s="176"/>
      <c r="I13" s="180"/>
      <c r="J13" s="180"/>
      <c r="K13" s="175"/>
      <c r="L13" s="176"/>
      <c r="M13" s="175"/>
      <c r="N13" s="176"/>
      <c r="O13" s="175"/>
      <c r="P13" s="176"/>
      <c r="Q13" s="173"/>
      <c r="R13" s="174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13"/>
      <c r="B14" s="48"/>
      <c r="C14" s="113"/>
      <c r="D14" s="38"/>
      <c r="E14" s="180"/>
      <c r="F14" s="180"/>
      <c r="G14" s="175"/>
      <c r="H14" s="176"/>
      <c r="I14" s="180"/>
      <c r="J14" s="180"/>
      <c r="K14" s="175"/>
      <c r="L14" s="176"/>
      <c r="M14" s="175"/>
      <c r="N14" s="176"/>
      <c r="O14" s="175"/>
      <c r="P14" s="176"/>
      <c r="Q14" s="173"/>
      <c r="R14" s="174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39"/>
      <c r="B15" s="48"/>
      <c r="C15" s="139"/>
      <c r="D15" s="38"/>
      <c r="E15" s="175"/>
      <c r="F15" s="176"/>
      <c r="G15" s="175"/>
      <c r="H15" s="176"/>
      <c r="I15" s="175"/>
      <c r="J15" s="176"/>
      <c r="K15" s="175"/>
      <c r="L15" s="176"/>
      <c r="M15" s="175"/>
      <c r="N15" s="176"/>
      <c r="O15" s="175"/>
      <c r="P15" s="176"/>
      <c r="Q15" s="173"/>
      <c r="R15" s="174"/>
      <c r="S15" s="25">
        <f t="shared" ref="S15:S19" si="2">E15+G15+I15+K15+M15+O15+Q15</f>
        <v>0</v>
      </c>
      <c r="T15" s="25">
        <f t="shared" ref="T15:T19" si="3">SUM(S15-U15-V15)</f>
        <v>0</v>
      </c>
      <c r="U15" s="28"/>
      <c r="V15" s="28"/>
    </row>
    <row r="16" spans="1:22" ht="15" customHeight="1" x14ac:dyDescent="0.25">
      <c r="A16" s="139"/>
      <c r="B16" s="48"/>
      <c r="C16" s="139"/>
      <c r="D16" s="38"/>
      <c r="E16" s="175"/>
      <c r="F16" s="176"/>
      <c r="G16" s="175"/>
      <c r="H16" s="176"/>
      <c r="I16" s="175"/>
      <c r="J16" s="176"/>
      <c r="K16" s="175"/>
      <c r="L16" s="176"/>
      <c r="M16" s="175"/>
      <c r="N16" s="176"/>
      <c r="O16" s="175"/>
      <c r="P16" s="176"/>
      <c r="Q16" s="173"/>
      <c r="R16" s="174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18"/>
      <c r="B17" s="118"/>
      <c r="C17" s="47"/>
      <c r="D17" s="38"/>
      <c r="E17" s="175"/>
      <c r="F17" s="176"/>
      <c r="G17" s="175"/>
      <c r="H17" s="176"/>
      <c r="I17" s="175"/>
      <c r="J17" s="176"/>
      <c r="K17" s="175"/>
      <c r="L17" s="176"/>
      <c r="M17" s="175"/>
      <c r="N17" s="176"/>
      <c r="O17" s="175"/>
      <c r="P17" s="176"/>
      <c r="Q17" s="173"/>
      <c r="R17" s="17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31"/>
      <c r="B18" s="131"/>
      <c r="C18" s="47"/>
      <c r="D18" s="38"/>
      <c r="E18" s="175"/>
      <c r="F18" s="176"/>
      <c r="G18" s="175"/>
      <c r="H18" s="176"/>
      <c r="I18" s="175"/>
      <c r="J18" s="176"/>
      <c r="K18" s="175"/>
      <c r="L18" s="176"/>
      <c r="M18" s="175"/>
      <c r="N18" s="176"/>
      <c r="O18" s="175"/>
      <c r="P18" s="176"/>
      <c r="Q18" s="173"/>
      <c r="R18" s="174"/>
      <c r="S18" s="25">
        <f t="shared" ref="S18" si="4">E18+G18+I18+K18+M18+O18+Q18</f>
        <v>0</v>
      </c>
      <c r="T18" s="25">
        <f t="shared" ref="T18" si="5">SUM(S18-U18-V18)</f>
        <v>0</v>
      </c>
      <c r="U18" s="28"/>
      <c r="V18" s="28"/>
    </row>
    <row r="19" spans="1:22" x14ac:dyDescent="0.25">
      <c r="A19" s="130"/>
      <c r="B19" s="130"/>
      <c r="C19" s="130"/>
      <c r="D19" s="27"/>
      <c r="E19" s="175"/>
      <c r="F19" s="176"/>
      <c r="G19" s="175"/>
      <c r="H19" s="176"/>
      <c r="I19" s="175"/>
      <c r="J19" s="176"/>
      <c r="K19" s="175"/>
      <c r="L19" s="176"/>
      <c r="M19" s="175"/>
      <c r="N19" s="176"/>
      <c r="O19" s="175"/>
      <c r="P19" s="176"/>
      <c r="Q19" s="173"/>
      <c r="R19" s="174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08"/>
      <c r="B20" s="108"/>
      <c r="C20" s="108"/>
      <c r="D20" s="27"/>
      <c r="E20" s="175"/>
      <c r="F20" s="176"/>
      <c r="G20" s="175"/>
      <c r="H20" s="176"/>
      <c r="I20" s="175"/>
      <c r="J20" s="176"/>
      <c r="K20" s="175"/>
      <c r="L20" s="176"/>
      <c r="M20" s="175"/>
      <c r="N20" s="176"/>
      <c r="O20" s="175"/>
      <c r="P20" s="176"/>
      <c r="Q20" s="173"/>
      <c r="R20" s="174"/>
      <c r="S20" s="25">
        <f t="shared" ref="S20:S21" si="6">E20+G20+I20+K20+M20+O20+Q20</f>
        <v>0</v>
      </c>
      <c r="T20" s="25">
        <f t="shared" ref="T20:T21" si="7">SUM(S20-U20-V20)</f>
        <v>0</v>
      </c>
      <c r="U20" s="28"/>
      <c r="V20" s="28"/>
    </row>
    <row r="21" spans="1:22" x14ac:dyDescent="0.25">
      <c r="A21" s="149">
        <v>3600</v>
      </c>
      <c r="B21" s="149" t="s">
        <v>100</v>
      </c>
      <c r="C21" s="149"/>
      <c r="D21" s="27" t="s">
        <v>75</v>
      </c>
      <c r="E21" s="175">
        <v>0.25</v>
      </c>
      <c r="F21" s="176"/>
      <c r="G21" s="175"/>
      <c r="H21" s="176"/>
      <c r="I21" s="175"/>
      <c r="J21" s="176"/>
      <c r="K21" s="175"/>
      <c r="L21" s="176"/>
      <c r="M21" s="175"/>
      <c r="N21" s="176"/>
      <c r="O21" s="175"/>
      <c r="P21" s="176"/>
      <c r="Q21" s="173"/>
      <c r="R21" s="174"/>
      <c r="S21" s="25">
        <f t="shared" si="6"/>
        <v>0.25</v>
      </c>
      <c r="T21" s="25">
        <f t="shared" si="7"/>
        <v>0.25</v>
      </c>
      <c r="U21" s="28"/>
      <c r="V21" s="28"/>
    </row>
    <row r="22" spans="1:22" x14ac:dyDescent="0.25">
      <c r="A22" s="160"/>
      <c r="B22" s="160"/>
      <c r="C22" s="160"/>
      <c r="D22" s="27"/>
      <c r="E22" s="175"/>
      <c r="F22" s="176"/>
      <c r="G22" s="175"/>
      <c r="H22" s="176"/>
      <c r="I22" s="175"/>
      <c r="J22" s="176"/>
      <c r="K22" s="175"/>
      <c r="L22" s="176"/>
      <c r="M22" s="175"/>
      <c r="N22" s="176"/>
      <c r="O22" s="175"/>
      <c r="P22" s="176"/>
      <c r="Q22" s="173"/>
      <c r="R22" s="174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96">
        <v>3600</v>
      </c>
      <c r="B23" s="96" t="s">
        <v>100</v>
      </c>
      <c r="C23" s="96"/>
      <c r="D23" s="38" t="s">
        <v>64</v>
      </c>
      <c r="E23" s="175">
        <v>0.5</v>
      </c>
      <c r="F23" s="176"/>
      <c r="G23" s="175">
        <v>0.5</v>
      </c>
      <c r="H23" s="176"/>
      <c r="I23" s="175">
        <v>0.5</v>
      </c>
      <c r="J23" s="176"/>
      <c r="K23" s="175">
        <v>0.5</v>
      </c>
      <c r="L23" s="176"/>
      <c r="M23" s="175">
        <v>0.5</v>
      </c>
      <c r="N23" s="176"/>
      <c r="O23" s="175"/>
      <c r="P23" s="176"/>
      <c r="Q23" s="173"/>
      <c r="R23" s="174"/>
      <c r="S23" s="25">
        <f t="shared" si="1"/>
        <v>2.5</v>
      </c>
      <c r="T23" s="25">
        <f t="shared" si="0"/>
        <v>2.5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75"/>
      <c r="F24" s="176"/>
      <c r="G24" s="175"/>
      <c r="H24" s="176"/>
      <c r="I24" s="175"/>
      <c r="J24" s="176"/>
      <c r="K24" s="175"/>
      <c r="L24" s="176"/>
      <c r="M24" s="175"/>
      <c r="N24" s="176"/>
      <c r="O24" s="173"/>
      <c r="P24" s="174"/>
      <c r="Q24" s="173"/>
      <c r="R24" s="174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75"/>
      <c r="F25" s="176"/>
      <c r="G25" s="175"/>
      <c r="H25" s="176"/>
      <c r="I25" s="175"/>
      <c r="J25" s="176"/>
      <c r="K25" s="175"/>
      <c r="L25" s="176"/>
      <c r="M25" s="175"/>
      <c r="N25" s="176"/>
      <c r="O25" s="173"/>
      <c r="P25" s="174"/>
      <c r="Q25" s="173"/>
      <c r="R25" s="174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77">
        <f>SUM(E4:E25)</f>
        <v>8</v>
      </c>
      <c r="F26" s="178"/>
      <c r="G26" s="177">
        <f>SUM(G4:G25)</f>
        <v>8</v>
      </c>
      <c r="H26" s="178"/>
      <c r="I26" s="177">
        <f>SUM(I4:I25)</f>
        <v>8</v>
      </c>
      <c r="J26" s="178"/>
      <c r="K26" s="177">
        <f>SUM(K4:K25)</f>
        <v>8</v>
      </c>
      <c r="L26" s="178"/>
      <c r="M26" s="177">
        <f>SUM(M4:M25)</f>
        <v>8</v>
      </c>
      <c r="N26" s="178"/>
      <c r="O26" s="177">
        <f>SUM(O4:O25)</f>
        <v>0</v>
      </c>
      <c r="P26" s="178"/>
      <c r="Q26" s="177">
        <f>SUM(Q4:Q25)</f>
        <v>0</v>
      </c>
      <c r="R26" s="178"/>
      <c r="S26" s="25">
        <f>SUM(S2:S25)</f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2.75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PageLayoutView="89" workbookViewId="0">
      <selection activeCell="H26" sqref="H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07.08.2016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49">
        <v>6519</v>
      </c>
      <c r="B4" s="172" t="s">
        <v>98</v>
      </c>
      <c r="C4" s="149" t="s">
        <v>87</v>
      </c>
      <c r="D4" s="38" t="s">
        <v>61</v>
      </c>
      <c r="E4" s="180">
        <v>8</v>
      </c>
      <c r="F4" s="180"/>
      <c r="G4" s="180">
        <v>8</v>
      </c>
      <c r="H4" s="180"/>
      <c r="I4" s="180">
        <v>8</v>
      </c>
      <c r="J4" s="180"/>
      <c r="K4" s="180">
        <v>8</v>
      </c>
      <c r="L4" s="180"/>
      <c r="M4" s="180">
        <v>8</v>
      </c>
      <c r="N4" s="180"/>
      <c r="O4" s="180"/>
      <c r="P4" s="180"/>
      <c r="Q4" s="173"/>
      <c r="R4" s="174"/>
      <c r="S4" s="25">
        <f>E4+G4+I4+K4+M4+O4+Q4</f>
        <v>40</v>
      </c>
      <c r="T4" s="25">
        <f t="shared" ref="T4" si="0">SUM(S4-U4-V4)</f>
        <v>40</v>
      </c>
      <c r="U4" s="28"/>
      <c r="V4" s="28"/>
    </row>
    <row r="5" spans="1:22" x14ac:dyDescent="0.25">
      <c r="A5" s="143"/>
      <c r="B5" s="48"/>
      <c r="C5" s="143"/>
      <c r="D5" s="38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73"/>
      <c r="R5" s="174"/>
      <c r="S5" s="25">
        <f t="shared" ref="S5:S21" si="1">E5+G5+I5+K5+M5+O5+Q5</f>
        <v>0</v>
      </c>
      <c r="T5" s="25">
        <f t="shared" ref="T5:T19" si="2">SUM(S5-U5-V5)</f>
        <v>0</v>
      </c>
      <c r="U5" s="28"/>
      <c r="V5" s="28"/>
    </row>
    <row r="6" spans="1:22" x14ac:dyDescent="0.25">
      <c r="A6" s="138"/>
      <c r="B6" s="48"/>
      <c r="C6" s="138"/>
      <c r="D6" s="38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73"/>
      <c r="R6" s="174"/>
      <c r="S6" s="25">
        <f t="shared" si="1"/>
        <v>0</v>
      </c>
      <c r="T6" s="25">
        <f t="shared" si="2"/>
        <v>0</v>
      </c>
      <c r="U6" s="28"/>
      <c r="V6" s="28"/>
    </row>
    <row r="7" spans="1:22" x14ac:dyDescent="0.25">
      <c r="A7" s="138"/>
      <c r="B7" s="48"/>
      <c r="C7" s="138"/>
      <c r="D7" s="38"/>
      <c r="E7" s="180"/>
      <c r="F7" s="180"/>
      <c r="G7" s="175"/>
      <c r="H7" s="176"/>
      <c r="I7" s="182"/>
      <c r="J7" s="176"/>
      <c r="K7" s="180"/>
      <c r="L7" s="180"/>
      <c r="M7" s="180"/>
      <c r="N7" s="180"/>
      <c r="O7" s="180"/>
      <c r="P7" s="180"/>
      <c r="Q7" s="173"/>
      <c r="R7" s="174"/>
      <c r="S7" s="25">
        <f t="shared" si="1"/>
        <v>0</v>
      </c>
      <c r="T7" s="25">
        <f t="shared" si="2"/>
        <v>0</v>
      </c>
      <c r="U7" s="28"/>
      <c r="V7" s="28"/>
    </row>
    <row r="8" spans="1:22" x14ac:dyDescent="0.25">
      <c r="A8" s="139"/>
      <c r="B8" s="48"/>
      <c r="C8" s="139"/>
      <c r="D8" s="38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73"/>
      <c r="R8" s="174"/>
      <c r="S8" s="25">
        <f t="shared" si="1"/>
        <v>0</v>
      </c>
      <c r="T8" s="25">
        <f t="shared" si="2"/>
        <v>0</v>
      </c>
      <c r="U8" s="28"/>
      <c r="V8" s="28"/>
    </row>
    <row r="9" spans="1:22" x14ac:dyDescent="0.25">
      <c r="A9" s="139"/>
      <c r="B9" s="48"/>
      <c r="C9" s="139"/>
      <c r="D9" s="38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73"/>
      <c r="R9" s="174"/>
      <c r="S9" s="25">
        <f t="shared" si="1"/>
        <v>0</v>
      </c>
      <c r="T9" s="25">
        <f t="shared" si="2"/>
        <v>0</v>
      </c>
      <c r="U9" s="28"/>
      <c r="V9" s="28"/>
    </row>
    <row r="10" spans="1:22" x14ac:dyDescent="0.25">
      <c r="A10" s="139"/>
      <c r="B10" s="48"/>
      <c r="C10" s="139"/>
      <c r="D10" s="38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73"/>
      <c r="R10" s="174"/>
      <c r="S10" s="25">
        <f t="shared" si="1"/>
        <v>0</v>
      </c>
      <c r="T10" s="25">
        <f t="shared" si="2"/>
        <v>0</v>
      </c>
      <c r="U10" s="28"/>
      <c r="V10" s="28"/>
    </row>
    <row r="11" spans="1:22" x14ac:dyDescent="0.25">
      <c r="A11" s="139"/>
      <c r="B11" s="48"/>
      <c r="C11" s="139"/>
      <c r="D11" s="38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73"/>
      <c r="R11" s="174"/>
      <c r="S11" s="25">
        <f t="shared" si="1"/>
        <v>0</v>
      </c>
      <c r="T11" s="25">
        <f t="shared" si="2"/>
        <v>0</v>
      </c>
      <c r="U11" s="28"/>
      <c r="V11" s="28"/>
    </row>
    <row r="12" spans="1:22" x14ac:dyDescent="0.25">
      <c r="A12" s="141"/>
      <c r="B12" s="48"/>
      <c r="C12" s="141"/>
      <c r="D12" s="38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73"/>
      <c r="R12" s="174"/>
      <c r="S12" s="25">
        <f t="shared" si="1"/>
        <v>0</v>
      </c>
      <c r="T12" s="25">
        <f t="shared" si="2"/>
        <v>0</v>
      </c>
      <c r="U12" s="28"/>
      <c r="V12" s="28"/>
    </row>
    <row r="13" spans="1:22" x14ac:dyDescent="0.25">
      <c r="A13" s="129"/>
      <c r="B13" s="48"/>
      <c r="C13" s="129"/>
      <c r="D13" s="38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73"/>
      <c r="R13" s="174"/>
      <c r="S13" s="25">
        <f t="shared" si="1"/>
        <v>0</v>
      </c>
      <c r="T13" s="25">
        <f t="shared" si="2"/>
        <v>0</v>
      </c>
      <c r="U13" s="28"/>
      <c r="V13" s="28"/>
    </row>
    <row r="14" spans="1:22" x14ac:dyDescent="0.25">
      <c r="A14" s="46"/>
      <c r="B14" s="46"/>
      <c r="C14" s="46"/>
      <c r="D14" s="27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73"/>
      <c r="R14" s="174"/>
      <c r="S14" s="25">
        <f t="shared" si="1"/>
        <v>0</v>
      </c>
      <c r="T14" s="25">
        <f t="shared" si="2"/>
        <v>0</v>
      </c>
      <c r="U14" s="28"/>
      <c r="V14" s="28"/>
    </row>
    <row r="15" spans="1:22" x14ac:dyDescent="0.25">
      <c r="A15" s="46"/>
      <c r="B15" s="46"/>
      <c r="C15" s="46"/>
      <c r="D15" s="27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73"/>
      <c r="R15" s="174"/>
      <c r="S15" s="25">
        <f t="shared" si="1"/>
        <v>0</v>
      </c>
      <c r="T15" s="25">
        <f t="shared" si="2"/>
        <v>0</v>
      </c>
      <c r="U15" s="28"/>
      <c r="V15" s="28"/>
    </row>
    <row r="16" spans="1:22" x14ac:dyDescent="0.25">
      <c r="A16" s="89"/>
      <c r="B16" s="46"/>
      <c r="C16" s="46"/>
      <c r="D16" s="27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73"/>
      <c r="R16" s="174"/>
      <c r="S16" s="25">
        <f t="shared" si="1"/>
        <v>0</v>
      </c>
      <c r="T16" s="25">
        <f t="shared" si="2"/>
        <v>0</v>
      </c>
      <c r="U16" s="28"/>
      <c r="V16" s="28"/>
    </row>
    <row r="17" spans="1:22" x14ac:dyDescent="0.25">
      <c r="A17" s="90"/>
      <c r="B17" s="90"/>
      <c r="C17" s="90"/>
      <c r="D17" s="27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73"/>
      <c r="R17" s="174"/>
      <c r="S17" s="25">
        <f t="shared" si="1"/>
        <v>0</v>
      </c>
      <c r="T17" s="25">
        <f t="shared" si="2"/>
        <v>0</v>
      </c>
      <c r="U17" s="28"/>
      <c r="V17" s="28"/>
    </row>
    <row r="18" spans="1:22" x14ac:dyDescent="0.25">
      <c r="A18" s="156"/>
      <c r="B18" s="156"/>
      <c r="C18" s="156"/>
      <c r="D18" s="27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73"/>
      <c r="R18" s="174"/>
      <c r="S18" s="25">
        <f t="shared" si="1"/>
        <v>0</v>
      </c>
      <c r="T18" s="25">
        <f t="shared" si="2"/>
        <v>0</v>
      </c>
      <c r="U18" s="28"/>
      <c r="V18" s="28"/>
    </row>
    <row r="19" spans="1:22" x14ac:dyDescent="0.25">
      <c r="A19" s="153"/>
      <c r="B19" s="153"/>
      <c r="C19" s="153"/>
      <c r="D19" s="27"/>
      <c r="E19" s="175"/>
      <c r="F19" s="176"/>
      <c r="G19" s="175"/>
      <c r="H19" s="176"/>
      <c r="I19" s="175"/>
      <c r="J19" s="176"/>
      <c r="K19" s="180"/>
      <c r="L19" s="180"/>
      <c r="M19" s="180"/>
      <c r="N19" s="180"/>
      <c r="O19" s="180"/>
      <c r="P19" s="180"/>
      <c r="Q19" s="173"/>
      <c r="R19" s="174"/>
      <c r="S19" s="25">
        <f t="shared" si="1"/>
        <v>0</v>
      </c>
      <c r="T19" s="25">
        <f t="shared" si="2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73"/>
      <c r="R20" s="174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73"/>
      <c r="R21" s="174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77">
        <f>SUM(E4:E21)</f>
        <v>8</v>
      </c>
      <c r="F22" s="178"/>
      <c r="G22" s="177">
        <f>SUM(G4:G21)</f>
        <v>8</v>
      </c>
      <c r="H22" s="178"/>
      <c r="I22" s="177">
        <f>SUM(I4:I21)</f>
        <v>8</v>
      </c>
      <c r="J22" s="178"/>
      <c r="K22" s="177">
        <f>SUM(K4:K21)</f>
        <v>8</v>
      </c>
      <c r="L22" s="178"/>
      <c r="M22" s="177">
        <f>SUM(M4:M21)</f>
        <v>8</v>
      </c>
      <c r="N22" s="178"/>
      <c r="O22" s="177">
        <f>SUM(O4:O21)</f>
        <v>0</v>
      </c>
      <c r="P22" s="178"/>
      <c r="Q22" s="177">
        <f>SUM(Q4:Q21)</f>
        <v>0</v>
      </c>
      <c r="R22" s="178"/>
      <c r="S22" s="25">
        <f t="shared" ref="S22" si="3"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H26" sqref="H2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07.08.2016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55"/>
      <c r="N3" s="155"/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62">
        <v>6519</v>
      </c>
      <c r="B4" s="172" t="s">
        <v>98</v>
      </c>
      <c r="C4" s="162">
        <v>128</v>
      </c>
      <c r="D4" s="38" t="s">
        <v>61</v>
      </c>
      <c r="E4" s="180">
        <v>4</v>
      </c>
      <c r="F4" s="180"/>
      <c r="G4" s="180">
        <v>4</v>
      </c>
      <c r="H4" s="180"/>
      <c r="I4" s="180">
        <v>4</v>
      </c>
      <c r="J4" s="180"/>
      <c r="K4" s="180">
        <v>4</v>
      </c>
      <c r="L4" s="180"/>
      <c r="M4" s="185"/>
      <c r="N4" s="185"/>
      <c r="O4" s="175"/>
      <c r="P4" s="176"/>
      <c r="Q4" s="173"/>
      <c r="R4" s="174"/>
      <c r="S4" s="25">
        <f>E4+G4+I4+K4+M4+O4+Q4</f>
        <v>16</v>
      </c>
      <c r="T4" s="25">
        <f t="shared" ref="T4:T17" si="0">SUM(S4-U4-V4)</f>
        <v>16</v>
      </c>
      <c r="U4" s="28"/>
      <c r="V4" s="28"/>
    </row>
    <row r="5" spans="1:22" x14ac:dyDescent="0.25">
      <c r="A5" s="162">
        <v>6519</v>
      </c>
      <c r="B5" s="172" t="s">
        <v>98</v>
      </c>
      <c r="C5" s="162">
        <v>129</v>
      </c>
      <c r="D5" s="38" t="s">
        <v>61</v>
      </c>
      <c r="E5" s="180">
        <v>4</v>
      </c>
      <c r="F5" s="180"/>
      <c r="G5" s="180">
        <v>4</v>
      </c>
      <c r="H5" s="180"/>
      <c r="I5" s="180">
        <v>4</v>
      </c>
      <c r="J5" s="180"/>
      <c r="K5" s="180">
        <v>4</v>
      </c>
      <c r="L5" s="180"/>
      <c r="M5" s="185"/>
      <c r="N5" s="185"/>
      <c r="O5" s="175"/>
      <c r="P5" s="176"/>
      <c r="Q5" s="173"/>
      <c r="R5" s="174"/>
      <c r="S5" s="25">
        <f t="shared" ref="S5" si="1">E5+G5+I5+K5+M5+O5+Q5</f>
        <v>16</v>
      </c>
      <c r="T5" s="25">
        <f t="shared" si="0"/>
        <v>16</v>
      </c>
      <c r="U5" s="28"/>
      <c r="V5" s="28"/>
    </row>
    <row r="6" spans="1:22" x14ac:dyDescent="0.25">
      <c r="A6" s="161"/>
      <c r="B6" s="48"/>
      <c r="C6" s="161"/>
      <c r="D6" s="38"/>
      <c r="E6" s="180"/>
      <c r="F6" s="180"/>
      <c r="G6" s="180"/>
      <c r="H6" s="180"/>
      <c r="I6" s="182"/>
      <c r="J6" s="176"/>
      <c r="K6" s="182"/>
      <c r="L6" s="176"/>
      <c r="M6" s="193"/>
      <c r="N6" s="184"/>
      <c r="O6" s="175"/>
      <c r="P6" s="176"/>
      <c r="Q6" s="173"/>
      <c r="R6" s="174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161"/>
      <c r="B7" s="48"/>
      <c r="C7" s="161"/>
      <c r="D7" s="38"/>
      <c r="E7" s="180"/>
      <c r="F7" s="180"/>
      <c r="G7" s="180"/>
      <c r="H7" s="180"/>
      <c r="I7" s="182"/>
      <c r="J7" s="176"/>
      <c r="K7" s="182"/>
      <c r="L7" s="176"/>
      <c r="M7" s="193"/>
      <c r="N7" s="184"/>
      <c r="O7" s="175"/>
      <c r="P7" s="176"/>
      <c r="Q7" s="173"/>
      <c r="R7" s="174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113"/>
      <c r="B8" s="48"/>
      <c r="C8" s="46"/>
      <c r="D8" s="38"/>
      <c r="E8" s="180"/>
      <c r="F8" s="180"/>
      <c r="G8" s="180"/>
      <c r="H8" s="180"/>
      <c r="I8" s="182"/>
      <c r="J8" s="176"/>
      <c r="K8" s="175"/>
      <c r="L8" s="176"/>
      <c r="M8" s="183"/>
      <c r="N8" s="184"/>
      <c r="O8" s="175"/>
      <c r="P8" s="176"/>
      <c r="Q8" s="173"/>
      <c r="R8" s="174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113"/>
      <c r="B9" s="48"/>
      <c r="C9" s="46"/>
      <c r="D9" s="38"/>
      <c r="E9" s="175"/>
      <c r="F9" s="176"/>
      <c r="G9" s="175"/>
      <c r="H9" s="176"/>
      <c r="I9" s="175"/>
      <c r="J9" s="176"/>
      <c r="K9" s="175"/>
      <c r="L9" s="176"/>
      <c r="M9" s="183"/>
      <c r="N9" s="184"/>
      <c r="O9" s="175"/>
      <c r="P9" s="176"/>
      <c r="Q9" s="173"/>
      <c r="R9" s="174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113"/>
      <c r="B10" s="46"/>
      <c r="C10" s="46"/>
      <c r="D10" s="38"/>
      <c r="E10" s="175"/>
      <c r="F10" s="176"/>
      <c r="G10" s="175"/>
      <c r="H10" s="176"/>
      <c r="I10" s="175"/>
      <c r="J10" s="176"/>
      <c r="K10" s="175"/>
      <c r="L10" s="176"/>
      <c r="M10" s="183"/>
      <c r="N10" s="184"/>
      <c r="O10" s="175"/>
      <c r="P10" s="176"/>
      <c r="Q10" s="173"/>
      <c r="R10" s="174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118"/>
      <c r="B11" s="48"/>
      <c r="C11" s="118"/>
      <c r="D11" s="38"/>
      <c r="E11" s="180"/>
      <c r="F11" s="180"/>
      <c r="G11" s="180"/>
      <c r="H11" s="180"/>
      <c r="I11" s="182"/>
      <c r="J11" s="176"/>
      <c r="K11" s="175"/>
      <c r="L11" s="176"/>
      <c r="M11" s="183"/>
      <c r="N11" s="184"/>
      <c r="O11" s="175"/>
      <c r="P11" s="176"/>
      <c r="Q11" s="173"/>
      <c r="R11" s="174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180"/>
      <c r="F12" s="180"/>
      <c r="G12" s="180"/>
      <c r="H12" s="180"/>
      <c r="I12" s="182"/>
      <c r="J12" s="176"/>
      <c r="K12" s="175"/>
      <c r="L12" s="176"/>
      <c r="M12" s="183"/>
      <c r="N12" s="184"/>
      <c r="O12" s="175"/>
      <c r="P12" s="176"/>
      <c r="Q12" s="173"/>
      <c r="R12" s="174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175"/>
      <c r="F13" s="176"/>
      <c r="G13" s="175"/>
      <c r="H13" s="176"/>
      <c r="I13" s="182"/>
      <c r="J13" s="176"/>
      <c r="K13" s="175"/>
      <c r="L13" s="176"/>
      <c r="M13" s="183"/>
      <c r="N13" s="184"/>
      <c r="O13" s="175"/>
      <c r="P13" s="176"/>
      <c r="Q13" s="173"/>
      <c r="R13" s="17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6"/>
      <c r="C14" s="46"/>
      <c r="D14" s="27"/>
      <c r="E14" s="180"/>
      <c r="F14" s="180"/>
      <c r="G14" s="180"/>
      <c r="H14" s="180"/>
      <c r="I14" s="182"/>
      <c r="J14" s="176"/>
      <c r="K14" s="175"/>
      <c r="L14" s="176"/>
      <c r="M14" s="183"/>
      <c r="N14" s="184"/>
      <c r="O14" s="175"/>
      <c r="P14" s="176"/>
      <c r="Q14" s="173"/>
      <c r="R14" s="174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6"/>
      <c r="B15" s="46"/>
      <c r="C15" s="46"/>
      <c r="D15" s="27"/>
      <c r="E15" s="180"/>
      <c r="F15" s="180"/>
      <c r="G15" s="180"/>
      <c r="H15" s="180"/>
      <c r="I15" s="182"/>
      <c r="J15" s="176"/>
      <c r="K15" s="175"/>
      <c r="L15" s="176"/>
      <c r="M15" s="183"/>
      <c r="N15" s="184"/>
      <c r="O15" s="175"/>
      <c r="P15" s="176"/>
      <c r="Q15" s="173"/>
      <c r="R15" s="174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66"/>
      <c r="B16" s="66"/>
      <c r="C16" s="66"/>
      <c r="D16" s="23"/>
      <c r="E16" s="175"/>
      <c r="F16" s="176"/>
      <c r="G16" s="175"/>
      <c r="H16" s="176"/>
      <c r="I16" s="175"/>
      <c r="J16" s="176"/>
      <c r="K16" s="175"/>
      <c r="L16" s="176"/>
      <c r="M16" s="183"/>
      <c r="N16" s="184"/>
      <c r="O16" s="175"/>
      <c r="P16" s="176"/>
      <c r="Q16" s="173"/>
      <c r="R16" s="174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101"/>
      <c r="B17" s="101"/>
      <c r="C17" s="101"/>
      <c r="D17" s="27"/>
      <c r="E17" s="175"/>
      <c r="F17" s="176"/>
      <c r="G17" s="175"/>
      <c r="H17" s="176"/>
      <c r="I17" s="175"/>
      <c r="J17" s="176"/>
      <c r="K17" s="175"/>
      <c r="L17" s="176"/>
      <c r="M17" s="183"/>
      <c r="N17" s="184"/>
      <c r="O17" s="175"/>
      <c r="P17" s="176"/>
      <c r="Q17" s="173"/>
      <c r="R17" s="174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5"/>
      <c r="F18" s="176"/>
      <c r="G18" s="175"/>
      <c r="H18" s="176"/>
      <c r="I18" s="175"/>
      <c r="J18" s="176"/>
      <c r="K18" s="175"/>
      <c r="L18" s="176"/>
      <c r="M18" s="183">
        <v>8</v>
      </c>
      <c r="N18" s="184"/>
      <c r="O18" s="173"/>
      <c r="P18" s="174"/>
      <c r="Q18" s="173"/>
      <c r="R18" s="174"/>
      <c r="S18" s="25">
        <f t="shared" si="4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5"/>
      <c r="F19" s="176"/>
      <c r="G19" s="175"/>
      <c r="H19" s="176"/>
      <c r="I19" s="175"/>
      <c r="J19" s="176"/>
      <c r="K19" s="175"/>
      <c r="L19" s="176"/>
      <c r="M19" s="175"/>
      <c r="N19" s="176"/>
      <c r="O19" s="173"/>
      <c r="P19" s="174"/>
      <c r="Q19" s="173"/>
      <c r="R19" s="174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7">
        <f>SUM(E4:E19)</f>
        <v>8</v>
      </c>
      <c r="F20" s="178"/>
      <c r="G20" s="177">
        <f>SUM(G4:G19)</f>
        <v>8</v>
      </c>
      <c r="H20" s="178"/>
      <c r="I20" s="177">
        <f>SUM(I4:I19)</f>
        <v>8</v>
      </c>
      <c r="J20" s="178"/>
      <c r="K20" s="177">
        <f>SUM(K4:K19)</f>
        <v>8</v>
      </c>
      <c r="L20" s="178"/>
      <c r="M20" s="177">
        <f>SUM(M4:M19)</f>
        <v>8</v>
      </c>
      <c r="N20" s="178"/>
      <c r="O20" s="177">
        <f>SUM(O4:O19)</f>
        <v>0</v>
      </c>
      <c r="P20" s="178"/>
      <c r="Q20" s="177">
        <f>SUM(Q4:Q19)</f>
        <v>0</v>
      </c>
      <c r="R20" s="178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0" zoomScaleNormal="90" workbookViewId="0">
      <selection activeCell="H26" sqref="H2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07.08.2016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64">
        <v>6429</v>
      </c>
      <c r="B4" s="172" t="s">
        <v>104</v>
      </c>
      <c r="C4" s="164">
        <v>11</v>
      </c>
      <c r="D4" s="38" t="s">
        <v>79</v>
      </c>
      <c r="E4" s="180">
        <v>1</v>
      </c>
      <c r="F4" s="180"/>
      <c r="G4" s="180">
        <v>1</v>
      </c>
      <c r="H4" s="180"/>
      <c r="I4" s="180">
        <v>0.5</v>
      </c>
      <c r="J4" s="180"/>
      <c r="K4" s="180"/>
      <c r="L4" s="180"/>
      <c r="M4" s="180"/>
      <c r="N4" s="180"/>
      <c r="O4" s="175"/>
      <c r="P4" s="176"/>
      <c r="Q4" s="173"/>
      <c r="R4" s="174"/>
      <c r="S4" s="25">
        <f t="shared" ref="S4" si="0">E4+G4+I4+K4+M4+O4+Q4</f>
        <v>2.5</v>
      </c>
      <c r="T4" s="25">
        <f t="shared" ref="T4" si="1">SUM(S4-U4-V4)</f>
        <v>2.5</v>
      </c>
      <c r="U4" s="28"/>
      <c r="V4" s="28"/>
    </row>
    <row r="5" spans="1:22" ht="15.75" customHeight="1" x14ac:dyDescent="0.25">
      <c r="A5" s="164">
        <v>6607</v>
      </c>
      <c r="B5" s="172" t="s">
        <v>103</v>
      </c>
      <c r="C5" s="158">
        <v>10</v>
      </c>
      <c r="D5" s="38" t="s">
        <v>77</v>
      </c>
      <c r="E5" s="180">
        <v>2.5</v>
      </c>
      <c r="F5" s="180"/>
      <c r="G5" s="180"/>
      <c r="H5" s="180"/>
      <c r="I5" s="175"/>
      <c r="J5" s="176"/>
      <c r="K5" s="175"/>
      <c r="L5" s="176"/>
      <c r="M5" s="175"/>
      <c r="N5" s="176"/>
      <c r="O5" s="175"/>
      <c r="P5" s="176"/>
      <c r="Q5" s="173"/>
      <c r="R5" s="174"/>
      <c r="S5" s="25">
        <f t="shared" ref="S5" si="2">E5+G5+I5+K5+M5+O5+Q5</f>
        <v>2.5</v>
      </c>
      <c r="T5" s="25">
        <f t="shared" ref="T5" si="3">SUM(S5-U5-V5)</f>
        <v>2.5</v>
      </c>
      <c r="U5" s="28"/>
      <c r="V5" s="28"/>
    </row>
    <row r="6" spans="1:22" x14ac:dyDescent="0.25">
      <c r="A6" s="160">
        <v>6519</v>
      </c>
      <c r="B6" s="172" t="s">
        <v>98</v>
      </c>
      <c r="C6" s="160"/>
      <c r="D6" s="38" t="s">
        <v>89</v>
      </c>
      <c r="E6" s="180">
        <v>2.5</v>
      </c>
      <c r="F6" s="180"/>
      <c r="G6" s="180">
        <v>1</v>
      </c>
      <c r="H6" s="180"/>
      <c r="I6" s="175"/>
      <c r="J6" s="176"/>
      <c r="K6" s="175">
        <v>7</v>
      </c>
      <c r="L6" s="176"/>
      <c r="M6" s="175">
        <v>7</v>
      </c>
      <c r="N6" s="176"/>
      <c r="O6" s="175"/>
      <c r="P6" s="176"/>
      <c r="Q6" s="173"/>
      <c r="R6" s="174"/>
      <c r="S6" s="25">
        <f t="shared" ref="S6:S24" si="4">E6+G6+I6+K6+M6+O6+Q6</f>
        <v>17.5</v>
      </c>
      <c r="T6" s="25">
        <f t="shared" ref="T6:T21" si="5">SUM(S6-U6-V6)</f>
        <v>17.5</v>
      </c>
      <c r="U6" s="28"/>
      <c r="V6" s="28"/>
    </row>
    <row r="7" spans="1:22" x14ac:dyDescent="0.25">
      <c r="A7" s="161">
        <v>6615</v>
      </c>
      <c r="B7" s="172" t="s">
        <v>101</v>
      </c>
      <c r="C7" s="161">
        <v>1</v>
      </c>
      <c r="D7" s="38" t="s">
        <v>81</v>
      </c>
      <c r="E7" s="180"/>
      <c r="F7" s="180"/>
      <c r="G7" s="180">
        <v>3</v>
      </c>
      <c r="H7" s="180"/>
      <c r="I7" s="175">
        <v>2</v>
      </c>
      <c r="J7" s="176"/>
      <c r="K7" s="175"/>
      <c r="L7" s="176"/>
      <c r="M7" s="175"/>
      <c r="N7" s="176"/>
      <c r="O7" s="175"/>
      <c r="P7" s="176"/>
      <c r="Q7" s="173"/>
      <c r="R7" s="174"/>
      <c r="S7" s="25">
        <f t="shared" si="4"/>
        <v>5</v>
      </c>
      <c r="T7" s="25">
        <f t="shared" si="5"/>
        <v>5</v>
      </c>
      <c r="U7" s="28"/>
      <c r="V7" s="28"/>
    </row>
    <row r="8" spans="1:22" x14ac:dyDescent="0.25">
      <c r="A8" s="124">
        <v>6519</v>
      </c>
      <c r="B8" s="172" t="s">
        <v>98</v>
      </c>
      <c r="C8" s="124">
        <v>108</v>
      </c>
      <c r="D8" s="38" t="s">
        <v>91</v>
      </c>
      <c r="E8" s="180"/>
      <c r="F8" s="180"/>
      <c r="G8" s="180">
        <v>2</v>
      </c>
      <c r="H8" s="180"/>
      <c r="I8" s="175">
        <v>4.5</v>
      </c>
      <c r="J8" s="176"/>
      <c r="K8" s="180"/>
      <c r="L8" s="180"/>
      <c r="M8" s="175"/>
      <c r="N8" s="176"/>
      <c r="O8" s="175"/>
      <c r="P8" s="176"/>
      <c r="Q8" s="173"/>
      <c r="R8" s="174"/>
      <c r="S8" s="25">
        <f t="shared" si="4"/>
        <v>6.5</v>
      </c>
      <c r="T8" s="25">
        <f t="shared" si="5"/>
        <v>6.5</v>
      </c>
      <c r="U8" s="28"/>
      <c r="V8" s="28"/>
    </row>
    <row r="9" spans="1:22" x14ac:dyDescent="0.25">
      <c r="A9" s="124"/>
      <c r="B9" s="48"/>
      <c r="C9" s="124"/>
      <c r="D9" s="38"/>
      <c r="E9" s="175"/>
      <c r="F9" s="176"/>
      <c r="G9" s="175"/>
      <c r="H9" s="176"/>
      <c r="I9" s="175"/>
      <c r="J9" s="176"/>
      <c r="K9" s="175"/>
      <c r="L9" s="176"/>
      <c r="M9" s="175"/>
      <c r="N9" s="176"/>
      <c r="O9" s="175"/>
      <c r="P9" s="176"/>
      <c r="Q9" s="173"/>
      <c r="R9" s="174"/>
      <c r="S9" s="25">
        <f t="shared" si="4"/>
        <v>0</v>
      </c>
      <c r="T9" s="25">
        <f t="shared" si="5"/>
        <v>0</v>
      </c>
      <c r="U9" s="28"/>
      <c r="V9" s="28"/>
    </row>
    <row r="10" spans="1:22" x14ac:dyDescent="0.25">
      <c r="A10" s="106"/>
      <c r="B10" s="48"/>
      <c r="C10" s="46"/>
      <c r="D10" s="38"/>
      <c r="E10" s="175"/>
      <c r="F10" s="176"/>
      <c r="G10" s="175"/>
      <c r="H10" s="176"/>
      <c r="I10" s="175"/>
      <c r="J10" s="176"/>
      <c r="K10" s="175"/>
      <c r="L10" s="176"/>
      <c r="M10" s="175"/>
      <c r="N10" s="176"/>
      <c r="O10" s="175"/>
      <c r="P10" s="176"/>
      <c r="Q10" s="173"/>
      <c r="R10" s="174"/>
      <c r="S10" s="25">
        <f t="shared" si="4"/>
        <v>0</v>
      </c>
      <c r="T10" s="25">
        <f t="shared" si="5"/>
        <v>0</v>
      </c>
      <c r="U10" s="28"/>
      <c r="V10" s="28"/>
    </row>
    <row r="11" spans="1:22" x14ac:dyDescent="0.25">
      <c r="A11" s="107"/>
      <c r="B11" s="48"/>
      <c r="C11" s="107"/>
      <c r="D11" s="38"/>
      <c r="E11" s="175"/>
      <c r="F11" s="176"/>
      <c r="G11" s="175"/>
      <c r="H11" s="176"/>
      <c r="I11" s="175"/>
      <c r="J11" s="176"/>
      <c r="K11" s="175"/>
      <c r="L11" s="176"/>
      <c r="M11" s="175"/>
      <c r="N11" s="176"/>
      <c r="O11" s="175"/>
      <c r="P11" s="176"/>
      <c r="Q11" s="173"/>
      <c r="R11" s="174"/>
      <c r="S11" s="25">
        <f t="shared" si="4"/>
        <v>0</v>
      </c>
      <c r="T11" s="25">
        <f t="shared" si="5"/>
        <v>0</v>
      </c>
      <c r="U11" s="28"/>
      <c r="V11" s="28"/>
    </row>
    <row r="12" spans="1:22" x14ac:dyDescent="0.25">
      <c r="A12" s="107"/>
      <c r="B12" s="48"/>
      <c r="C12" s="107"/>
      <c r="D12" s="38"/>
      <c r="E12" s="175"/>
      <c r="F12" s="176"/>
      <c r="G12" s="175"/>
      <c r="H12" s="176"/>
      <c r="I12" s="175"/>
      <c r="J12" s="176"/>
      <c r="K12" s="175"/>
      <c r="L12" s="176"/>
      <c r="M12" s="175"/>
      <c r="N12" s="176"/>
      <c r="O12" s="175"/>
      <c r="P12" s="176"/>
      <c r="Q12" s="173"/>
      <c r="R12" s="174"/>
      <c r="S12" s="25">
        <f t="shared" si="4"/>
        <v>0</v>
      </c>
      <c r="T12" s="25">
        <f t="shared" si="5"/>
        <v>0</v>
      </c>
      <c r="U12" s="28"/>
      <c r="V12" s="28"/>
    </row>
    <row r="13" spans="1:22" x14ac:dyDescent="0.25">
      <c r="A13" s="102"/>
      <c r="B13" s="48"/>
      <c r="C13" s="102"/>
      <c r="D13" s="38"/>
      <c r="E13" s="175"/>
      <c r="F13" s="176"/>
      <c r="G13" s="175"/>
      <c r="H13" s="176"/>
      <c r="I13" s="175"/>
      <c r="J13" s="176"/>
      <c r="K13" s="175"/>
      <c r="L13" s="176"/>
      <c r="M13" s="175"/>
      <c r="N13" s="176"/>
      <c r="O13" s="175"/>
      <c r="P13" s="176"/>
      <c r="Q13" s="173"/>
      <c r="R13" s="17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75"/>
      <c r="F14" s="176"/>
      <c r="G14" s="175"/>
      <c r="H14" s="176"/>
      <c r="I14" s="175"/>
      <c r="J14" s="176"/>
      <c r="K14" s="175"/>
      <c r="L14" s="176"/>
      <c r="M14" s="175"/>
      <c r="N14" s="176"/>
      <c r="O14" s="175"/>
      <c r="P14" s="176"/>
      <c r="Q14" s="173"/>
      <c r="R14" s="174"/>
      <c r="S14" s="25">
        <f t="shared" ref="S14:S17" si="6">E14+G14+I14+K14+M14+O14+Q14</f>
        <v>0</v>
      </c>
      <c r="T14" s="25">
        <f t="shared" ref="T14:T17" si="7">SUM(S14-U14-V14)</f>
        <v>0</v>
      </c>
      <c r="U14" s="28"/>
      <c r="V14" s="28"/>
    </row>
    <row r="15" spans="1:22" x14ac:dyDescent="0.25">
      <c r="A15" s="46"/>
      <c r="B15" s="46"/>
      <c r="C15" s="73"/>
      <c r="D15" s="38"/>
      <c r="E15" s="175"/>
      <c r="F15" s="176"/>
      <c r="G15" s="175"/>
      <c r="H15" s="176"/>
      <c r="I15" s="175"/>
      <c r="J15" s="176"/>
      <c r="K15" s="175"/>
      <c r="L15" s="176"/>
      <c r="M15" s="175"/>
      <c r="N15" s="176"/>
      <c r="O15" s="175"/>
      <c r="P15" s="176"/>
      <c r="Q15" s="173"/>
      <c r="R15" s="174"/>
      <c r="S15" s="25">
        <f t="shared" si="6"/>
        <v>0</v>
      </c>
      <c r="T15" s="25">
        <f t="shared" si="7"/>
        <v>0</v>
      </c>
      <c r="U15" s="28"/>
      <c r="V15" s="28"/>
    </row>
    <row r="16" spans="1:22" x14ac:dyDescent="0.25">
      <c r="A16" s="46"/>
      <c r="B16" s="46"/>
      <c r="C16" s="46"/>
      <c r="D16" s="38"/>
      <c r="E16" s="175"/>
      <c r="F16" s="176"/>
      <c r="G16" s="175"/>
      <c r="H16" s="176"/>
      <c r="I16" s="175"/>
      <c r="J16" s="176"/>
      <c r="K16" s="175"/>
      <c r="L16" s="176"/>
      <c r="M16" s="175"/>
      <c r="N16" s="176"/>
      <c r="O16" s="175"/>
      <c r="P16" s="176"/>
      <c r="Q16" s="173"/>
      <c r="R16" s="174"/>
      <c r="S16" s="25">
        <f t="shared" si="6"/>
        <v>0</v>
      </c>
      <c r="T16" s="25">
        <f t="shared" si="7"/>
        <v>0</v>
      </c>
      <c r="U16" s="28"/>
      <c r="V16" s="28"/>
    </row>
    <row r="17" spans="1:22" x14ac:dyDescent="0.25">
      <c r="A17" s="46"/>
      <c r="B17" s="46"/>
      <c r="C17" s="46"/>
      <c r="D17" s="38"/>
      <c r="E17" s="175"/>
      <c r="F17" s="176"/>
      <c r="G17" s="175"/>
      <c r="H17" s="176"/>
      <c r="I17" s="175"/>
      <c r="J17" s="176"/>
      <c r="K17" s="175"/>
      <c r="L17" s="176"/>
      <c r="M17" s="175"/>
      <c r="N17" s="176"/>
      <c r="O17" s="175"/>
      <c r="P17" s="176"/>
      <c r="Q17" s="173"/>
      <c r="R17" s="174"/>
      <c r="S17" s="25">
        <f t="shared" si="6"/>
        <v>0</v>
      </c>
      <c r="T17" s="25">
        <f t="shared" si="7"/>
        <v>0</v>
      </c>
      <c r="U17" s="28"/>
      <c r="V17" s="28"/>
    </row>
    <row r="18" spans="1:22" x14ac:dyDescent="0.25">
      <c r="A18" s="88"/>
      <c r="B18" s="46"/>
      <c r="C18" s="46"/>
      <c r="D18" s="27"/>
      <c r="E18" s="175"/>
      <c r="F18" s="176"/>
      <c r="G18" s="175"/>
      <c r="H18" s="176"/>
      <c r="I18" s="175"/>
      <c r="J18" s="176"/>
      <c r="K18" s="175"/>
      <c r="L18" s="176"/>
      <c r="M18" s="175"/>
      <c r="N18" s="176"/>
      <c r="O18" s="175"/>
      <c r="P18" s="176"/>
      <c r="Q18" s="173"/>
      <c r="R18" s="174"/>
      <c r="S18" s="25">
        <f t="shared" si="4"/>
        <v>0</v>
      </c>
      <c r="T18" s="25">
        <f t="shared" si="5"/>
        <v>0</v>
      </c>
      <c r="U18" s="28"/>
      <c r="V18" s="28"/>
    </row>
    <row r="19" spans="1:22" s="17" customFormat="1" x14ac:dyDescent="0.25">
      <c r="A19" s="157"/>
      <c r="B19" s="157"/>
      <c r="C19" s="157"/>
      <c r="D19" s="27"/>
      <c r="E19" s="175"/>
      <c r="F19" s="176"/>
      <c r="G19" s="175"/>
      <c r="H19" s="176"/>
      <c r="I19" s="175"/>
      <c r="J19" s="176"/>
      <c r="K19" s="175"/>
      <c r="L19" s="176"/>
      <c r="M19" s="175"/>
      <c r="N19" s="176"/>
      <c r="O19" s="175"/>
      <c r="P19" s="176"/>
      <c r="Q19" s="173"/>
      <c r="R19" s="174"/>
      <c r="S19" s="25">
        <f t="shared" si="4"/>
        <v>0</v>
      </c>
      <c r="T19" s="25">
        <f t="shared" si="5"/>
        <v>0</v>
      </c>
      <c r="U19" s="28"/>
      <c r="V19" s="28"/>
    </row>
    <row r="20" spans="1:22" s="17" customFormat="1" x14ac:dyDescent="0.25">
      <c r="A20" s="156"/>
      <c r="B20" s="156"/>
      <c r="C20" s="156"/>
      <c r="D20" s="27"/>
      <c r="E20" s="175"/>
      <c r="F20" s="176"/>
      <c r="G20" s="175"/>
      <c r="H20" s="176"/>
      <c r="I20" s="175"/>
      <c r="J20" s="176"/>
      <c r="K20" s="175"/>
      <c r="L20" s="176"/>
      <c r="M20" s="175"/>
      <c r="N20" s="176"/>
      <c r="O20" s="175"/>
      <c r="P20" s="176"/>
      <c r="Q20" s="173"/>
      <c r="R20" s="174"/>
      <c r="S20" s="25">
        <f t="shared" si="4"/>
        <v>0</v>
      </c>
      <c r="T20" s="25">
        <f t="shared" si="5"/>
        <v>0</v>
      </c>
      <c r="U20" s="28"/>
      <c r="V20" s="28"/>
    </row>
    <row r="21" spans="1:22" s="17" customFormat="1" x14ac:dyDescent="0.25">
      <c r="A21" s="95">
        <v>3600</v>
      </c>
      <c r="B21" s="95" t="s">
        <v>100</v>
      </c>
      <c r="C21" s="95"/>
      <c r="D21" s="27" t="s">
        <v>62</v>
      </c>
      <c r="E21" s="175">
        <v>2</v>
      </c>
      <c r="F21" s="176"/>
      <c r="G21" s="175">
        <v>1</v>
      </c>
      <c r="H21" s="176"/>
      <c r="I21" s="175">
        <v>1</v>
      </c>
      <c r="J21" s="176"/>
      <c r="K21" s="175">
        <v>1</v>
      </c>
      <c r="L21" s="176"/>
      <c r="M21" s="175">
        <v>1</v>
      </c>
      <c r="N21" s="176"/>
      <c r="O21" s="175"/>
      <c r="P21" s="176"/>
      <c r="Q21" s="173"/>
      <c r="R21" s="174"/>
      <c r="S21" s="25">
        <f t="shared" si="4"/>
        <v>6</v>
      </c>
      <c r="T21" s="25">
        <f t="shared" si="5"/>
        <v>6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175"/>
      <c r="F22" s="176"/>
      <c r="G22" s="175"/>
      <c r="H22" s="176"/>
      <c r="I22" s="175"/>
      <c r="J22" s="176"/>
      <c r="K22" s="175"/>
      <c r="L22" s="176"/>
      <c r="M22" s="175"/>
      <c r="N22" s="176"/>
      <c r="O22" s="173"/>
      <c r="P22" s="174"/>
      <c r="Q22" s="173"/>
      <c r="R22" s="174"/>
      <c r="S22" s="25">
        <f t="shared" si="4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175"/>
      <c r="F23" s="176"/>
      <c r="G23" s="175"/>
      <c r="H23" s="176"/>
      <c r="I23" s="175"/>
      <c r="J23" s="176"/>
      <c r="K23" s="175"/>
      <c r="L23" s="176"/>
      <c r="M23" s="175"/>
      <c r="N23" s="176"/>
      <c r="O23" s="173"/>
      <c r="P23" s="174"/>
      <c r="Q23" s="173"/>
      <c r="R23" s="174"/>
      <c r="S23" s="25">
        <f t="shared" si="4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7">
        <f>SUM(E4:E23)</f>
        <v>8</v>
      </c>
      <c r="F24" s="178"/>
      <c r="G24" s="177">
        <f>SUM(G4:G23)</f>
        <v>8</v>
      </c>
      <c r="H24" s="178"/>
      <c r="I24" s="177">
        <f>SUM(I4:I23)</f>
        <v>8</v>
      </c>
      <c r="J24" s="178"/>
      <c r="K24" s="177">
        <f>SUM(K4:K23)</f>
        <v>8</v>
      </c>
      <c r="L24" s="178"/>
      <c r="M24" s="177">
        <f>SUM(M4:M23)</f>
        <v>8</v>
      </c>
      <c r="N24" s="178"/>
      <c r="O24" s="177">
        <f>SUM(O4:O23)</f>
        <v>0</v>
      </c>
      <c r="P24" s="178"/>
      <c r="Q24" s="177">
        <f>SUM(Q4:Q23)</f>
        <v>0</v>
      </c>
      <c r="R24" s="178"/>
      <c r="S24" s="25">
        <f t="shared" si="4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93"/>
      <c r="J25" s="94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6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" right="0.7" top="0.75" bottom="0.75" header="0.3" footer="0.3"/>
  <pageSetup paperSize="9" scale="7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21" sqref="E21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07.08.2016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64">
        <v>6429</v>
      </c>
      <c r="B4" s="172" t="s">
        <v>104</v>
      </c>
      <c r="C4" s="164">
        <v>11</v>
      </c>
      <c r="D4" s="38" t="s">
        <v>79</v>
      </c>
      <c r="E4" s="180">
        <v>2.5</v>
      </c>
      <c r="F4" s="180"/>
      <c r="G4" s="180">
        <v>1</v>
      </c>
      <c r="H4" s="180"/>
      <c r="I4" s="180"/>
      <c r="J4" s="180"/>
      <c r="K4" s="175"/>
      <c r="L4" s="176"/>
      <c r="M4" s="175"/>
      <c r="N4" s="176"/>
      <c r="O4" s="180"/>
      <c r="P4" s="180"/>
      <c r="Q4" s="194"/>
      <c r="R4" s="194"/>
      <c r="S4" s="25">
        <f t="shared" ref="S4:S11" si="0">E4+G4+I4+K4+M4+O4+Q4</f>
        <v>3.5</v>
      </c>
      <c r="T4" s="25">
        <f t="shared" ref="T4:T11" si="1">SUM(S4-U4-V4)</f>
        <v>3.5</v>
      </c>
      <c r="U4" s="28"/>
      <c r="V4" s="28"/>
    </row>
    <row r="5" spans="1:22" x14ac:dyDescent="0.25">
      <c r="A5" s="164">
        <v>6519</v>
      </c>
      <c r="B5" s="172" t="s">
        <v>98</v>
      </c>
      <c r="C5" s="164"/>
      <c r="D5" s="38" t="s">
        <v>89</v>
      </c>
      <c r="E5" s="175">
        <v>3.5</v>
      </c>
      <c r="F5" s="176"/>
      <c r="G5" s="175"/>
      <c r="H5" s="176"/>
      <c r="I5" s="175"/>
      <c r="J5" s="176"/>
      <c r="K5" s="175">
        <v>7</v>
      </c>
      <c r="L5" s="176"/>
      <c r="M5" s="175">
        <v>7</v>
      </c>
      <c r="N5" s="176"/>
      <c r="O5" s="180"/>
      <c r="P5" s="180"/>
      <c r="Q5" s="194"/>
      <c r="R5" s="194"/>
      <c r="S5" s="25">
        <f t="shared" si="0"/>
        <v>17.5</v>
      </c>
      <c r="T5" s="25">
        <f t="shared" si="1"/>
        <v>17.5</v>
      </c>
      <c r="U5" s="28"/>
      <c r="V5" s="28"/>
    </row>
    <row r="6" spans="1:22" x14ac:dyDescent="0.25">
      <c r="A6" s="165">
        <v>6615</v>
      </c>
      <c r="B6" s="172" t="s">
        <v>101</v>
      </c>
      <c r="C6" s="165">
        <v>1</v>
      </c>
      <c r="D6" s="38" t="s">
        <v>81</v>
      </c>
      <c r="E6" s="175"/>
      <c r="F6" s="176"/>
      <c r="G6" s="180">
        <v>2</v>
      </c>
      <c r="H6" s="180"/>
      <c r="I6" s="180">
        <v>4</v>
      </c>
      <c r="J6" s="180"/>
      <c r="K6" s="180"/>
      <c r="L6" s="180"/>
      <c r="M6" s="180"/>
      <c r="N6" s="180"/>
      <c r="O6" s="180"/>
      <c r="P6" s="180"/>
      <c r="Q6" s="194"/>
      <c r="R6" s="194"/>
      <c r="S6" s="25">
        <f t="shared" si="0"/>
        <v>6</v>
      </c>
      <c r="T6" s="25">
        <f t="shared" si="1"/>
        <v>6</v>
      </c>
      <c r="U6" s="28"/>
      <c r="V6" s="28"/>
    </row>
    <row r="7" spans="1:22" x14ac:dyDescent="0.25">
      <c r="A7" s="167">
        <v>6519</v>
      </c>
      <c r="B7" s="172" t="s">
        <v>98</v>
      </c>
      <c r="C7" s="167">
        <v>108</v>
      </c>
      <c r="D7" s="38" t="s">
        <v>91</v>
      </c>
      <c r="E7" s="175"/>
      <c r="F7" s="176"/>
      <c r="G7" s="180"/>
      <c r="H7" s="180"/>
      <c r="I7" s="180">
        <v>3</v>
      </c>
      <c r="J7" s="180"/>
      <c r="K7" s="180"/>
      <c r="L7" s="180"/>
      <c r="M7" s="180"/>
      <c r="N7" s="180"/>
      <c r="O7" s="180"/>
      <c r="P7" s="180"/>
      <c r="Q7" s="194"/>
      <c r="R7" s="194"/>
      <c r="S7" s="25">
        <f t="shared" si="0"/>
        <v>3</v>
      </c>
      <c r="T7" s="25">
        <f t="shared" si="1"/>
        <v>3</v>
      </c>
      <c r="U7" s="28"/>
      <c r="V7" s="28"/>
    </row>
    <row r="8" spans="1:22" x14ac:dyDescent="0.25">
      <c r="A8" s="140"/>
      <c r="B8" s="48"/>
      <c r="C8" s="140"/>
      <c r="D8" s="38"/>
      <c r="E8" s="175"/>
      <c r="F8" s="176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94"/>
      <c r="R8" s="194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08"/>
      <c r="B9" s="48"/>
      <c r="C9" s="108"/>
      <c r="D9" s="38"/>
      <c r="E9" s="175"/>
      <c r="F9" s="176"/>
      <c r="G9" s="180"/>
      <c r="H9" s="180"/>
      <c r="I9" s="182"/>
      <c r="J9" s="176"/>
      <c r="K9" s="175"/>
      <c r="L9" s="176"/>
      <c r="M9" s="175"/>
      <c r="N9" s="176"/>
      <c r="O9" s="175"/>
      <c r="P9" s="176"/>
      <c r="Q9" s="173"/>
      <c r="R9" s="174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8"/>
      <c r="B10" s="48"/>
      <c r="C10" s="108"/>
      <c r="D10" s="38"/>
      <c r="E10" s="175"/>
      <c r="F10" s="176"/>
      <c r="G10" s="180"/>
      <c r="H10" s="180"/>
      <c r="I10" s="182"/>
      <c r="J10" s="176"/>
      <c r="K10" s="175"/>
      <c r="L10" s="176"/>
      <c r="M10" s="175"/>
      <c r="N10" s="176"/>
      <c r="O10" s="175"/>
      <c r="P10" s="176"/>
      <c r="Q10" s="173"/>
      <c r="R10" s="174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99"/>
      <c r="B11" s="48"/>
      <c r="C11" s="99"/>
      <c r="D11" s="38"/>
      <c r="E11" s="180"/>
      <c r="F11" s="180"/>
      <c r="G11" s="180"/>
      <c r="H11" s="180"/>
      <c r="I11" s="182"/>
      <c r="J11" s="176"/>
      <c r="K11" s="175"/>
      <c r="L11" s="176"/>
      <c r="M11" s="175"/>
      <c r="N11" s="176"/>
      <c r="O11" s="175"/>
      <c r="P11" s="176"/>
      <c r="Q11" s="173"/>
      <c r="R11" s="174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80"/>
      <c r="F12" s="180"/>
      <c r="G12" s="180"/>
      <c r="H12" s="180"/>
      <c r="I12" s="182"/>
      <c r="J12" s="176"/>
      <c r="K12" s="175"/>
      <c r="L12" s="176"/>
      <c r="M12" s="175"/>
      <c r="N12" s="176"/>
      <c r="O12" s="175"/>
      <c r="P12" s="176"/>
      <c r="Q12" s="173"/>
      <c r="R12" s="174"/>
      <c r="S12" s="25">
        <f t="shared" ref="S12:S15" si="2">E12+G12+I12+K12+M12+O12+Q12</f>
        <v>0</v>
      </c>
      <c r="T12" s="25">
        <f t="shared" ref="T12:T15" si="3">SUM(S12-U12-V12)</f>
        <v>0</v>
      </c>
      <c r="U12" s="28"/>
      <c r="V12" s="28"/>
    </row>
    <row r="13" spans="1:22" x14ac:dyDescent="0.25">
      <c r="A13" s="101"/>
      <c r="B13" s="48"/>
      <c r="C13" s="46"/>
      <c r="D13" s="38"/>
      <c r="E13" s="180"/>
      <c r="F13" s="180"/>
      <c r="G13" s="180"/>
      <c r="H13" s="180"/>
      <c r="I13" s="182"/>
      <c r="J13" s="176"/>
      <c r="K13" s="175"/>
      <c r="L13" s="176"/>
      <c r="M13" s="175"/>
      <c r="N13" s="176"/>
      <c r="O13" s="175"/>
      <c r="P13" s="176"/>
      <c r="Q13" s="173"/>
      <c r="R13" s="174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6"/>
      <c r="B14" s="48"/>
      <c r="C14" s="46"/>
      <c r="D14" s="38"/>
      <c r="E14" s="180"/>
      <c r="F14" s="180"/>
      <c r="G14" s="180"/>
      <c r="H14" s="180"/>
      <c r="I14" s="182"/>
      <c r="J14" s="176"/>
      <c r="K14" s="175"/>
      <c r="L14" s="176"/>
      <c r="M14" s="175"/>
      <c r="N14" s="176"/>
      <c r="O14" s="175"/>
      <c r="P14" s="176"/>
      <c r="Q14" s="173"/>
      <c r="R14" s="174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01"/>
      <c r="B15" s="48"/>
      <c r="C15" s="101"/>
      <c r="D15" s="38"/>
      <c r="E15" s="180"/>
      <c r="F15" s="180"/>
      <c r="G15" s="180"/>
      <c r="H15" s="180"/>
      <c r="I15" s="182"/>
      <c r="J15" s="176"/>
      <c r="K15" s="175"/>
      <c r="L15" s="176"/>
      <c r="M15" s="175"/>
      <c r="N15" s="176"/>
      <c r="O15" s="175"/>
      <c r="P15" s="176"/>
      <c r="Q15" s="173"/>
      <c r="R15" s="174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01"/>
      <c r="B16" s="48"/>
      <c r="C16" s="101"/>
      <c r="D16" s="38"/>
      <c r="E16" s="180"/>
      <c r="F16" s="180"/>
      <c r="G16" s="180"/>
      <c r="H16" s="180"/>
      <c r="I16" s="182"/>
      <c r="J16" s="176"/>
      <c r="K16" s="175"/>
      <c r="L16" s="176"/>
      <c r="M16" s="175"/>
      <c r="N16" s="176"/>
      <c r="O16" s="175"/>
      <c r="P16" s="176"/>
      <c r="Q16" s="173"/>
      <c r="R16" s="174"/>
      <c r="S16" s="25">
        <f>E16+G16+I16+K16+M16+O16+Q16</f>
        <v>0</v>
      </c>
      <c r="T16" s="25">
        <f t="shared" ref="T16:T22" si="4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175"/>
      <c r="F17" s="176"/>
      <c r="G17" s="175"/>
      <c r="H17" s="176"/>
      <c r="I17" s="182"/>
      <c r="J17" s="176"/>
      <c r="K17" s="175"/>
      <c r="L17" s="176"/>
      <c r="M17" s="175"/>
      <c r="N17" s="176"/>
      <c r="O17" s="175"/>
      <c r="P17" s="176"/>
      <c r="Q17" s="173"/>
      <c r="R17" s="174"/>
      <c r="S17" s="25">
        <f>E17+G17+I17+K17+M17+O17+Q17</f>
        <v>0</v>
      </c>
      <c r="T17" s="25">
        <f t="shared" si="4"/>
        <v>0</v>
      </c>
      <c r="U17" s="28"/>
      <c r="V17" s="28"/>
    </row>
    <row r="18" spans="1:22" x14ac:dyDescent="0.25">
      <c r="A18" s="89"/>
      <c r="B18" s="46"/>
      <c r="C18" s="46"/>
      <c r="D18" s="27"/>
      <c r="E18" s="175"/>
      <c r="F18" s="176"/>
      <c r="G18" s="175"/>
      <c r="H18" s="176"/>
      <c r="I18" s="175"/>
      <c r="J18" s="176"/>
      <c r="K18" s="175"/>
      <c r="L18" s="176"/>
      <c r="M18" s="175"/>
      <c r="N18" s="176"/>
      <c r="O18" s="175"/>
      <c r="P18" s="176"/>
      <c r="Q18" s="173"/>
      <c r="R18" s="174"/>
      <c r="S18" s="25">
        <f>E18+G18+I18+K18+M18+O18+Q18</f>
        <v>0</v>
      </c>
      <c r="T18" s="25">
        <f t="shared" si="4"/>
        <v>0</v>
      </c>
      <c r="U18" s="28"/>
      <c r="V18" s="28"/>
    </row>
    <row r="19" spans="1:22" x14ac:dyDescent="0.25">
      <c r="A19" s="91"/>
      <c r="B19" s="46"/>
      <c r="C19" s="46"/>
      <c r="D19" s="27"/>
      <c r="E19" s="175"/>
      <c r="F19" s="176"/>
      <c r="G19" s="175"/>
      <c r="H19" s="176"/>
      <c r="I19" s="175"/>
      <c r="J19" s="176"/>
      <c r="K19" s="175"/>
      <c r="L19" s="176"/>
      <c r="M19" s="175"/>
      <c r="N19" s="176"/>
      <c r="O19" s="175"/>
      <c r="P19" s="176"/>
      <c r="Q19" s="173"/>
      <c r="R19" s="174"/>
      <c r="S19" s="25">
        <f>E19+G19+I19+K19+M19+O19+Q19</f>
        <v>0</v>
      </c>
      <c r="T19" s="25">
        <f t="shared" si="4"/>
        <v>0</v>
      </c>
      <c r="U19" s="28"/>
      <c r="V19" s="28"/>
    </row>
    <row r="20" spans="1:22" x14ac:dyDescent="0.25">
      <c r="A20" s="160"/>
      <c r="B20" s="160"/>
      <c r="C20" s="160"/>
      <c r="D20" s="27"/>
      <c r="E20" s="175"/>
      <c r="F20" s="176"/>
      <c r="G20" s="175"/>
      <c r="H20" s="176"/>
      <c r="I20" s="182"/>
      <c r="J20" s="176"/>
      <c r="K20" s="175"/>
      <c r="L20" s="176"/>
      <c r="M20" s="175"/>
      <c r="N20" s="176"/>
      <c r="O20" s="175"/>
      <c r="P20" s="176"/>
      <c r="Q20" s="173"/>
      <c r="R20" s="174"/>
      <c r="S20" s="25">
        <f t="shared" ref="S20:S24" si="5">E20+G20+I20+K20+M20+O20+Q20</f>
        <v>0</v>
      </c>
      <c r="T20" s="25">
        <f t="shared" si="4"/>
        <v>0</v>
      </c>
      <c r="U20" s="28"/>
      <c r="V20" s="28"/>
    </row>
    <row r="21" spans="1:22" x14ac:dyDescent="0.25">
      <c r="A21" s="163">
        <v>3600</v>
      </c>
      <c r="B21" s="163" t="s">
        <v>100</v>
      </c>
      <c r="C21" s="163"/>
      <c r="D21" s="38" t="s">
        <v>90</v>
      </c>
      <c r="E21" s="186"/>
      <c r="F21" s="187"/>
      <c r="G21" s="175">
        <v>4</v>
      </c>
      <c r="H21" s="176"/>
      <c r="I21" s="182"/>
      <c r="J21" s="176"/>
      <c r="K21" s="175"/>
      <c r="L21" s="176"/>
      <c r="M21" s="175"/>
      <c r="N21" s="176"/>
      <c r="O21" s="175"/>
      <c r="P21" s="176"/>
      <c r="Q21" s="173"/>
      <c r="R21" s="174"/>
      <c r="S21" s="25">
        <f t="shared" si="5"/>
        <v>4</v>
      </c>
      <c r="T21" s="25">
        <f t="shared" si="4"/>
        <v>4</v>
      </c>
      <c r="U21" s="28"/>
      <c r="V21" s="28"/>
    </row>
    <row r="22" spans="1:22" x14ac:dyDescent="0.25">
      <c r="A22" s="97">
        <v>3600</v>
      </c>
      <c r="B22" s="96" t="s">
        <v>100</v>
      </c>
      <c r="C22" s="96"/>
      <c r="D22" s="27" t="s">
        <v>62</v>
      </c>
      <c r="E22" s="175">
        <v>2</v>
      </c>
      <c r="F22" s="176"/>
      <c r="G22" s="175">
        <v>1</v>
      </c>
      <c r="H22" s="176"/>
      <c r="I22" s="175">
        <v>1</v>
      </c>
      <c r="J22" s="176"/>
      <c r="K22" s="175">
        <v>1</v>
      </c>
      <c r="L22" s="176"/>
      <c r="M22" s="175">
        <v>1</v>
      </c>
      <c r="N22" s="176"/>
      <c r="O22" s="175"/>
      <c r="P22" s="176"/>
      <c r="Q22" s="173"/>
      <c r="R22" s="174"/>
      <c r="S22" s="25">
        <f t="shared" si="5"/>
        <v>6</v>
      </c>
      <c r="T22" s="25">
        <f t="shared" si="4"/>
        <v>6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75"/>
      <c r="F23" s="176"/>
      <c r="G23" s="175"/>
      <c r="H23" s="176"/>
      <c r="I23" s="175"/>
      <c r="J23" s="176"/>
      <c r="K23" s="175"/>
      <c r="L23" s="176"/>
      <c r="M23" s="175"/>
      <c r="N23" s="176"/>
      <c r="O23" s="173"/>
      <c r="P23" s="174"/>
      <c r="Q23" s="173"/>
      <c r="R23" s="174"/>
      <c r="S23" s="25">
        <f t="shared" si="5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75"/>
      <c r="F24" s="176"/>
      <c r="G24" s="175"/>
      <c r="H24" s="176"/>
      <c r="I24" s="175"/>
      <c r="J24" s="176"/>
      <c r="K24" s="175"/>
      <c r="L24" s="176"/>
      <c r="M24" s="175"/>
      <c r="N24" s="176"/>
      <c r="O24" s="173"/>
      <c r="P24" s="174"/>
      <c r="Q24" s="173"/>
      <c r="R24" s="174"/>
      <c r="S24" s="25">
        <f t="shared" si="5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77">
        <f>SUM(E4:E24)</f>
        <v>8</v>
      </c>
      <c r="F25" s="178"/>
      <c r="G25" s="177">
        <f>SUM(G4:G24)</f>
        <v>8</v>
      </c>
      <c r="H25" s="178"/>
      <c r="I25" s="177">
        <f>SUM(I4:I24)</f>
        <v>8</v>
      </c>
      <c r="J25" s="178"/>
      <c r="K25" s="177">
        <f>SUM(K4:K24)</f>
        <v>8</v>
      </c>
      <c r="L25" s="178"/>
      <c r="M25" s="177">
        <f>SUM(M4:M24)</f>
        <v>8</v>
      </c>
      <c r="N25" s="178"/>
      <c r="O25" s="177">
        <f>SUM(O4:O24)</f>
        <v>0</v>
      </c>
      <c r="P25" s="178"/>
      <c r="Q25" s="177">
        <f>SUM(Q4:Q24)</f>
        <v>0</v>
      </c>
      <c r="R25" s="178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10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G15" sqref="G15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07.08.2016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5"/>
      <c r="F3" s="155"/>
      <c r="G3" s="64">
        <v>8</v>
      </c>
      <c r="H3" s="64">
        <v>16.3</v>
      </c>
      <c r="I3" s="64">
        <v>8</v>
      </c>
      <c r="J3" s="64">
        <v>11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63"/>
      <c r="R3" s="63"/>
      <c r="S3" s="25"/>
      <c r="T3" s="25"/>
      <c r="U3" s="26"/>
      <c r="V3" s="26"/>
    </row>
    <row r="4" spans="1:22" x14ac:dyDescent="0.25">
      <c r="A4" s="158">
        <v>6519</v>
      </c>
      <c r="B4" s="172" t="s">
        <v>98</v>
      </c>
      <c r="C4" s="158">
        <v>161</v>
      </c>
      <c r="D4" s="38" t="s">
        <v>80</v>
      </c>
      <c r="E4" s="183"/>
      <c r="F4" s="184"/>
      <c r="G4" s="175"/>
      <c r="H4" s="176"/>
      <c r="I4" s="182"/>
      <c r="J4" s="176"/>
      <c r="K4" s="175">
        <v>0.25</v>
      </c>
      <c r="L4" s="176"/>
      <c r="M4" s="175"/>
      <c r="N4" s="176"/>
      <c r="O4" s="175"/>
      <c r="P4" s="176"/>
      <c r="Q4" s="173"/>
      <c r="R4" s="174"/>
      <c r="S4" s="25">
        <f t="shared" ref="S4:S21" si="0">E4+G4+I4+K4+M4+O4+Q4</f>
        <v>0.25</v>
      </c>
      <c r="T4" s="25">
        <f t="shared" ref="T4:T21" si="1">SUM(S4-U4-V4)</f>
        <v>0.25</v>
      </c>
      <c r="U4" s="28"/>
      <c r="V4" s="28"/>
    </row>
    <row r="5" spans="1:22" x14ac:dyDescent="0.25">
      <c r="A5" s="160"/>
      <c r="B5" s="48"/>
      <c r="C5" s="160"/>
      <c r="D5" s="38"/>
      <c r="E5" s="183"/>
      <c r="F5" s="184"/>
      <c r="G5" s="175"/>
      <c r="H5" s="176"/>
      <c r="I5" s="182"/>
      <c r="J5" s="176"/>
      <c r="K5" s="175"/>
      <c r="L5" s="176"/>
      <c r="M5" s="175"/>
      <c r="N5" s="176"/>
      <c r="O5" s="175"/>
      <c r="P5" s="176"/>
      <c r="Q5" s="173"/>
      <c r="R5" s="174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133"/>
      <c r="B6" s="48"/>
      <c r="C6" s="133"/>
      <c r="D6" s="38"/>
      <c r="E6" s="183"/>
      <c r="F6" s="184"/>
      <c r="G6" s="175"/>
      <c r="H6" s="176"/>
      <c r="I6" s="175"/>
      <c r="J6" s="176"/>
      <c r="K6" s="175"/>
      <c r="L6" s="176"/>
      <c r="M6" s="175"/>
      <c r="N6" s="176"/>
      <c r="O6" s="175"/>
      <c r="P6" s="176"/>
      <c r="Q6" s="173"/>
      <c r="R6" s="174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35"/>
      <c r="B7" s="48"/>
      <c r="C7" s="135"/>
      <c r="D7" s="38"/>
      <c r="E7" s="183"/>
      <c r="F7" s="184"/>
      <c r="G7" s="175"/>
      <c r="H7" s="176"/>
      <c r="I7" s="175"/>
      <c r="J7" s="176"/>
      <c r="K7" s="175"/>
      <c r="L7" s="176"/>
      <c r="M7" s="175"/>
      <c r="N7" s="176"/>
      <c r="O7" s="175"/>
      <c r="P7" s="176"/>
      <c r="Q7" s="173"/>
      <c r="R7" s="174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35"/>
      <c r="B8" s="48"/>
      <c r="C8" s="135"/>
      <c r="D8" s="38"/>
      <c r="E8" s="183"/>
      <c r="F8" s="184"/>
      <c r="G8" s="175"/>
      <c r="H8" s="176"/>
      <c r="I8" s="175"/>
      <c r="J8" s="176"/>
      <c r="K8" s="175"/>
      <c r="L8" s="176"/>
      <c r="M8" s="175"/>
      <c r="N8" s="176"/>
      <c r="O8" s="175"/>
      <c r="P8" s="176"/>
      <c r="Q8" s="173"/>
      <c r="R8" s="174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35"/>
      <c r="B9" s="48"/>
      <c r="C9" s="135"/>
      <c r="D9" s="38"/>
      <c r="E9" s="183"/>
      <c r="F9" s="184"/>
      <c r="G9" s="175"/>
      <c r="H9" s="176"/>
      <c r="I9" s="175"/>
      <c r="J9" s="176"/>
      <c r="K9" s="175"/>
      <c r="L9" s="176"/>
      <c r="M9" s="175"/>
      <c r="N9" s="176"/>
      <c r="O9" s="175"/>
      <c r="P9" s="176"/>
      <c r="Q9" s="173"/>
      <c r="R9" s="174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35"/>
      <c r="B10" s="48"/>
      <c r="C10" s="129"/>
      <c r="D10" s="38"/>
      <c r="E10" s="183"/>
      <c r="F10" s="184"/>
      <c r="G10" s="175"/>
      <c r="H10" s="176"/>
      <c r="I10" s="175"/>
      <c r="J10" s="176"/>
      <c r="K10" s="175"/>
      <c r="L10" s="176"/>
      <c r="M10" s="175"/>
      <c r="N10" s="176"/>
      <c r="O10" s="175"/>
      <c r="P10" s="176"/>
      <c r="Q10" s="173"/>
      <c r="R10" s="174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77"/>
      <c r="B11" s="77"/>
      <c r="C11" s="77"/>
      <c r="D11" s="23"/>
      <c r="E11" s="183"/>
      <c r="F11" s="184"/>
      <c r="G11" s="175"/>
      <c r="H11" s="176"/>
      <c r="I11" s="175"/>
      <c r="J11" s="176"/>
      <c r="K11" s="175"/>
      <c r="L11" s="176"/>
      <c r="M11" s="175"/>
      <c r="N11" s="176"/>
      <c r="O11" s="175"/>
      <c r="P11" s="176"/>
      <c r="Q11" s="173"/>
      <c r="R11" s="174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78"/>
      <c r="B12" s="78"/>
      <c r="C12" s="78"/>
      <c r="D12" s="23"/>
      <c r="E12" s="183"/>
      <c r="F12" s="184"/>
      <c r="G12" s="175"/>
      <c r="H12" s="176"/>
      <c r="I12" s="175"/>
      <c r="J12" s="176"/>
      <c r="K12" s="175"/>
      <c r="L12" s="176"/>
      <c r="M12" s="175"/>
      <c r="N12" s="176"/>
      <c r="O12" s="175"/>
      <c r="P12" s="176"/>
      <c r="Q12" s="173"/>
      <c r="R12" s="174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183"/>
      <c r="F13" s="184"/>
      <c r="G13" s="175"/>
      <c r="H13" s="176"/>
      <c r="I13" s="175"/>
      <c r="J13" s="176"/>
      <c r="K13" s="175"/>
      <c r="L13" s="176"/>
      <c r="M13" s="175"/>
      <c r="N13" s="176"/>
      <c r="O13" s="175"/>
      <c r="P13" s="176"/>
      <c r="Q13" s="173"/>
      <c r="R13" s="174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56"/>
      <c r="B14" s="156"/>
      <c r="C14" s="156"/>
      <c r="D14" s="27"/>
      <c r="E14" s="183"/>
      <c r="F14" s="184"/>
      <c r="G14" s="175"/>
      <c r="H14" s="176"/>
      <c r="I14" s="175"/>
      <c r="J14" s="176"/>
      <c r="K14" s="175"/>
      <c r="L14" s="176"/>
      <c r="M14" s="175"/>
      <c r="N14" s="176"/>
      <c r="O14" s="175"/>
      <c r="P14" s="176"/>
      <c r="Q14" s="173"/>
      <c r="R14" s="174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63">
        <v>3600</v>
      </c>
      <c r="B15" s="163" t="s">
        <v>100</v>
      </c>
      <c r="C15" s="163"/>
      <c r="D15" s="38" t="s">
        <v>90</v>
      </c>
      <c r="E15" s="195"/>
      <c r="F15" s="196"/>
      <c r="G15" s="175">
        <v>4</v>
      </c>
      <c r="H15" s="176"/>
      <c r="I15" s="175"/>
      <c r="J15" s="176"/>
      <c r="K15" s="175"/>
      <c r="L15" s="176"/>
      <c r="M15" s="175"/>
      <c r="N15" s="176"/>
      <c r="O15" s="175"/>
      <c r="P15" s="176"/>
      <c r="Q15" s="173"/>
      <c r="R15" s="174"/>
      <c r="S15" s="25">
        <f t="shared" si="0"/>
        <v>4</v>
      </c>
      <c r="T15" s="25">
        <f t="shared" si="1"/>
        <v>4</v>
      </c>
      <c r="U15" s="28"/>
      <c r="V15" s="28"/>
    </row>
    <row r="16" spans="1:22" x14ac:dyDescent="0.25">
      <c r="A16" s="159">
        <v>3600</v>
      </c>
      <c r="B16" s="171" t="s">
        <v>100</v>
      </c>
      <c r="C16" s="159"/>
      <c r="D16" s="27" t="s">
        <v>76</v>
      </c>
      <c r="E16" s="183"/>
      <c r="F16" s="184"/>
      <c r="G16" s="175"/>
      <c r="H16" s="176"/>
      <c r="I16" s="175"/>
      <c r="J16" s="176"/>
      <c r="K16" s="175"/>
      <c r="L16" s="176"/>
      <c r="M16" s="175">
        <v>1.5</v>
      </c>
      <c r="N16" s="176"/>
      <c r="O16" s="175"/>
      <c r="P16" s="176"/>
      <c r="Q16" s="173"/>
      <c r="R16" s="174"/>
      <c r="S16" s="25">
        <f t="shared" si="0"/>
        <v>1.5</v>
      </c>
      <c r="T16" s="25">
        <f t="shared" si="1"/>
        <v>1.5</v>
      </c>
      <c r="U16" s="28"/>
      <c r="V16" s="28"/>
    </row>
    <row r="17" spans="1:22" x14ac:dyDescent="0.25">
      <c r="A17" s="151">
        <v>3600</v>
      </c>
      <c r="B17" s="171" t="s">
        <v>100</v>
      </c>
      <c r="C17" s="151"/>
      <c r="D17" s="23" t="s">
        <v>68</v>
      </c>
      <c r="E17" s="183"/>
      <c r="F17" s="184"/>
      <c r="G17" s="175"/>
      <c r="H17" s="176"/>
      <c r="I17" s="175"/>
      <c r="J17" s="176"/>
      <c r="K17" s="175">
        <v>0.25</v>
      </c>
      <c r="L17" s="176"/>
      <c r="M17" s="175"/>
      <c r="N17" s="176"/>
      <c r="O17" s="175"/>
      <c r="P17" s="176"/>
      <c r="Q17" s="173"/>
      <c r="R17" s="174"/>
      <c r="S17" s="25">
        <f t="shared" si="0"/>
        <v>0.25</v>
      </c>
      <c r="T17" s="25">
        <f t="shared" si="1"/>
        <v>0.25</v>
      </c>
      <c r="U17" s="28"/>
      <c r="V17" s="28"/>
    </row>
    <row r="18" spans="1:22" x14ac:dyDescent="0.25">
      <c r="A18" s="136"/>
      <c r="B18" s="136"/>
      <c r="C18" s="136"/>
      <c r="D18" s="27"/>
      <c r="E18" s="183"/>
      <c r="F18" s="184"/>
      <c r="G18" s="175"/>
      <c r="H18" s="176"/>
      <c r="I18" s="175"/>
      <c r="J18" s="176"/>
      <c r="K18" s="175"/>
      <c r="L18" s="176"/>
      <c r="M18" s="175"/>
      <c r="N18" s="176"/>
      <c r="O18" s="175"/>
      <c r="P18" s="176"/>
      <c r="Q18" s="173"/>
      <c r="R18" s="174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36">
        <v>3600</v>
      </c>
      <c r="B19" s="171" t="s">
        <v>100</v>
      </c>
      <c r="C19" s="136"/>
      <c r="D19" s="23" t="s">
        <v>73</v>
      </c>
      <c r="E19" s="183"/>
      <c r="F19" s="184"/>
      <c r="G19" s="175">
        <v>1.5</v>
      </c>
      <c r="H19" s="176"/>
      <c r="I19" s="175"/>
      <c r="J19" s="176"/>
      <c r="K19" s="175"/>
      <c r="L19" s="176"/>
      <c r="M19" s="175"/>
      <c r="N19" s="176"/>
      <c r="O19" s="175"/>
      <c r="P19" s="176"/>
      <c r="Q19" s="173"/>
      <c r="R19" s="174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125">
        <v>3600</v>
      </c>
      <c r="B20" s="171" t="s">
        <v>100</v>
      </c>
      <c r="C20" s="125"/>
      <c r="D20" s="27" t="s">
        <v>69</v>
      </c>
      <c r="E20" s="183"/>
      <c r="F20" s="184"/>
      <c r="G20" s="175">
        <v>2.75</v>
      </c>
      <c r="H20" s="176"/>
      <c r="I20" s="175">
        <v>2.75</v>
      </c>
      <c r="J20" s="176"/>
      <c r="K20" s="175">
        <v>7.75</v>
      </c>
      <c r="L20" s="176"/>
      <c r="M20" s="175">
        <v>6.75</v>
      </c>
      <c r="N20" s="176"/>
      <c r="O20" s="175"/>
      <c r="P20" s="176"/>
      <c r="Q20" s="173"/>
      <c r="R20" s="174"/>
      <c r="S20" s="25">
        <f t="shared" si="0"/>
        <v>20</v>
      </c>
      <c r="T20" s="25">
        <f t="shared" si="1"/>
        <v>18.5</v>
      </c>
      <c r="U20" s="28">
        <v>1.5</v>
      </c>
      <c r="V20" s="28"/>
    </row>
    <row r="21" spans="1:22" x14ac:dyDescent="0.25">
      <c r="A21" s="125">
        <v>3600</v>
      </c>
      <c r="B21" s="171" t="s">
        <v>100</v>
      </c>
      <c r="C21" s="125"/>
      <c r="D21" s="27" t="s">
        <v>70</v>
      </c>
      <c r="E21" s="183"/>
      <c r="F21" s="184"/>
      <c r="G21" s="175">
        <v>0.25</v>
      </c>
      <c r="H21" s="176"/>
      <c r="I21" s="175">
        <v>0.25</v>
      </c>
      <c r="J21" s="176"/>
      <c r="K21" s="175">
        <v>0.25</v>
      </c>
      <c r="L21" s="176"/>
      <c r="M21" s="175">
        <v>0.25</v>
      </c>
      <c r="N21" s="176"/>
      <c r="O21" s="175"/>
      <c r="P21" s="176"/>
      <c r="Q21" s="173"/>
      <c r="R21" s="174"/>
      <c r="S21" s="25">
        <f t="shared" si="0"/>
        <v>1</v>
      </c>
      <c r="T21" s="25">
        <f t="shared" si="1"/>
        <v>1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83">
        <v>8</v>
      </c>
      <c r="F22" s="184"/>
      <c r="G22" s="175"/>
      <c r="H22" s="176"/>
      <c r="I22" s="175"/>
      <c r="J22" s="176"/>
      <c r="K22" s="175"/>
      <c r="L22" s="176"/>
      <c r="M22" s="175"/>
      <c r="N22" s="176"/>
      <c r="O22" s="173"/>
      <c r="P22" s="174"/>
      <c r="Q22" s="173"/>
      <c r="R22" s="174"/>
      <c r="S22" s="25">
        <f t="shared" ref="S22:S23" si="2">E22+G22+I22+K22+M22+O22+Q22</f>
        <v>8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75"/>
      <c r="F23" s="176"/>
      <c r="G23" s="175"/>
      <c r="H23" s="176"/>
      <c r="I23" s="175"/>
      <c r="J23" s="176"/>
      <c r="K23" s="175"/>
      <c r="L23" s="176"/>
      <c r="M23" s="175"/>
      <c r="N23" s="176"/>
      <c r="O23" s="173"/>
      <c r="P23" s="174"/>
      <c r="Q23" s="173"/>
      <c r="R23" s="174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7">
        <f>SUM(E4:E23)</f>
        <v>8</v>
      </c>
      <c r="F24" s="178"/>
      <c r="G24" s="177">
        <f>SUM(G4:G23)</f>
        <v>8.5</v>
      </c>
      <c r="H24" s="178"/>
      <c r="I24" s="177">
        <f>SUM(I4:I23)</f>
        <v>3</v>
      </c>
      <c r="J24" s="178"/>
      <c r="K24" s="177">
        <f>SUM(K4:K23)</f>
        <v>8.5</v>
      </c>
      <c r="L24" s="178"/>
      <c r="M24" s="177">
        <f>SUM(M4:M23)</f>
        <v>8.5</v>
      </c>
      <c r="N24" s="178"/>
      <c r="O24" s="177">
        <f>SUM(O4:O23)</f>
        <v>0</v>
      </c>
      <c r="P24" s="178"/>
      <c r="Q24" s="177">
        <f>SUM(Q4:Q23)</f>
        <v>0</v>
      </c>
      <c r="R24" s="178"/>
      <c r="S24" s="25">
        <f>SUM(S4:S23)</f>
        <v>36.5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27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0.5</v>
      </c>
      <c r="I26" s="32"/>
      <c r="J26" s="32">
        <f>SUM(I24)-J25</f>
        <v>-5</v>
      </c>
      <c r="K26" s="32"/>
      <c r="L26" s="32">
        <f>SUM(K24)-L25</f>
        <v>0.5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-3.5</v>
      </c>
      <c r="T26" s="28"/>
      <c r="U26" s="28">
        <f>SUM(U4:U25)</f>
        <v>1.5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27</v>
      </c>
      <c r="I29" s="2">
        <v>3600</v>
      </c>
    </row>
    <row r="30" spans="1:22" x14ac:dyDescent="0.25">
      <c r="A30" s="16" t="s">
        <v>26</v>
      </c>
      <c r="C30" s="40">
        <f>U26</f>
        <v>1.5</v>
      </c>
      <c r="D30" s="33"/>
      <c r="I30" s="44">
        <v>28.25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36.5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6" sqref="H26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9" zoomScaleNormal="100" workbookViewId="0">
      <selection activeCell="H26" sqref="H2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07.08.2016</v>
      </c>
      <c r="B2" s="59"/>
      <c r="C2" s="59"/>
      <c r="D2" s="5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164">
        <v>6519</v>
      </c>
      <c r="B4" s="172" t="s">
        <v>98</v>
      </c>
      <c r="C4" s="164" t="s">
        <v>82</v>
      </c>
      <c r="D4" s="38" t="s">
        <v>61</v>
      </c>
      <c r="E4" s="180">
        <v>8</v>
      </c>
      <c r="F4" s="180"/>
      <c r="G4" s="180">
        <v>6.5</v>
      </c>
      <c r="H4" s="180"/>
      <c r="I4" s="180">
        <v>8</v>
      </c>
      <c r="J4" s="180"/>
      <c r="K4" s="180">
        <v>8</v>
      </c>
      <c r="L4" s="180"/>
      <c r="M4" s="180">
        <v>8</v>
      </c>
      <c r="N4" s="180"/>
      <c r="O4" s="175"/>
      <c r="P4" s="176"/>
      <c r="Q4" s="173"/>
      <c r="R4" s="174"/>
      <c r="S4" s="25">
        <f>E4+G4+I4+K4+M4+O4+Q4</f>
        <v>38.5</v>
      </c>
      <c r="T4" s="25">
        <f t="shared" ref="T4:T21" si="0">SUM(S4-U4-V4)</f>
        <v>38.5</v>
      </c>
      <c r="U4" s="28"/>
      <c r="V4" s="28"/>
    </row>
    <row r="5" spans="1:22" x14ac:dyDescent="0.25">
      <c r="A5" s="165">
        <v>6538</v>
      </c>
      <c r="B5" s="172" t="s">
        <v>99</v>
      </c>
      <c r="C5" s="165">
        <v>5</v>
      </c>
      <c r="D5" s="38" t="s">
        <v>63</v>
      </c>
      <c r="E5" s="175"/>
      <c r="F5" s="176"/>
      <c r="G5" s="175">
        <v>0.5</v>
      </c>
      <c r="H5" s="176"/>
      <c r="I5" s="175"/>
      <c r="J5" s="176"/>
      <c r="K5" s="175"/>
      <c r="L5" s="176"/>
      <c r="M5" s="175"/>
      <c r="N5" s="176"/>
      <c r="O5" s="175"/>
      <c r="P5" s="176"/>
      <c r="Q5" s="173"/>
      <c r="R5" s="174"/>
      <c r="S5" s="25">
        <f t="shared" ref="S5:S24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165">
        <v>6538</v>
      </c>
      <c r="B6" s="172" t="s">
        <v>99</v>
      </c>
      <c r="C6" s="165">
        <v>6</v>
      </c>
      <c r="D6" s="38" t="s">
        <v>63</v>
      </c>
      <c r="E6" s="175"/>
      <c r="F6" s="176"/>
      <c r="G6" s="175">
        <v>0.5</v>
      </c>
      <c r="H6" s="176"/>
      <c r="I6" s="175"/>
      <c r="J6" s="176"/>
      <c r="K6" s="175"/>
      <c r="L6" s="176"/>
      <c r="M6" s="175"/>
      <c r="N6" s="176"/>
      <c r="O6" s="175"/>
      <c r="P6" s="176"/>
      <c r="Q6" s="173"/>
      <c r="R6" s="174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165">
        <v>6538</v>
      </c>
      <c r="B7" s="172" t="s">
        <v>99</v>
      </c>
      <c r="C7" s="165">
        <v>8</v>
      </c>
      <c r="D7" s="38" t="s">
        <v>63</v>
      </c>
      <c r="E7" s="175"/>
      <c r="F7" s="176"/>
      <c r="G7" s="175">
        <v>0.5</v>
      </c>
      <c r="H7" s="176"/>
      <c r="I7" s="175"/>
      <c r="J7" s="176"/>
      <c r="K7" s="175"/>
      <c r="L7" s="176"/>
      <c r="M7" s="175"/>
      <c r="N7" s="176"/>
      <c r="O7" s="175"/>
      <c r="P7" s="176"/>
      <c r="Q7" s="173"/>
      <c r="R7" s="174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160"/>
      <c r="B8" s="48"/>
      <c r="C8" s="108"/>
      <c r="D8" s="38"/>
      <c r="E8" s="175"/>
      <c r="F8" s="176"/>
      <c r="G8" s="175"/>
      <c r="H8" s="176"/>
      <c r="I8" s="175"/>
      <c r="J8" s="176"/>
      <c r="K8" s="175"/>
      <c r="L8" s="176"/>
      <c r="M8" s="175"/>
      <c r="N8" s="176"/>
      <c r="O8" s="175"/>
      <c r="P8" s="176"/>
      <c r="Q8" s="173"/>
      <c r="R8" s="17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0"/>
      <c r="B9" s="48"/>
      <c r="C9" s="108"/>
      <c r="D9" s="38"/>
      <c r="E9" s="175"/>
      <c r="F9" s="176"/>
      <c r="G9" s="175"/>
      <c r="H9" s="176"/>
      <c r="I9" s="175"/>
      <c r="J9" s="176"/>
      <c r="K9" s="175"/>
      <c r="L9" s="176"/>
      <c r="M9" s="175"/>
      <c r="N9" s="176"/>
      <c r="O9" s="175"/>
      <c r="P9" s="176"/>
      <c r="Q9" s="173"/>
      <c r="R9" s="174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ht="15.75" customHeight="1" x14ac:dyDescent="0.25">
      <c r="A10" s="160"/>
      <c r="B10" s="48"/>
      <c r="C10" s="96"/>
      <c r="D10" s="38"/>
      <c r="E10" s="175"/>
      <c r="F10" s="176"/>
      <c r="G10" s="175"/>
      <c r="H10" s="176"/>
      <c r="I10" s="175"/>
      <c r="J10" s="176"/>
      <c r="K10" s="175"/>
      <c r="L10" s="176"/>
      <c r="M10" s="175"/>
      <c r="N10" s="176"/>
      <c r="O10" s="175"/>
      <c r="P10" s="176"/>
      <c r="Q10" s="173"/>
      <c r="R10" s="17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1"/>
      <c r="B11" s="48"/>
      <c r="C11" s="161"/>
      <c r="D11" s="38"/>
      <c r="E11" s="175"/>
      <c r="F11" s="176"/>
      <c r="G11" s="175"/>
      <c r="H11" s="176"/>
      <c r="I11" s="175"/>
      <c r="J11" s="176"/>
      <c r="K11" s="175"/>
      <c r="L11" s="176"/>
      <c r="M11" s="175"/>
      <c r="N11" s="176"/>
      <c r="O11" s="175"/>
      <c r="P11" s="176"/>
      <c r="Q11" s="173"/>
      <c r="R11" s="17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8"/>
      <c r="B12" s="48"/>
      <c r="C12" s="98"/>
      <c r="D12" s="38"/>
      <c r="E12" s="175"/>
      <c r="F12" s="176"/>
      <c r="G12" s="175"/>
      <c r="H12" s="176"/>
      <c r="I12" s="175"/>
      <c r="J12" s="176"/>
      <c r="K12" s="175"/>
      <c r="L12" s="176"/>
      <c r="M12" s="175"/>
      <c r="N12" s="176"/>
      <c r="O12" s="175"/>
      <c r="P12" s="176"/>
      <c r="Q12" s="173"/>
      <c r="R12" s="174"/>
      <c r="S12" s="25">
        <f t="shared" ref="S12" si="4">E12+G12+I12+K12+M12+O12+Q12</f>
        <v>0</v>
      </c>
      <c r="T12" s="25">
        <f t="shared" ref="T12" si="5">SUM(S12-U12-V12)</f>
        <v>0</v>
      </c>
      <c r="U12" s="28"/>
      <c r="V12" s="28"/>
    </row>
    <row r="13" spans="1:22" x14ac:dyDescent="0.25">
      <c r="A13" s="99"/>
      <c r="B13" s="99"/>
      <c r="C13" s="47"/>
      <c r="D13" s="38"/>
      <c r="E13" s="175"/>
      <c r="F13" s="176"/>
      <c r="G13" s="175"/>
      <c r="H13" s="176"/>
      <c r="I13" s="175"/>
      <c r="J13" s="176"/>
      <c r="K13" s="175"/>
      <c r="L13" s="176"/>
      <c r="M13" s="175"/>
      <c r="N13" s="176"/>
      <c r="O13" s="175"/>
      <c r="P13" s="176"/>
      <c r="Q13" s="173"/>
      <c r="R13" s="174"/>
      <c r="S13" s="25">
        <f t="shared" ref="S13" si="6">E13+G13+I13+K13+M13+O13+Q13</f>
        <v>0</v>
      </c>
      <c r="T13" s="25">
        <f t="shared" ref="T13" si="7">SUM(S13-U13-V13)</f>
        <v>0</v>
      </c>
      <c r="U13" s="28"/>
      <c r="V13" s="28"/>
    </row>
    <row r="14" spans="1:22" x14ac:dyDescent="0.25">
      <c r="A14" s="99"/>
      <c r="B14" s="99"/>
      <c r="C14" s="47"/>
      <c r="D14" s="38"/>
      <c r="E14" s="175"/>
      <c r="F14" s="176"/>
      <c r="G14" s="175"/>
      <c r="H14" s="176"/>
      <c r="I14" s="175"/>
      <c r="J14" s="176"/>
      <c r="K14" s="175"/>
      <c r="L14" s="176"/>
      <c r="M14" s="175"/>
      <c r="N14" s="176"/>
      <c r="O14" s="175"/>
      <c r="P14" s="176"/>
      <c r="Q14" s="173"/>
      <c r="R14" s="174"/>
      <c r="S14" s="25">
        <f t="shared" ref="S14:S19" si="8">E14+G14+I14+K14+M14+O14+Q14</f>
        <v>0</v>
      </c>
      <c r="T14" s="25">
        <f t="shared" ref="T14:T19" si="9">SUM(S14-U14-V14)</f>
        <v>0</v>
      </c>
      <c r="U14" s="28"/>
      <c r="V14" s="28"/>
    </row>
    <row r="15" spans="1:22" x14ac:dyDescent="0.25">
      <c r="A15" s="100"/>
      <c r="B15" s="100"/>
      <c r="C15" s="47"/>
      <c r="D15" s="38"/>
      <c r="E15" s="175"/>
      <c r="F15" s="176"/>
      <c r="G15" s="175"/>
      <c r="H15" s="176"/>
      <c r="I15" s="175"/>
      <c r="J15" s="176"/>
      <c r="K15" s="175"/>
      <c r="L15" s="176"/>
      <c r="M15" s="175"/>
      <c r="N15" s="176"/>
      <c r="O15" s="175"/>
      <c r="P15" s="176"/>
      <c r="Q15" s="173"/>
      <c r="R15" s="174"/>
      <c r="S15" s="25">
        <f t="shared" ref="S15:S18" si="10">E15+G15+I15+K15+M15+O15+Q15</f>
        <v>0</v>
      </c>
      <c r="T15" s="25">
        <f t="shared" ref="T15:T18" si="11">SUM(S15-U15-V15)</f>
        <v>0</v>
      </c>
      <c r="U15" s="28"/>
      <c r="V15" s="28"/>
    </row>
    <row r="16" spans="1:22" x14ac:dyDescent="0.25">
      <c r="A16" s="101"/>
      <c r="B16" s="101"/>
      <c r="C16" s="47"/>
      <c r="D16" s="38"/>
      <c r="E16" s="175"/>
      <c r="F16" s="176"/>
      <c r="G16" s="175"/>
      <c r="H16" s="176"/>
      <c r="I16" s="175"/>
      <c r="J16" s="176"/>
      <c r="K16" s="175"/>
      <c r="L16" s="176"/>
      <c r="M16" s="175"/>
      <c r="N16" s="176"/>
      <c r="O16" s="175"/>
      <c r="P16" s="176"/>
      <c r="Q16" s="173"/>
      <c r="R16" s="174"/>
      <c r="S16" s="25">
        <f t="shared" si="10"/>
        <v>0</v>
      </c>
      <c r="T16" s="25">
        <f t="shared" si="11"/>
        <v>0</v>
      </c>
      <c r="U16" s="28"/>
      <c r="V16" s="28"/>
    </row>
    <row r="17" spans="1:22" x14ac:dyDescent="0.25">
      <c r="A17" s="101"/>
      <c r="B17" s="101"/>
      <c r="C17" s="47"/>
      <c r="D17" s="38"/>
      <c r="E17" s="175"/>
      <c r="F17" s="176"/>
      <c r="G17" s="175"/>
      <c r="H17" s="176"/>
      <c r="I17" s="175"/>
      <c r="J17" s="176"/>
      <c r="K17" s="175"/>
      <c r="L17" s="176"/>
      <c r="M17" s="175"/>
      <c r="N17" s="176"/>
      <c r="O17" s="175"/>
      <c r="P17" s="176"/>
      <c r="Q17" s="173"/>
      <c r="R17" s="174"/>
      <c r="S17" s="25">
        <f t="shared" ref="S17" si="12">E17+G17+I17+K17+M17+O17+Q17</f>
        <v>0</v>
      </c>
      <c r="T17" s="25">
        <f t="shared" ref="T17" si="13">SUM(S17-U17-V17)</f>
        <v>0</v>
      </c>
      <c r="U17" s="28"/>
      <c r="V17" s="28"/>
    </row>
    <row r="18" spans="1:22" x14ac:dyDescent="0.25">
      <c r="A18" s="101"/>
      <c r="B18" s="101"/>
      <c r="C18" s="47"/>
      <c r="D18" s="27"/>
      <c r="E18" s="175"/>
      <c r="F18" s="176"/>
      <c r="G18" s="175"/>
      <c r="H18" s="176"/>
      <c r="I18" s="175"/>
      <c r="J18" s="176"/>
      <c r="K18" s="175"/>
      <c r="L18" s="176"/>
      <c r="M18" s="175"/>
      <c r="N18" s="176"/>
      <c r="O18" s="175"/>
      <c r="P18" s="176"/>
      <c r="Q18" s="173"/>
      <c r="R18" s="174"/>
      <c r="S18" s="25">
        <f t="shared" si="10"/>
        <v>0</v>
      </c>
      <c r="T18" s="25">
        <f t="shared" si="11"/>
        <v>0</v>
      </c>
      <c r="U18" s="28"/>
      <c r="V18" s="28"/>
    </row>
    <row r="19" spans="1:22" x14ac:dyDescent="0.25">
      <c r="A19" s="145"/>
      <c r="B19" s="145"/>
      <c r="C19" s="145"/>
      <c r="D19" s="38"/>
      <c r="E19" s="175"/>
      <c r="F19" s="176"/>
      <c r="G19" s="175"/>
      <c r="H19" s="176"/>
      <c r="I19" s="175"/>
      <c r="J19" s="176"/>
      <c r="K19" s="175"/>
      <c r="L19" s="176"/>
      <c r="M19" s="175"/>
      <c r="N19" s="176"/>
      <c r="O19" s="175"/>
      <c r="P19" s="176"/>
      <c r="Q19" s="173"/>
      <c r="R19" s="174"/>
      <c r="S19" s="25">
        <f t="shared" si="8"/>
        <v>0</v>
      </c>
      <c r="T19" s="25">
        <f t="shared" si="9"/>
        <v>0</v>
      </c>
      <c r="U19" s="28"/>
      <c r="V19" s="28"/>
    </row>
    <row r="20" spans="1:22" x14ac:dyDescent="0.25">
      <c r="A20" s="145"/>
      <c r="B20" s="145"/>
      <c r="C20" s="145"/>
      <c r="D20" s="27"/>
      <c r="E20" s="175"/>
      <c r="F20" s="176"/>
      <c r="G20" s="175"/>
      <c r="H20" s="176"/>
      <c r="I20" s="175"/>
      <c r="J20" s="176"/>
      <c r="K20" s="175"/>
      <c r="L20" s="176"/>
      <c r="M20" s="175"/>
      <c r="N20" s="176"/>
      <c r="O20" s="175"/>
      <c r="P20" s="176"/>
      <c r="Q20" s="173"/>
      <c r="R20" s="174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153"/>
      <c r="B21" s="153"/>
      <c r="C21" s="153"/>
      <c r="D21" s="27"/>
      <c r="E21" s="175"/>
      <c r="F21" s="176"/>
      <c r="G21" s="175"/>
      <c r="H21" s="176"/>
      <c r="I21" s="175"/>
      <c r="J21" s="176"/>
      <c r="K21" s="175"/>
      <c r="L21" s="176"/>
      <c r="M21" s="175"/>
      <c r="N21" s="176"/>
      <c r="O21" s="175"/>
      <c r="P21" s="176"/>
      <c r="Q21" s="173"/>
      <c r="R21" s="174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175"/>
      <c r="F22" s="176"/>
      <c r="G22" s="175"/>
      <c r="H22" s="176"/>
      <c r="I22" s="175"/>
      <c r="J22" s="176"/>
      <c r="K22" s="175"/>
      <c r="L22" s="176"/>
      <c r="M22" s="175"/>
      <c r="N22" s="176"/>
      <c r="O22" s="173"/>
      <c r="P22" s="174"/>
      <c r="Q22" s="173"/>
      <c r="R22" s="174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59"/>
      <c r="D23" s="59"/>
      <c r="E23" s="175"/>
      <c r="F23" s="176"/>
      <c r="G23" s="175"/>
      <c r="H23" s="176"/>
      <c r="I23" s="175"/>
      <c r="J23" s="176"/>
      <c r="K23" s="175"/>
      <c r="L23" s="176"/>
      <c r="M23" s="175"/>
      <c r="N23" s="176"/>
      <c r="O23" s="173"/>
      <c r="P23" s="174"/>
      <c r="Q23" s="173"/>
      <c r="R23" s="174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7">
        <f>SUM(E4:E23)</f>
        <v>8</v>
      </c>
      <c r="F24" s="178"/>
      <c r="G24" s="177">
        <f>SUM(G4:G23)</f>
        <v>8</v>
      </c>
      <c r="H24" s="178"/>
      <c r="I24" s="177">
        <f>SUM(I4:I23)</f>
        <v>8</v>
      </c>
      <c r="J24" s="178"/>
      <c r="K24" s="177">
        <f>SUM(K4:K23)</f>
        <v>8</v>
      </c>
      <c r="L24" s="178"/>
      <c r="M24" s="177">
        <f>SUM(M4:M23)</f>
        <v>8</v>
      </c>
      <c r="N24" s="178"/>
      <c r="O24" s="177">
        <f>SUM(O4:O23)</f>
        <v>0</v>
      </c>
      <c r="P24" s="178"/>
      <c r="Q24" s="177">
        <f>SUM(Q4:Q23)</f>
        <v>0</v>
      </c>
      <c r="R24" s="178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/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3" zoomScale="90" zoomScaleNormal="90" workbookViewId="0">
      <selection activeCell="H26" sqref="H26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07.08.2016</v>
      </c>
      <c r="B2" s="19"/>
      <c r="C2" s="19"/>
      <c r="D2" s="19"/>
      <c r="E2" s="181" t="s">
        <v>15</v>
      </c>
      <c r="F2" s="181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14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62">
        <v>6538</v>
      </c>
      <c r="B4" s="172" t="s">
        <v>99</v>
      </c>
      <c r="C4" s="162">
        <v>5</v>
      </c>
      <c r="D4" s="38" t="s">
        <v>63</v>
      </c>
      <c r="E4" s="180">
        <v>3</v>
      </c>
      <c r="F4" s="180"/>
      <c r="G4" s="180">
        <v>2</v>
      </c>
      <c r="H4" s="180"/>
      <c r="I4" s="180">
        <v>3</v>
      </c>
      <c r="J4" s="180"/>
      <c r="K4" s="180">
        <v>3</v>
      </c>
      <c r="L4" s="180"/>
      <c r="M4" s="180">
        <v>3</v>
      </c>
      <c r="N4" s="180"/>
      <c r="O4" s="175"/>
      <c r="P4" s="176"/>
      <c r="Q4" s="173"/>
      <c r="R4" s="174"/>
      <c r="S4" s="25">
        <f>E4+G4+I4+K4+M4+O4+Q4</f>
        <v>14</v>
      </c>
      <c r="T4" s="25">
        <f t="shared" ref="T4:T17" si="0">SUM(S4-U4-V4)</f>
        <v>14</v>
      </c>
      <c r="U4" s="28"/>
      <c r="V4" s="28"/>
    </row>
    <row r="5" spans="1:22" x14ac:dyDescent="0.25">
      <c r="A5" s="162">
        <v>6538</v>
      </c>
      <c r="B5" s="172" t="s">
        <v>99</v>
      </c>
      <c r="C5" s="162">
        <v>6</v>
      </c>
      <c r="D5" s="38" t="s">
        <v>63</v>
      </c>
      <c r="E5" s="180">
        <v>2</v>
      </c>
      <c r="F5" s="180"/>
      <c r="G5" s="180">
        <v>2</v>
      </c>
      <c r="H5" s="180"/>
      <c r="I5" s="180">
        <v>2</v>
      </c>
      <c r="J5" s="180"/>
      <c r="K5" s="180">
        <v>2</v>
      </c>
      <c r="L5" s="180"/>
      <c r="M5" s="180">
        <v>2</v>
      </c>
      <c r="N5" s="180"/>
      <c r="O5" s="175"/>
      <c r="P5" s="176"/>
      <c r="Q5" s="173"/>
      <c r="R5" s="174"/>
      <c r="S5" s="25">
        <f t="shared" ref="S5:S20" si="1">E5+G5+I5+K5+M5+O5+Q5</f>
        <v>10</v>
      </c>
      <c r="T5" s="25">
        <f t="shared" si="0"/>
        <v>10</v>
      </c>
      <c r="U5" s="28"/>
      <c r="V5" s="28"/>
    </row>
    <row r="6" spans="1:22" x14ac:dyDescent="0.25">
      <c r="A6" s="162">
        <v>6538</v>
      </c>
      <c r="B6" s="172" t="s">
        <v>99</v>
      </c>
      <c r="C6" s="162">
        <v>8</v>
      </c>
      <c r="D6" s="38" t="s">
        <v>63</v>
      </c>
      <c r="E6" s="180">
        <v>2</v>
      </c>
      <c r="F6" s="180"/>
      <c r="G6" s="180">
        <v>1</v>
      </c>
      <c r="H6" s="180"/>
      <c r="I6" s="180">
        <v>3</v>
      </c>
      <c r="J6" s="180"/>
      <c r="K6" s="180">
        <v>3</v>
      </c>
      <c r="L6" s="180"/>
      <c r="M6" s="180">
        <v>3</v>
      </c>
      <c r="N6" s="180"/>
      <c r="O6" s="175"/>
      <c r="P6" s="176"/>
      <c r="Q6" s="173"/>
      <c r="R6" s="174"/>
      <c r="S6" s="25">
        <f t="shared" si="1"/>
        <v>12</v>
      </c>
      <c r="T6" s="25">
        <f t="shared" si="0"/>
        <v>12</v>
      </c>
      <c r="U6" s="28"/>
      <c r="V6" s="28"/>
    </row>
    <row r="7" spans="1:22" x14ac:dyDescent="0.25">
      <c r="A7" s="160"/>
      <c r="B7" s="48"/>
      <c r="C7" s="160"/>
      <c r="D7" s="38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75"/>
      <c r="P7" s="176"/>
      <c r="Q7" s="173"/>
      <c r="R7" s="17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0"/>
      <c r="B8" s="48"/>
      <c r="C8" s="160"/>
      <c r="D8" s="38"/>
      <c r="E8" s="175"/>
      <c r="F8" s="176"/>
      <c r="G8" s="175"/>
      <c r="H8" s="176"/>
      <c r="I8" s="175"/>
      <c r="J8" s="176"/>
      <c r="K8" s="180"/>
      <c r="L8" s="180"/>
      <c r="M8" s="180"/>
      <c r="N8" s="180"/>
      <c r="O8" s="175"/>
      <c r="P8" s="176"/>
      <c r="Q8" s="173"/>
      <c r="R8" s="17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0"/>
      <c r="B9" s="48"/>
      <c r="C9" s="160"/>
      <c r="D9" s="38"/>
      <c r="E9" s="175"/>
      <c r="F9" s="176"/>
      <c r="G9" s="175"/>
      <c r="H9" s="176"/>
      <c r="I9" s="175"/>
      <c r="J9" s="176"/>
      <c r="K9" s="180"/>
      <c r="L9" s="180"/>
      <c r="M9" s="180"/>
      <c r="N9" s="180"/>
      <c r="O9" s="175"/>
      <c r="P9" s="176"/>
      <c r="Q9" s="173"/>
      <c r="R9" s="17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20"/>
      <c r="B10" s="48"/>
      <c r="C10" s="114"/>
      <c r="D10" s="38"/>
      <c r="E10" s="175"/>
      <c r="F10" s="176"/>
      <c r="G10" s="175"/>
      <c r="H10" s="176"/>
      <c r="I10" s="175"/>
      <c r="J10" s="176"/>
      <c r="K10" s="175"/>
      <c r="L10" s="176"/>
      <c r="M10" s="175"/>
      <c r="N10" s="176"/>
      <c r="O10" s="175"/>
      <c r="P10" s="176"/>
      <c r="Q10" s="173"/>
      <c r="R10" s="17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1"/>
      <c r="B11" s="48"/>
      <c r="C11" s="121"/>
      <c r="D11" s="38"/>
      <c r="E11" s="175"/>
      <c r="F11" s="176"/>
      <c r="G11" s="175"/>
      <c r="H11" s="176"/>
      <c r="I11" s="175"/>
      <c r="J11" s="176"/>
      <c r="K11" s="175"/>
      <c r="L11" s="176"/>
      <c r="M11" s="175"/>
      <c r="N11" s="176"/>
      <c r="O11" s="175"/>
      <c r="P11" s="176"/>
      <c r="Q11" s="173"/>
      <c r="R11" s="17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2"/>
      <c r="B12" s="48"/>
      <c r="C12" s="46"/>
      <c r="D12" s="38"/>
      <c r="E12" s="175"/>
      <c r="F12" s="176"/>
      <c r="G12" s="175"/>
      <c r="H12" s="176"/>
      <c r="I12" s="175"/>
      <c r="J12" s="176"/>
      <c r="K12" s="175"/>
      <c r="L12" s="176"/>
      <c r="M12" s="175"/>
      <c r="N12" s="176"/>
      <c r="O12" s="175"/>
      <c r="P12" s="176"/>
      <c r="Q12" s="173"/>
      <c r="R12" s="17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2"/>
      <c r="B13" s="46"/>
      <c r="C13" s="46"/>
      <c r="D13" s="38"/>
      <c r="E13" s="175"/>
      <c r="F13" s="176"/>
      <c r="G13" s="175"/>
      <c r="H13" s="176"/>
      <c r="I13" s="175"/>
      <c r="J13" s="176"/>
      <c r="K13" s="175"/>
      <c r="L13" s="176"/>
      <c r="M13" s="175"/>
      <c r="N13" s="176"/>
      <c r="O13" s="175"/>
      <c r="P13" s="176"/>
      <c r="Q13" s="173"/>
      <c r="R13" s="17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75"/>
      <c r="F14" s="176"/>
      <c r="G14" s="175"/>
      <c r="H14" s="176"/>
      <c r="I14" s="175"/>
      <c r="J14" s="176"/>
      <c r="K14" s="175"/>
      <c r="L14" s="176"/>
      <c r="M14" s="175"/>
      <c r="N14" s="176"/>
      <c r="O14" s="175"/>
      <c r="P14" s="176"/>
      <c r="Q14" s="173"/>
      <c r="R14" s="174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49"/>
      <c r="B15" s="46"/>
      <c r="C15" s="46"/>
      <c r="D15" s="27"/>
      <c r="E15" s="175"/>
      <c r="F15" s="176"/>
      <c r="G15" s="175"/>
      <c r="H15" s="176"/>
      <c r="I15" s="175"/>
      <c r="J15" s="176"/>
      <c r="K15" s="175"/>
      <c r="L15" s="176"/>
      <c r="M15" s="175"/>
      <c r="N15" s="176"/>
      <c r="O15" s="175"/>
      <c r="P15" s="176"/>
      <c r="Q15" s="173"/>
      <c r="R15" s="174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3"/>
      <c r="B16" s="46"/>
      <c r="C16" s="46"/>
      <c r="D16" s="27"/>
      <c r="E16" s="175"/>
      <c r="F16" s="176"/>
      <c r="G16" s="175"/>
      <c r="H16" s="176"/>
      <c r="I16" s="175"/>
      <c r="J16" s="176"/>
      <c r="K16" s="175"/>
      <c r="L16" s="176"/>
      <c r="M16" s="175"/>
      <c r="N16" s="176"/>
      <c r="O16" s="175"/>
      <c r="P16" s="176"/>
      <c r="Q16" s="173"/>
      <c r="R16" s="174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69">
        <v>3600</v>
      </c>
      <c r="B17" s="169" t="s">
        <v>100</v>
      </c>
      <c r="C17" s="169"/>
      <c r="D17" s="27" t="s">
        <v>86</v>
      </c>
      <c r="E17" s="175">
        <v>1</v>
      </c>
      <c r="F17" s="176"/>
      <c r="G17" s="175"/>
      <c r="H17" s="176"/>
      <c r="I17" s="175"/>
      <c r="J17" s="176"/>
      <c r="K17" s="175"/>
      <c r="L17" s="176"/>
      <c r="M17" s="175"/>
      <c r="N17" s="176"/>
      <c r="O17" s="175"/>
      <c r="P17" s="176"/>
      <c r="Q17" s="173"/>
      <c r="R17" s="174"/>
      <c r="S17" s="25">
        <f t="shared" si="1"/>
        <v>1</v>
      </c>
      <c r="T17" s="25">
        <f t="shared" si="0"/>
        <v>1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75"/>
      <c r="F18" s="176"/>
      <c r="G18" s="175"/>
      <c r="H18" s="176"/>
      <c r="I18" s="175"/>
      <c r="J18" s="176"/>
      <c r="K18" s="175"/>
      <c r="L18" s="176"/>
      <c r="M18" s="175"/>
      <c r="N18" s="176"/>
      <c r="O18" s="173"/>
      <c r="P18" s="174"/>
      <c r="Q18" s="173"/>
      <c r="R18" s="17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5"/>
      <c r="F19" s="176"/>
      <c r="G19" s="175"/>
      <c r="H19" s="176"/>
      <c r="I19" s="175"/>
      <c r="J19" s="176"/>
      <c r="K19" s="175"/>
      <c r="L19" s="176"/>
      <c r="M19" s="175"/>
      <c r="N19" s="176"/>
      <c r="O19" s="173"/>
      <c r="P19" s="174"/>
      <c r="Q19" s="173"/>
      <c r="R19" s="17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7">
        <f>SUM(E4:E19)</f>
        <v>8</v>
      </c>
      <c r="F20" s="178"/>
      <c r="G20" s="177">
        <f>SUM(G4:G19)</f>
        <v>5</v>
      </c>
      <c r="H20" s="178"/>
      <c r="I20" s="177">
        <f>SUM(I4:I19)</f>
        <v>8</v>
      </c>
      <c r="J20" s="178"/>
      <c r="K20" s="177">
        <f>SUM(K4:K19)</f>
        <v>8</v>
      </c>
      <c r="L20" s="178"/>
      <c r="M20" s="177">
        <f>SUM(M4:M19)</f>
        <v>8</v>
      </c>
      <c r="N20" s="178"/>
      <c r="O20" s="177">
        <f>SUM(O4:O19)</f>
        <v>0</v>
      </c>
      <c r="P20" s="178"/>
      <c r="Q20" s="177">
        <f>SUM(Q4:Q19)</f>
        <v>0</v>
      </c>
      <c r="R20" s="178"/>
      <c r="S20" s="25">
        <f t="shared" si="1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-3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37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1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22" zoomScale="90" zoomScaleNormal="90" workbookViewId="0">
      <selection activeCell="G26" sqref="G26:H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07.08.2016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64">
        <v>6538</v>
      </c>
      <c r="B4" s="172" t="s">
        <v>99</v>
      </c>
      <c r="C4" s="164">
        <v>5</v>
      </c>
      <c r="D4" s="38" t="s">
        <v>63</v>
      </c>
      <c r="E4" s="180">
        <v>1</v>
      </c>
      <c r="F4" s="180"/>
      <c r="G4" s="180"/>
      <c r="H4" s="180"/>
      <c r="I4" s="180"/>
      <c r="J4" s="180"/>
      <c r="K4" s="180"/>
      <c r="L4" s="180"/>
      <c r="M4" s="180"/>
      <c r="N4" s="180"/>
      <c r="O4" s="175"/>
      <c r="P4" s="176"/>
      <c r="Q4" s="173"/>
      <c r="R4" s="174"/>
      <c r="S4" s="25">
        <f>E4+G4+I4+K4+M4+O4+Q4</f>
        <v>1</v>
      </c>
      <c r="T4" s="25">
        <f t="shared" ref="T4:T23" si="0">SUM(S4-U4-V4)</f>
        <v>1</v>
      </c>
      <c r="U4" s="28"/>
      <c r="V4" s="28"/>
    </row>
    <row r="5" spans="1:22" x14ac:dyDescent="0.25">
      <c r="A5" s="164">
        <v>6538</v>
      </c>
      <c r="B5" s="172" t="s">
        <v>99</v>
      </c>
      <c r="C5" s="164">
        <v>6</v>
      </c>
      <c r="D5" s="38" t="s">
        <v>63</v>
      </c>
      <c r="E5" s="180">
        <v>1</v>
      </c>
      <c r="F5" s="180"/>
      <c r="G5" s="180"/>
      <c r="H5" s="180"/>
      <c r="I5" s="180"/>
      <c r="J5" s="180"/>
      <c r="K5" s="180"/>
      <c r="L5" s="180"/>
      <c r="M5" s="180"/>
      <c r="N5" s="180"/>
      <c r="O5" s="175"/>
      <c r="P5" s="176"/>
      <c r="Q5" s="173"/>
      <c r="R5" s="174"/>
      <c r="S5" s="25">
        <f t="shared" ref="S5:S26" si="1">E5+G5+I5+K5+M5+O5+Q5</f>
        <v>1</v>
      </c>
      <c r="T5" s="25">
        <f t="shared" si="0"/>
        <v>1</v>
      </c>
      <c r="U5" s="28"/>
      <c r="V5" s="28"/>
    </row>
    <row r="6" spans="1:22" x14ac:dyDescent="0.25">
      <c r="A6" s="164">
        <v>6538</v>
      </c>
      <c r="B6" s="172" t="s">
        <v>99</v>
      </c>
      <c r="C6" s="164">
        <v>8</v>
      </c>
      <c r="D6" s="38" t="s">
        <v>63</v>
      </c>
      <c r="E6" s="175">
        <v>1</v>
      </c>
      <c r="F6" s="176"/>
      <c r="G6" s="175"/>
      <c r="H6" s="176"/>
      <c r="I6" s="175"/>
      <c r="J6" s="176"/>
      <c r="K6" s="175"/>
      <c r="L6" s="176"/>
      <c r="M6" s="175"/>
      <c r="N6" s="176"/>
      <c r="O6" s="175"/>
      <c r="P6" s="176"/>
      <c r="Q6" s="173"/>
      <c r="R6" s="174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160">
        <v>6519</v>
      </c>
      <c r="B7" s="172" t="s">
        <v>98</v>
      </c>
      <c r="C7" s="160">
        <v>172</v>
      </c>
      <c r="D7" s="38" t="s">
        <v>85</v>
      </c>
      <c r="E7" s="180">
        <v>5</v>
      </c>
      <c r="F7" s="180"/>
      <c r="G7" s="175">
        <v>3.75</v>
      </c>
      <c r="H7" s="176"/>
      <c r="I7" s="175"/>
      <c r="J7" s="176"/>
      <c r="K7" s="175"/>
      <c r="L7" s="176"/>
      <c r="M7" s="175">
        <v>7</v>
      </c>
      <c r="N7" s="176"/>
      <c r="O7" s="175"/>
      <c r="P7" s="176"/>
      <c r="Q7" s="173"/>
      <c r="R7" s="174"/>
      <c r="S7" s="25">
        <f t="shared" si="1"/>
        <v>15.75</v>
      </c>
      <c r="T7" s="25">
        <f t="shared" si="0"/>
        <v>15.75</v>
      </c>
      <c r="U7" s="28"/>
      <c r="V7" s="28"/>
    </row>
    <row r="8" spans="1:22" x14ac:dyDescent="0.25">
      <c r="A8" s="166">
        <v>6538</v>
      </c>
      <c r="B8" s="172" t="s">
        <v>99</v>
      </c>
      <c r="C8" s="166">
        <v>9</v>
      </c>
      <c r="D8" s="38" t="s">
        <v>63</v>
      </c>
      <c r="E8" s="175"/>
      <c r="F8" s="176"/>
      <c r="G8" s="175">
        <v>2.25</v>
      </c>
      <c r="H8" s="176"/>
      <c r="I8" s="175">
        <v>3</v>
      </c>
      <c r="J8" s="176"/>
      <c r="K8" s="175"/>
      <c r="L8" s="176"/>
      <c r="M8" s="175"/>
      <c r="N8" s="176"/>
      <c r="O8" s="175"/>
      <c r="P8" s="176"/>
      <c r="Q8" s="173"/>
      <c r="R8" s="174"/>
      <c r="S8" s="25">
        <f t="shared" si="1"/>
        <v>5.25</v>
      </c>
      <c r="T8" s="25">
        <f t="shared" si="0"/>
        <v>5.25</v>
      </c>
      <c r="U8" s="28"/>
      <c r="V8" s="28"/>
    </row>
    <row r="9" spans="1:22" x14ac:dyDescent="0.25">
      <c r="A9" s="166">
        <v>6538</v>
      </c>
      <c r="B9" s="172" t="s">
        <v>99</v>
      </c>
      <c r="C9" s="166">
        <v>13</v>
      </c>
      <c r="D9" s="38" t="s">
        <v>63</v>
      </c>
      <c r="E9" s="175"/>
      <c r="F9" s="176"/>
      <c r="G9" s="175">
        <v>2</v>
      </c>
      <c r="H9" s="176"/>
      <c r="I9" s="175">
        <v>2.75</v>
      </c>
      <c r="J9" s="176"/>
      <c r="K9" s="175"/>
      <c r="L9" s="176"/>
      <c r="M9" s="175"/>
      <c r="N9" s="176"/>
      <c r="O9" s="175"/>
      <c r="P9" s="176"/>
      <c r="Q9" s="173"/>
      <c r="R9" s="174"/>
      <c r="S9" s="25">
        <f t="shared" si="1"/>
        <v>4.75</v>
      </c>
      <c r="T9" s="25">
        <f t="shared" si="0"/>
        <v>4.75</v>
      </c>
      <c r="U9" s="28"/>
      <c r="V9" s="28"/>
    </row>
    <row r="10" spans="1:22" x14ac:dyDescent="0.25">
      <c r="A10" s="152">
        <v>6519</v>
      </c>
      <c r="B10" s="172" t="s">
        <v>98</v>
      </c>
      <c r="C10" s="147">
        <v>138</v>
      </c>
      <c r="D10" s="38" t="s">
        <v>61</v>
      </c>
      <c r="E10" s="175"/>
      <c r="F10" s="176"/>
      <c r="G10" s="175"/>
      <c r="H10" s="176"/>
      <c r="I10" s="175">
        <v>2.25</v>
      </c>
      <c r="J10" s="176"/>
      <c r="K10" s="175">
        <v>8</v>
      </c>
      <c r="L10" s="176"/>
      <c r="M10" s="175">
        <v>1</v>
      </c>
      <c r="N10" s="176"/>
      <c r="O10" s="175"/>
      <c r="P10" s="176"/>
      <c r="Q10" s="173"/>
      <c r="R10" s="174"/>
      <c r="S10" s="25">
        <f t="shared" si="1"/>
        <v>11.25</v>
      </c>
      <c r="T10" s="25">
        <f t="shared" si="0"/>
        <v>11.25</v>
      </c>
      <c r="U10" s="28"/>
      <c r="V10" s="28"/>
    </row>
    <row r="11" spans="1:22" x14ac:dyDescent="0.25">
      <c r="A11" s="152"/>
      <c r="B11" s="48"/>
      <c r="C11" s="113"/>
      <c r="D11" s="38"/>
      <c r="E11" s="175"/>
      <c r="F11" s="176"/>
      <c r="G11" s="180"/>
      <c r="H11" s="180"/>
      <c r="I11" s="175"/>
      <c r="J11" s="176"/>
      <c r="K11" s="175"/>
      <c r="L11" s="176"/>
      <c r="M11" s="175"/>
      <c r="N11" s="176"/>
      <c r="O11" s="175"/>
      <c r="P11" s="176"/>
      <c r="Q11" s="173"/>
      <c r="R11" s="17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0"/>
      <c r="B12" s="48"/>
      <c r="C12" s="103"/>
      <c r="D12" s="38"/>
      <c r="E12" s="175"/>
      <c r="F12" s="176"/>
      <c r="G12" s="180"/>
      <c r="H12" s="180"/>
      <c r="I12" s="175"/>
      <c r="J12" s="176"/>
      <c r="K12" s="175"/>
      <c r="L12" s="176"/>
      <c r="M12" s="175"/>
      <c r="N12" s="176"/>
      <c r="O12" s="175"/>
      <c r="P12" s="176"/>
      <c r="Q12" s="173"/>
      <c r="R12" s="17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0"/>
      <c r="B13" s="130"/>
      <c r="C13" s="47"/>
      <c r="D13" s="38"/>
      <c r="E13" s="175"/>
      <c r="F13" s="176"/>
      <c r="G13" s="175"/>
      <c r="H13" s="176"/>
      <c r="I13" s="175"/>
      <c r="J13" s="176"/>
      <c r="K13" s="175"/>
      <c r="L13" s="176"/>
      <c r="M13" s="175"/>
      <c r="N13" s="176"/>
      <c r="O13" s="175"/>
      <c r="P13" s="176"/>
      <c r="Q13" s="173"/>
      <c r="R13" s="17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3"/>
      <c r="B14" s="48"/>
      <c r="C14" s="103"/>
      <c r="D14" s="38"/>
      <c r="E14" s="175"/>
      <c r="F14" s="176"/>
      <c r="G14" s="175"/>
      <c r="H14" s="176"/>
      <c r="I14" s="175"/>
      <c r="J14" s="176"/>
      <c r="K14" s="175"/>
      <c r="L14" s="176"/>
      <c r="M14" s="175"/>
      <c r="N14" s="176"/>
      <c r="O14" s="175"/>
      <c r="P14" s="176"/>
      <c r="Q14" s="173"/>
      <c r="R14" s="17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04"/>
      <c r="B15" s="48"/>
      <c r="C15" s="104"/>
      <c r="D15" s="38"/>
      <c r="E15" s="175"/>
      <c r="F15" s="176"/>
      <c r="G15" s="175"/>
      <c r="H15" s="176"/>
      <c r="I15" s="175"/>
      <c r="J15" s="176"/>
      <c r="K15" s="175"/>
      <c r="L15" s="176"/>
      <c r="M15" s="175"/>
      <c r="N15" s="176"/>
      <c r="O15" s="175"/>
      <c r="P15" s="176"/>
      <c r="Q15" s="173"/>
      <c r="R15" s="17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4"/>
      <c r="B16" s="48"/>
      <c r="C16" s="104"/>
      <c r="D16" s="38"/>
      <c r="E16" s="175"/>
      <c r="F16" s="176"/>
      <c r="G16" s="180"/>
      <c r="H16" s="180"/>
      <c r="I16" s="175"/>
      <c r="J16" s="176"/>
      <c r="K16" s="175"/>
      <c r="L16" s="176"/>
      <c r="M16" s="175"/>
      <c r="N16" s="176"/>
      <c r="O16" s="175"/>
      <c r="P16" s="176"/>
      <c r="Q16" s="173"/>
      <c r="R16" s="174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5"/>
      <c r="B17" s="46"/>
      <c r="C17" s="46"/>
      <c r="D17" s="27"/>
      <c r="E17" s="175"/>
      <c r="F17" s="176"/>
      <c r="G17" s="180"/>
      <c r="H17" s="180"/>
      <c r="I17" s="175"/>
      <c r="J17" s="176"/>
      <c r="K17" s="175"/>
      <c r="L17" s="176"/>
      <c r="M17" s="175"/>
      <c r="N17" s="176"/>
      <c r="O17" s="175"/>
      <c r="P17" s="176"/>
      <c r="Q17" s="173"/>
      <c r="R17" s="174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86"/>
      <c r="B18" s="46"/>
      <c r="C18" s="46"/>
      <c r="D18" s="27"/>
      <c r="E18" s="175"/>
      <c r="F18" s="176"/>
      <c r="G18" s="180"/>
      <c r="H18" s="180"/>
      <c r="I18" s="175"/>
      <c r="J18" s="176"/>
      <c r="K18" s="175"/>
      <c r="L18" s="176"/>
      <c r="M18" s="175"/>
      <c r="N18" s="176"/>
      <c r="O18" s="175"/>
      <c r="P18" s="176"/>
      <c r="Q18" s="173"/>
      <c r="R18" s="174"/>
      <c r="S18" s="25">
        <f t="shared" ref="S18:S19" si="4">E18+G18+I18+K18+M18+O18+Q18</f>
        <v>0</v>
      </c>
      <c r="T18" s="25">
        <f t="shared" ref="T18:T19" si="5">SUM(S18-U18-V18)</f>
        <v>0</v>
      </c>
      <c r="U18" s="28"/>
      <c r="V18" s="28"/>
    </row>
    <row r="19" spans="1:22" ht="15" customHeight="1" x14ac:dyDescent="0.25">
      <c r="A19" s="46"/>
      <c r="B19" s="46"/>
      <c r="C19" s="46"/>
      <c r="D19" s="27"/>
      <c r="E19" s="175"/>
      <c r="F19" s="176"/>
      <c r="G19" s="180"/>
      <c r="H19" s="180"/>
      <c r="I19" s="175"/>
      <c r="J19" s="176"/>
      <c r="K19" s="175"/>
      <c r="L19" s="176"/>
      <c r="M19" s="175"/>
      <c r="N19" s="176"/>
      <c r="O19" s="175"/>
      <c r="P19" s="176"/>
      <c r="Q19" s="173"/>
      <c r="R19" s="174"/>
      <c r="S19" s="25">
        <f t="shared" si="4"/>
        <v>0</v>
      </c>
      <c r="T19" s="25">
        <f t="shared" si="5"/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175"/>
      <c r="F20" s="176"/>
      <c r="G20" s="180"/>
      <c r="H20" s="180"/>
      <c r="I20" s="175"/>
      <c r="J20" s="176"/>
      <c r="K20" s="175"/>
      <c r="L20" s="176"/>
      <c r="M20" s="175"/>
      <c r="N20" s="176"/>
      <c r="O20" s="175"/>
      <c r="P20" s="176"/>
      <c r="Q20" s="173"/>
      <c r="R20" s="174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175"/>
      <c r="F21" s="176"/>
      <c r="G21" s="180"/>
      <c r="H21" s="180"/>
      <c r="I21" s="175"/>
      <c r="J21" s="176"/>
      <c r="K21" s="175"/>
      <c r="L21" s="176"/>
      <c r="M21" s="175"/>
      <c r="N21" s="176"/>
      <c r="O21" s="175"/>
      <c r="P21" s="176"/>
      <c r="Q21" s="173"/>
      <c r="R21" s="174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175"/>
      <c r="F22" s="176"/>
      <c r="G22" s="180"/>
      <c r="H22" s="180"/>
      <c r="I22" s="175"/>
      <c r="J22" s="176"/>
      <c r="K22" s="175"/>
      <c r="L22" s="176"/>
      <c r="M22" s="175"/>
      <c r="N22" s="176"/>
      <c r="O22" s="175"/>
      <c r="P22" s="176"/>
      <c r="Q22" s="173"/>
      <c r="R22" s="174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31"/>
      <c r="B23" s="131"/>
      <c r="C23" s="131"/>
      <c r="D23" s="27"/>
      <c r="E23" s="175"/>
      <c r="F23" s="176"/>
      <c r="G23" s="175"/>
      <c r="H23" s="176"/>
      <c r="I23" s="175"/>
      <c r="J23" s="176"/>
      <c r="K23" s="175"/>
      <c r="L23" s="176"/>
      <c r="M23" s="175"/>
      <c r="N23" s="176"/>
      <c r="O23" s="175"/>
      <c r="P23" s="176"/>
      <c r="Q23" s="173"/>
      <c r="R23" s="174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75"/>
      <c r="F24" s="176"/>
      <c r="G24" s="175"/>
      <c r="H24" s="176"/>
      <c r="I24" s="175"/>
      <c r="J24" s="176"/>
      <c r="K24" s="175"/>
      <c r="L24" s="176"/>
      <c r="M24" s="175"/>
      <c r="N24" s="176"/>
      <c r="O24" s="173"/>
      <c r="P24" s="174"/>
      <c r="Q24" s="173"/>
      <c r="R24" s="174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75"/>
      <c r="F25" s="176"/>
      <c r="G25" s="175"/>
      <c r="H25" s="176"/>
      <c r="I25" s="175"/>
      <c r="J25" s="176"/>
      <c r="K25" s="175"/>
      <c r="L25" s="176"/>
      <c r="M25" s="175"/>
      <c r="N25" s="176"/>
      <c r="O25" s="173"/>
      <c r="P25" s="174"/>
      <c r="Q25" s="173"/>
      <c r="R25" s="174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77">
        <f>SUM(E4:E25)</f>
        <v>8</v>
      </c>
      <c r="F26" s="178"/>
      <c r="G26" s="177">
        <f>SUM(G4:G25)</f>
        <v>8</v>
      </c>
      <c r="H26" s="178"/>
      <c r="I26" s="177">
        <f>SUM(I4:I25)</f>
        <v>8</v>
      </c>
      <c r="J26" s="178"/>
      <c r="K26" s="177">
        <f>SUM(K4:K25)</f>
        <v>8</v>
      </c>
      <c r="L26" s="178"/>
      <c r="M26" s="177">
        <f>SUM(M4:M25)</f>
        <v>8</v>
      </c>
      <c r="N26" s="178"/>
      <c r="O26" s="177">
        <f>SUM(O4:O25)</f>
        <v>0</v>
      </c>
      <c r="P26" s="178"/>
      <c r="Q26" s="177">
        <f>SUM(Q4:Q25)</f>
        <v>0</v>
      </c>
      <c r="R26" s="178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H26" sqref="H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07.08.2016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14</v>
      </c>
      <c r="M3" s="64">
        <v>8.3000000000000007</v>
      </c>
      <c r="N3" s="64">
        <v>16.3</v>
      </c>
      <c r="O3" s="64"/>
      <c r="P3" s="51"/>
      <c r="Q3" s="52"/>
      <c r="R3" s="52"/>
      <c r="S3" s="25"/>
      <c r="T3" s="25"/>
      <c r="U3" s="26"/>
      <c r="V3" s="26"/>
    </row>
    <row r="4" spans="1:22" x14ac:dyDescent="0.25">
      <c r="A4" s="143">
        <v>6519</v>
      </c>
      <c r="B4" s="172" t="s">
        <v>98</v>
      </c>
      <c r="C4" s="143" t="s">
        <v>71</v>
      </c>
      <c r="D4" s="38" t="s">
        <v>67</v>
      </c>
      <c r="E4" s="175">
        <v>7</v>
      </c>
      <c r="F4" s="176"/>
      <c r="G4" s="175"/>
      <c r="H4" s="176"/>
      <c r="I4" s="175">
        <v>8</v>
      </c>
      <c r="J4" s="176"/>
      <c r="K4" s="175">
        <v>5.5</v>
      </c>
      <c r="L4" s="176"/>
      <c r="M4" s="175">
        <v>7.5</v>
      </c>
      <c r="N4" s="176"/>
      <c r="O4" s="175"/>
      <c r="P4" s="176"/>
      <c r="Q4" s="173"/>
      <c r="R4" s="174"/>
      <c r="S4" s="25">
        <f t="shared" ref="S4" si="0">E4+G4+I4+K4+M4+O4+Q4</f>
        <v>28</v>
      </c>
      <c r="T4" s="25">
        <f t="shared" ref="T4" si="1">SUM(S4-U4-V4)</f>
        <v>28</v>
      </c>
      <c r="U4" s="28"/>
      <c r="V4" s="28"/>
    </row>
    <row r="5" spans="1:22" x14ac:dyDescent="0.25">
      <c r="A5" s="137">
        <v>6538</v>
      </c>
      <c r="B5" s="172" t="s">
        <v>99</v>
      </c>
      <c r="C5" s="137">
        <v>9</v>
      </c>
      <c r="D5" s="38" t="s">
        <v>72</v>
      </c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75"/>
      <c r="P5" s="176"/>
      <c r="Q5" s="173"/>
      <c r="R5" s="174"/>
      <c r="S5" s="25">
        <f t="shared" ref="S5:S23" si="2">E5+G5+I5+K5+M5+O5+Q5</f>
        <v>0</v>
      </c>
      <c r="T5" s="25">
        <f t="shared" ref="T5:T20" si="3">SUM(S5-U5-V5)</f>
        <v>0</v>
      </c>
      <c r="U5" s="28"/>
      <c r="V5" s="28"/>
    </row>
    <row r="6" spans="1:22" x14ac:dyDescent="0.25">
      <c r="A6" s="166">
        <v>6538</v>
      </c>
      <c r="B6" s="172" t="s">
        <v>99</v>
      </c>
      <c r="C6" s="166">
        <v>5</v>
      </c>
      <c r="D6" s="38" t="s">
        <v>63</v>
      </c>
      <c r="E6" s="180"/>
      <c r="F6" s="180"/>
      <c r="G6" s="180">
        <v>2</v>
      </c>
      <c r="H6" s="180"/>
      <c r="I6" s="180"/>
      <c r="J6" s="180"/>
      <c r="K6" s="180"/>
      <c r="L6" s="180"/>
      <c r="M6" s="175"/>
      <c r="N6" s="176"/>
      <c r="O6" s="175"/>
      <c r="P6" s="176"/>
      <c r="Q6" s="173"/>
      <c r="R6" s="174"/>
      <c r="S6" s="25">
        <f t="shared" si="2"/>
        <v>2</v>
      </c>
      <c r="T6" s="25">
        <f t="shared" si="3"/>
        <v>2</v>
      </c>
      <c r="U6" s="28"/>
      <c r="V6" s="28"/>
    </row>
    <row r="7" spans="1:22" x14ac:dyDescent="0.25">
      <c r="A7" s="166">
        <v>6538</v>
      </c>
      <c r="B7" s="172" t="s">
        <v>99</v>
      </c>
      <c r="C7" s="166">
        <v>6</v>
      </c>
      <c r="D7" s="38" t="s">
        <v>63</v>
      </c>
      <c r="E7" s="180"/>
      <c r="F7" s="180"/>
      <c r="G7" s="180">
        <v>2</v>
      </c>
      <c r="H7" s="180"/>
      <c r="I7" s="180"/>
      <c r="J7" s="180"/>
      <c r="K7" s="180"/>
      <c r="L7" s="180"/>
      <c r="M7" s="175"/>
      <c r="N7" s="176"/>
      <c r="O7" s="175"/>
      <c r="P7" s="176"/>
      <c r="Q7" s="173"/>
      <c r="R7" s="174"/>
      <c r="S7" s="25">
        <f t="shared" si="2"/>
        <v>2</v>
      </c>
      <c r="T7" s="25">
        <f t="shared" si="3"/>
        <v>2</v>
      </c>
      <c r="U7" s="28"/>
      <c r="V7" s="28"/>
    </row>
    <row r="8" spans="1:22" x14ac:dyDescent="0.25">
      <c r="A8" s="166">
        <v>6538</v>
      </c>
      <c r="B8" s="172" t="s">
        <v>99</v>
      </c>
      <c r="C8" s="166">
        <v>7</v>
      </c>
      <c r="D8" s="38" t="s">
        <v>63</v>
      </c>
      <c r="E8" s="180"/>
      <c r="F8" s="180"/>
      <c r="G8" s="180">
        <v>2</v>
      </c>
      <c r="H8" s="180"/>
      <c r="I8" s="180"/>
      <c r="J8" s="180"/>
      <c r="K8" s="180"/>
      <c r="L8" s="180"/>
      <c r="M8" s="175"/>
      <c r="N8" s="176"/>
      <c r="O8" s="175"/>
      <c r="P8" s="176"/>
      <c r="Q8" s="173"/>
      <c r="R8" s="174"/>
      <c r="S8" s="25">
        <f t="shared" si="2"/>
        <v>2</v>
      </c>
      <c r="T8" s="25">
        <f t="shared" si="3"/>
        <v>2</v>
      </c>
      <c r="U8" s="28"/>
      <c r="V8" s="28"/>
    </row>
    <row r="9" spans="1:22" x14ac:dyDescent="0.25">
      <c r="A9" s="166">
        <v>6538</v>
      </c>
      <c r="B9" s="172" t="s">
        <v>99</v>
      </c>
      <c r="C9" s="166">
        <v>8</v>
      </c>
      <c r="D9" s="38" t="s">
        <v>63</v>
      </c>
      <c r="E9" s="175"/>
      <c r="F9" s="176"/>
      <c r="G9" s="175">
        <v>2</v>
      </c>
      <c r="H9" s="176"/>
      <c r="I9" s="175"/>
      <c r="J9" s="176"/>
      <c r="K9" s="175"/>
      <c r="L9" s="176"/>
      <c r="M9" s="175"/>
      <c r="N9" s="176"/>
      <c r="O9" s="175"/>
      <c r="P9" s="176"/>
      <c r="Q9" s="173"/>
      <c r="R9" s="174"/>
      <c r="S9" s="25">
        <f t="shared" si="2"/>
        <v>2</v>
      </c>
      <c r="T9" s="25">
        <f t="shared" si="3"/>
        <v>2</v>
      </c>
      <c r="U9" s="28"/>
      <c r="V9" s="28"/>
    </row>
    <row r="10" spans="1:22" x14ac:dyDescent="0.25">
      <c r="A10" s="142"/>
      <c r="B10" s="48"/>
      <c r="C10" s="142"/>
      <c r="D10" s="38"/>
      <c r="E10" s="175"/>
      <c r="F10" s="176"/>
      <c r="G10" s="175"/>
      <c r="H10" s="176"/>
      <c r="I10" s="175"/>
      <c r="J10" s="176"/>
      <c r="K10" s="175"/>
      <c r="L10" s="176"/>
      <c r="M10" s="175"/>
      <c r="N10" s="176"/>
      <c r="O10" s="175"/>
      <c r="P10" s="176"/>
      <c r="Q10" s="173"/>
      <c r="R10" s="174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6"/>
      <c r="B11" s="46"/>
      <c r="C11" s="46"/>
      <c r="D11" s="27"/>
      <c r="E11" s="175"/>
      <c r="F11" s="176"/>
      <c r="G11" s="175"/>
      <c r="H11" s="176"/>
      <c r="I11" s="175"/>
      <c r="J11" s="176"/>
      <c r="K11" s="175"/>
      <c r="L11" s="176"/>
      <c r="M11" s="175"/>
      <c r="N11" s="176"/>
      <c r="O11" s="175"/>
      <c r="P11" s="176"/>
      <c r="Q11" s="173"/>
      <c r="R11" s="174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8"/>
      <c r="C12" s="46"/>
      <c r="D12" s="38"/>
      <c r="E12" s="175"/>
      <c r="F12" s="176"/>
      <c r="G12" s="175"/>
      <c r="H12" s="176"/>
      <c r="I12" s="175"/>
      <c r="J12" s="176"/>
      <c r="K12" s="175"/>
      <c r="L12" s="176"/>
      <c r="M12" s="175"/>
      <c r="N12" s="176"/>
      <c r="O12" s="175"/>
      <c r="P12" s="176"/>
      <c r="Q12" s="173"/>
      <c r="R12" s="174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8"/>
      <c r="C13" s="46"/>
      <c r="D13" s="38"/>
      <c r="E13" s="175"/>
      <c r="F13" s="176"/>
      <c r="G13" s="175"/>
      <c r="H13" s="176"/>
      <c r="I13" s="175"/>
      <c r="J13" s="176"/>
      <c r="K13" s="175"/>
      <c r="L13" s="176"/>
      <c r="M13" s="175"/>
      <c r="N13" s="176"/>
      <c r="O13" s="175"/>
      <c r="P13" s="176"/>
      <c r="Q13" s="173"/>
      <c r="R13" s="174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6"/>
      <c r="B14" s="46"/>
      <c r="C14" s="46"/>
      <c r="D14" s="27"/>
      <c r="E14" s="175"/>
      <c r="F14" s="176"/>
      <c r="G14" s="175"/>
      <c r="H14" s="176"/>
      <c r="I14" s="175"/>
      <c r="J14" s="176"/>
      <c r="K14" s="175"/>
      <c r="L14" s="176"/>
      <c r="M14" s="175"/>
      <c r="N14" s="176"/>
      <c r="O14" s="175"/>
      <c r="P14" s="176"/>
      <c r="Q14" s="173"/>
      <c r="R14" s="174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87"/>
      <c r="B15" s="87"/>
      <c r="C15" s="87"/>
      <c r="D15" s="27"/>
      <c r="E15" s="175"/>
      <c r="F15" s="176"/>
      <c r="G15" s="175"/>
      <c r="H15" s="176"/>
      <c r="I15" s="175"/>
      <c r="J15" s="176"/>
      <c r="K15" s="175"/>
      <c r="L15" s="176"/>
      <c r="M15" s="175"/>
      <c r="N15" s="176"/>
      <c r="O15" s="175"/>
      <c r="P15" s="176"/>
      <c r="Q15" s="173"/>
      <c r="R15" s="174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6"/>
      <c r="B16" s="48"/>
      <c r="C16" s="46"/>
      <c r="D16" s="38"/>
      <c r="E16" s="175"/>
      <c r="F16" s="176"/>
      <c r="G16" s="175"/>
      <c r="H16" s="176"/>
      <c r="I16" s="175"/>
      <c r="J16" s="176"/>
      <c r="K16" s="175"/>
      <c r="L16" s="176"/>
      <c r="M16" s="175"/>
      <c r="N16" s="176"/>
      <c r="O16" s="175"/>
      <c r="P16" s="176"/>
      <c r="Q16" s="173"/>
      <c r="R16" s="174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4"/>
      <c r="B17" s="84"/>
      <c r="C17" s="84"/>
      <c r="D17" s="23"/>
      <c r="E17" s="175"/>
      <c r="F17" s="176"/>
      <c r="G17" s="175"/>
      <c r="H17" s="176"/>
      <c r="I17" s="175"/>
      <c r="J17" s="176"/>
      <c r="K17" s="175"/>
      <c r="L17" s="176"/>
      <c r="M17" s="175"/>
      <c r="N17" s="176"/>
      <c r="O17" s="175"/>
      <c r="P17" s="176"/>
      <c r="Q17" s="173"/>
      <c r="R17" s="17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6"/>
      <c r="B18" s="116"/>
      <c r="C18" s="116"/>
      <c r="D18" s="27"/>
      <c r="E18" s="175"/>
      <c r="F18" s="176"/>
      <c r="G18" s="175"/>
      <c r="H18" s="176"/>
      <c r="I18" s="175"/>
      <c r="J18" s="176"/>
      <c r="K18" s="175"/>
      <c r="L18" s="176"/>
      <c r="M18" s="175"/>
      <c r="N18" s="176"/>
      <c r="O18" s="175"/>
      <c r="P18" s="176"/>
      <c r="Q18" s="173"/>
      <c r="R18" s="174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56">
        <v>3600</v>
      </c>
      <c r="B19" s="156" t="s">
        <v>100</v>
      </c>
      <c r="C19" s="156"/>
      <c r="D19" s="27" t="s">
        <v>86</v>
      </c>
      <c r="E19" s="175">
        <v>1</v>
      </c>
      <c r="F19" s="176"/>
      <c r="G19" s="180"/>
      <c r="H19" s="180"/>
      <c r="I19" s="175"/>
      <c r="J19" s="176"/>
      <c r="K19" s="175"/>
      <c r="L19" s="176"/>
      <c r="M19" s="175"/>
      <c r="N19" s="176"/>
      <c r="O19" s="175"/>
      <c r="P19" s="176"/>
      <c r="Q19" s="173"/>
      <c r="R19" s="174"/>
      <c r="S19" s="25">
        <f t="shared" si="2"/>
        <v>1</v>
      </c>
      <c r="T19" s="25">
        <f t="shared" si="3"/>
        <v>1</v>
      </c>
      <c r="U19" s="28"/>
      <c r="V19" s="28"/>
    </row>
    <row r="20" spans="1:22" x14ac:dyDescent="0.25">
      <c r="A20" s="153"/>
      <c r="B20" s="153"/>
      <c r="C20" s="153"/>
      <c r="D20" s="27"/>
      <c r="E20" s="175"/>
      <c r="F20" s="176"/>
      <c r="G20" s="175"/>
      <c r="H20" s="176"/>
      <c r="I20" s="175"/>
      <c r="J20" s="176"/>
      <c r="K20" s="175"/>
      <c r="L20" s="176"/>
      <c r="M20" s="175"/>
      <c r="N20" s="176"/>
      <c r="O20" s="175"/>
      <c r="P20" s="176"/>
      <c r="Q20" s="173"/>
      <c r="R20" s="174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75"/>
      <c r="F21" s="176"/>
      <c r="G21" s="175"/>
      <c r="H21" s="176"/>
      <c r="I21" s="175"/>
      <c r="J21" s="176"/>
      <c r="K21" s="175"/>
      <c r="L21" s="176"/>
      <c r="M21" s="175"/>
      <c r="N21" s="176"/>
      <c r="O21" s="173"/>
      <c r="P21" s="174"/>
      <c r="Q21" s="173"/>
      <c r="R21" s="174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75"/>
      <c r="F22" s="176"/>
      <c r="G22" s="175"/>
      <c r="H22" s="176"/>
      <c r="I22" s="175"/>
      <c r="J22" s="176"/>
      <c r="K22" s="175"/>
      <c r="L22" s="176"/>
      <c r="M22" s="175"/>
      <c r="N22" s="176"/>
      <c r="O22" s="173"/>
      <c r="P22" s="174"/>
      <c r="Q22" s="173"/>
      <c r="R22" s="174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77">
        <f>SUM(E4:E22)</f>
        <v>8</v>
      </c>
      <c r="F23" s="178"/>
      <c r="G23" s="177">
        <f>SUM(G4:G22)</f>
        <v>8</v>
      </c>
      <c r="H23" s="178"/>
      <c r="I23" s="177">
        <f>SUM(I4:I22)</f>
        <v>8</v>
      </c>
      <c r="J23" s="178"/>
      <c r="K23" s="177">
        <f>SUM(K4:K22)</f>
        <v>5.5</v>
      </c>
      <c r="L23" s="178"/>
      <c r="M23" s="177">
        <f>SUM(M4:M22)</f>
        <v>7.5</v>
      </c>
      <c r="N23" s="178"/>
      <c r="O23" s="177">
        <f>SUM(O4:O22)</f>
        <v>0</v>
      </c>
      <c r="P23" s="178"/>
      <c r="Q23" s="177">
        <f>SUM(Q4:Q22)</f>
        <v>0</v>
      </c>
      <c r="R23" s="178"/>
      <c r="S23" s="25">
        <f t="shared" si="2"/>
        <v>37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4"/>
      <c r="L24" s="75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37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-2.5</v>
      </c>
      <c r="M25" s="32"/>
      <c r="N25" s="32">
        <f>SUM(M23)-N24</f>
        <v>-0.5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-3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37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1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37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workbookViewId="0">
      <selection activeCell="H26" sqref="H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07.08.2016</v>
      </c>
      <c r="B2" s="56"/>
      <c r="C2" s="56"/>
      <c r="D2" s="56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7"/>
      <c r="P3" s="57"/>
      <c r="Q3" s="76"/>
      <c r="R3" s="76"/>
      <c r="S3" s="25"/>
      <c r="T3" s="25"/>
      <c r="U3" s="26"/>
      <c r="V3" s="26"/>
    </row>
    <row r="4" spans="1:22" x14ac:dyDescent="0.25">
      <c r="A4" s="164">
        <v>6519</v>
      </c>
      <c r="B4" s="172" t="s">
        <v>98</v>
      </c>
      <c r="C4" s="164">
        <v>102</v>
      </c>
      <c r="D4" s="38" t="s">
        <v>61</v>
      </c>
      <c r="E4" s="180">
        <v>7.5</v>
      </c>
      <c r="F4" s="180"/>
      <c r="G4" s="180">
        <v>8</v>
      </c>
      <c r="H4" s="180"/>
      <c r="I4" s="180">
        <v>8</v>
      </c>
      <c r="J4" s="180"/>
      <c r="K4" s="180">
        <v>7.5</v>
      </c>
      <c r="L4" s="180"/>
      <c r="M4" s="180">
        <v>8</v>
      </c>
      <c r="N4" s="180"/>
      <c r="O4" s="175"/>
      <c r="P4" s="176"/>
      <c r="Q4" s="173"/>
      <c r="R4" s="174"/>
      <c r="S4" s="25">
        <f t="shared" ref="S4" si="0">E4+G4+I4+K4+M4+O4+Q4</f>
        <v>39</v>
      </c>
      <c r="T4" s="25">
        <f t="shared" ref="T4" si="1">SUM(S4-U4-V4)</f>
        <v>39</v>
      </c>
      <c r="U4" s="28"/>
      <c r="V4" s="28"/>
    </row>
    <row r="5" spans="1:22" x14ac:dyDescent="0.25">
      <c r="A5" s="164">
        <v>6519</v>
      </c>
      <c r="B5" s="172" t="s">
        <v>98</v>
      </c>
      <c r="C5" s="164">
        <v>106</v>
      </c>
      <c r="D5" s="38" t="s">
        <v>61</v>
      </c>
      <c r="E5" s="180">
        <v>0.5</v>
      </c>
      <c r="F5" s="180"/>
      <c r="G5" s="180"/>
      <c r="H5" s="180"/>
      <c r="I5" s="180"/>
      <c r="J5" s="180"/>
      <c r="K5" s="180">
        <v>0.5</v>
      </c>
      <c r="L5" s="180"/>
      <c r="M5" s="180"/>
      <c r="N5" s="180"/>
      <c r="O5" s="175"/>
      <c r="P5" s="176"/>
      <c r="Q5" s="173"/>
      <c r="R5" s="174"/>
      <c r="S5" s="25">
        <f t="shared" ref="S5:S20" si="2">E5+G5+I5+K5+M5+O5+Q5</f>
        <v>1</v>
      </c>
      <c r="T5" s="25">
        <f t="shared" ref="T5:T17" si="3">SUM(S5-U5-V5)</f>
        <v>1</v>
      </c>
      <c r="U5" s="28"/>
      <c r="V5" s="28"/>
    </row>
    <row r="6" spans="1:22" x14ac:dyDescent="0.25">
      <c r="A6" s="160"/>
      <c r="B6" s="48"/>
      <c r="C6" s="160"/>
      <c r="D6" s="38"/>
      <c r="E6" s="180"/>
      <c r="F6" s="180"/>
      <c r="G6" s="180"/>
      <c r="H6" s="180"/>
      <c r="I6" s="182"/>
      <c r="J6" s="176"/>
      <c r="K6" s="182"/>
      <c r="L6" s="176"/>
      <c r="M6" s="182"/>
      <c r="N6" s="176"/>
      <c r="O6" s="175"/>
      <c r="P6" s="176"/>
      <c r="Q6" s="173"/>
      <c r="R6" s="174"/>
      <c r="S6" s="25">
        <f t="shared" si="2"/>
        <v>0</v>
      </c>
      <c r="T6" s="25">
        <f t="shared" si="3"/>
        <v>0</v>
      </c>
      <c r="U6" s="28"/>
      <c r="V6" s="28"/>
    </row>
    <row r="7" spans="1:22" x14ac:dyDescent="0.25">
      <c r="A7" s="152"/>
      <c r="B7" s="48"/>
      <c r="C7" s="146"/>
      <c r="D7" s="38"/>
      <c r="E7" s="180"/>
      <c r="F7" s="180"/>
      <c r="G7" s="180"/>
      <c r="H7" s="180"/>
      <c r="I7" s="182"/>
      <c r="J7" s="176"/>
      <c r="K7" s="175"/>
      <c r="L7" s="176"/>
      <c r="M7" s="175"/>
      <c r="N7" s="176"/>
      <c r="O7" s="175"/>
      <c r="P7" s="176"/>
      <c r="Q7" s="173"/>
      <c r="R7" s="174"/>
      <c r="S7" s="25">
        <f t="shared" ref="S7" si="4">E7+G7+I7+K7+M7+O7+Q7</f>
        <v>0</v>
      </c>
      <c r="T7" s="25">
        <f t="shared" ref="T7" si="5">SUM(S7-U7-V7)</f>
        <v>0</v>
      </c>
      <c r="U7" s="28"/>
      <c r="V7" s="28"/>
    </row>
    <row r="8" spans="1:22" x14ac:dyDescent="0.25">
      <c r="A8" s="147"/>
      <c r="B8" s="48"/>
      <c r="C8" s="147"/>
      <c r="D8" s="38"/>
      <c r="E8" s="180"/>
      <c r="F8" s="180"/>
      <c r="G8" s="180"/>
      <c r="H8" s="180"/>
      <c r="I8" s="182"/>
      <c r="J8" s="176"/>
      <c r="K8" s="182"/>
      <c r="L8" s="176"/>
      <c r="M8" s="182"/>
      <c r="N8" s="176"/>
      <c r="O8" s="175"/>
      <c r="P8" s="176"/>
      <c r="Q8" s="173"/>
      <c r="R8" s="174"/>
      <c r="S8" s="25">
        <f t="shared" ref="S8" si="6">E8+G8+I8+K8+M8+O8+Q8</f>
        <v>0</v>
      </c>
      <c r="T8" s="25">
        <f t="shared" ref="T8" si="7">SUM(S8-U8-V8)</f>
        <v>0</v>
      </c>
      <c r="U8" s="28"/>
      <c r="V8" s="28"/>
    </row>
    <row r="9" spans="1:22" x14ac:dyDescent="0.25">
      <c r="A9" s="100"/>
      <c r="B9" s="48"/>
      <c r="C9" s="100"/>
      <c r="D9" s="38"/>
      <c r="E9" s="175"/>
      <c r="F9" s="176"/>
      <c r="G9" s="175"/>
      <c r="H9" s="176"/>
      <c r="I9" s="175"/>
      <c r="J9" s="176"/>
      <c r="K9" s="175"/>
      <c r="L9" s="176"/>
      <c r="M9" s="175"/>
      <c r="N9" s="176"/>
      <c r="O9" s="175"/>
      <c r="P9" s="176"/>
      <c r="Q9" s="173"/>
      <c r="R9" s="174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6"/>
      <c r="B10" s="46"/>
      <c r="C10" s="46"/>
      <c r="D10" s="38"/>
      <c r="E10" s="175"/>
      <c r="F10" s="176"/>
      <c r="G10" s="175"/>
      <c r="H10" s="176"/>
      <c r="I10" s="175"/>
      <c r="J10" s="176"/>
      <c r="K10" s="175"/>
      <c r="L10" s="176"/>
      <c r="M10" s="175"/>
      <c r="N10" s="176"/>
      <c r="O10" s="175"/>
      <c r="P10" s="176"/>
      <c r="Q10" s="173"/>
      <c r="R10" s="174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6"/>
      <c r="B11" s="48"/>
      <c r="C11" s="46"/>
      <c r="D11" s="38"/>
      <c r="E11" s="175"/>
      <c r="F11" s="176"/>
      <c r="G11" s="175"/>
      <c r="H11" s="176"/>
      <c r="I11" s="175"/>
      <c r="J11" s="176"/>
      <c r="K11" s="175"/>
      <c r="L11" s="176"/>
      <c r="M11" s="175"/>
      <c r="N11" s="176"/>
      <c r="O11" s="175"/>
      <c r="P11" s="176"/>
      <c r="Q11" s="173"/>
      <c r="R11" s="174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8"/>
      <c r="C12" s="46"/>
      <c r="D12" s="38"/>
      <c r="E12" s="175"/>
      <c r="F12" s="176"/>
      <c r="G12" s="175"/>
      <c r="H12" s="176"/>
      <c r="I12" s="175"/>
      <c r="J12" s="176"/>
      <c r="K12" s="175"/>
      <c r="L12" s="176"/>
      <c r="M12" s="175"/>
      <c r="N12" s="176"/>
      <c r="O12" s="175"/>
      <c r="P12" s="176"/>
      <c r="Q12" s="173"/>
      <c r="R12" s="174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6"/>
      <c r="C13" s="46"/>
      <c r="D13" s="38"/>
      <c r="E13" s="175"/>
      <c r="F13" s="176"/>
      <c r="G13" s="175"/>
      <c r="H13" s="176"/>
      <c r="I13" s="175"/>
      <c r="J13" s="176"/>
      <c r="K13" s="175"/>
      <c r="L13" s="176"/>
      <c r="M13" s="175"/>
      <c r="N13" s="176"/>
      <c r="O13" s="175"/>
      <c r="P13" s="176"/>
      <c r="Q13" s="173"/>
      <c r="R13" s="17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175"/>
      <c r="F14" s="176"/>
      <c r="G14" s="175"/>
      <c r="H14" s="176"/>
      <c r="I14" s="175"/>
      <c r="J14" s="176"/>
      <c r="K14" s="175"/>
      <c r="L14" s="176"/>
      <c r="M14" s="175"/>
      <c r="N14" s="176"/>
      <c r="O14" s="175"/>
      <c r="P14" s="176"/>
      <c r="Q14" s="173"/>
      <c r="R14" s="174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6"/>
      <c r="B15" s="46"/>
      <c r="C15" s="46"/>
      <c r="D15" s="27"/>
      <c r="E15" s="175"/>
      <c r="F15" s="176"/>
      <c r="G15" s="175"/>
      <c r="H15" s="176"/>
      <c r="I15" s="175"/>
      <c r="J15" s="176"/>
      <c r="K15" s="175"/>
      <c r="L15" s="176"/>
      <c r="M15" s="175"/>
      <c r="N15" s="176"/>
      <c r="O15" s="175"/>
      <c r="P15" s="176"/>
      <c r="Q15" s="173"/>
      <c r="R15" s="174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58"/>
      <c r="B16" s="46"/>
      <c r="C16" s="46"/>
      <c r="D16" s="27"/>
      <c r="E16" s="175"/>
      <c r="F16" s="176"/>
      <c r="G16" s="175"/>
      <c r="H16" s="176"/>
      <c r="I16" s="175"/>
      <c r="J16" s="176"/>
      <c r="K16" s="175"/>
      <c r="L16" s="176"/>
      <c r="M16" s="175"/>
      <c r="N16" s="176"/>
      <c r="O16" s="175"/>
      <c r="P16" s="176"/>
      <c r="Q16" s="173"/>
      <c r="R16" s="174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56"/>
      <c r="B17" s="156"/>
      <c r="C17" s="156"/>
      <c r="D17" s="27"/>
      <c r="E17" s="175"/>
      <c r="F17" s="176"/>
      <c r="G17" s="175"/>
      <c r="H17" s="176"/>
      <c r="I17" s="175"/>
      <c r="J17" s="176"/>
      <c r="K17" s="175"/>
      <c r="L17" s="176"/>
      <c r="M17" s="175"/>
      <c r="N17" s="176"/>
      <c r="O17" s="175"/>
      <c r="P17" s="176"/>
      <c r="Q17" s="173"/>
      <c r="R17" s="17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5"/>
      <c r="F18" s="176"/>
      <c r="G18" s="175"/>
      <c r="H18" s="176"/>
      <c r="I18" s="175"/>
      <c r="J18" s="176"/>
      <c r="K18" s="175"/>
      <c r="L18" s="176"/>
      <c r="M18" s="175"/>
      <c r="N18" s="176"/>
      <c r="O18" s="173"/>
      <c r="P18" s="174"/>
      <c r="Q18" s="173"/>
      <c r="R18" s="174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5"/>
      <c r="F19" s="176"/>
      <c r="G19" s="175"/>
      <c r="H19" s="176"/>
      <c r="I19" s="175"/>
      <c r="J19" s="176"/>
      <c r="K19" s="175"/>
      <c r="L19" s="176"/>
      <c r="M19" s="175"/>
      <c r="N19" s="176"/>
      <c r="O19" s="173"/>
      <c r="P19" s="174"/>
      <c r="Q19" s="173"/>
      <c r="R19" s="174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7">
        <f>SUM(E4:E19)</f>
        <v>8</v>
      </c>
      <c r="F20" s="178"/>
      <c r="G20" s="177">
        <f>SUM(G4:G19)</f>
        <v>8</v>
      </c>
      <c r="H20" s="178"/>
      <c r="I20" s="177">
        <f>SUM(I4:I19)</f>
        <v>8</v>
      </c>
      <c r="J20" s="178"/>
      <c r="K20" s="177">
        <f>SUM(K4:K19)</f>
        <v>8</v>
      </c>
      <c r="L20" s="178"/>
      <c r="M20" s="177">
        <f>SUM(M4:M19)</f>
        <v>8</v>
      </c>
      <c r="N20" s="178"/>
      <c r="O20" s="177">
        <f>SUM(O4:O19)</f>
        <v>0</v>
      </c>
      <c r="P20" s="178"/>
      <c r="Q20" s="177">
        <f>SUM(Q4:Q19)</f>
        <v>0</v>
      </c>
      <c r="R20" s="178"/>
      <c r="S20" s="25">
        <f t="shared" si="2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93"/>
      <c r="N21" s="94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zoomScale="90" zoomScaleNormal="90" workbookViewId="0">
      <selection activeCell="H26" sqref="H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07.08.2016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13</v>
      </c>
      <c r="O3" s="92"/>
      <c r="P3" s="92"/>
      <c r="Q3" s="24"/>
      <c r="R3" s="24"/>
      <c r="S3" s="25"/>
      <c r="T3" s="25"/>
      <c r="U3" s="26"/>
      <c r="V3" s="26"/>
    </row>
    <row r="4" spans="1:22" x14ac:dyDescent="0.25">
      <c r="A4" s="148">
        <v>6519</v>
      </c>
      <c r="B4" s="172" t="s">
        <v>98</v>
      </c>
      <c r="C4" s="148" t="s">
        <v>88</v>
      </c>
      <c r="D4" s="38" t="s">
        <v>61</v>
      </c>
      <c r="E4" s="180">
        <v>8</v>
      </c>
      <c r="F4" s="180"/>
      <c r="G4" s="180">
        <v>8</v>
      </c>
      <c r="H4" s="180"/>
      <c r="I4" s="180">
        <v>8</v>
      </c>
      <c r="J4" s="180"/>
      <c r="K4" s="180">
        <v>8</v>
      </c>
      <c r="L4" s="180"/>
      <c r="M4" s="180">
        <v>5</v>
      </c>
      <c r="N4" s="180"/>
      <c r="O4" s="175"/>
      <c r="P4" s="176"/>
      <c r="Q4" s="173"/>
      <c r="R4" s="174"/>
      <c r="S4" s="25">
        <f>E4+G4+I4+K4+M4+O4+Q4</f>
        <v>37</v>
      </c>
      <c r="T4" s="25">
        <f t="shared" ref="T4:T7" si="0">SUM(S4-U4-V4)</f>
        <v>37</v>
      </c>
      <c r="U4" s="28"/>
      <c r="V4" s="28"/>
    </row>
    <row r="5" spans="1:22" x14ac:dyDescent="0.25">
      <c r="A5" s="123"/>
      <c r="B5" s="48"/>
      <c r="C5" s="123"/>
      <c r="D5" s="38"/>
      <c r="E5" s="180"/>
      <c r="F5" s="180"/>
      <c r="G5" s="180"/>
      <c r="H5" s="180"/>
      <c r="I5" s="180"/>
      <c r="J5" s="180"/>
      <c r="K5" s="182"/>
      <c r="L5" s="176"/>
      <c r="M5" s="175"/>
      <c r="N5" s="176"/>
      <c r="O5" s="175"/>
      <c r="P5" s="176"/>
      <c r="Q5" s="173"/>
      <c r="R5" s="174"/>
      <c r="S5" s="25">
        <f t="shared" ref="S5:S7" si="1">E5+G5+I5+K5+M5+O5+Q5</f>
        <v>0</v>
      </c>
      <c r="T5" s="25">
        <f t="shared" si="0"/>
        <v>0</v>
      </c>
      <c r="U5" s="28"/>
      <c r="V5" s="28"/>
    </row>
    <row r="6" spans="1:22" x14ac:dyDescent="0.25">
      <c r="A6" s="144"/>
      <c r="B6" s="48"/>
      <c r="C6" s="144"/>
      <c r="D6" s="38"/>
      <c r="E6" s="180"/>
      <c r="F6" s="180"/>
      <c r="G6" s="175"/>
      <c r="H6" s="176"/>
      <c r="I6" s="175"/>
      <c r="J6" s="176"/>
      <c r="K6" s="175"/>
      <c r="L6" s="176"/>
      <c r="M6" s="175"/>
      <c r="N6" s="176"/>
      <c r="O6" s="175"/>
      <c r="P6" s="176"/>
      <c r="Q6" s="173"/>
      <c r="R6" s="17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09"/>
      <c r="B7" s="48"/>
      <c r="C7" s="109"/>
      <c r="D7" s="38"/>
      <c r="E7" s="180"/>
      <c r="F7" s="180"/>
      <c r="G7" s="175"/>
      <c r="H7" s="176"/>
      <c r="I7" s="175"/>
      <c r="J7" s="176"/>
      <c r="K7" s="175"/>
      <c r="L7" s="176"/>
      <c r="M7" s="175"/>
      <c r="N7" s="176"/>
      <c r="O7" s="175"/>
      <c r="P7" s="176"/>
      <c r="Q7" s="173"/>
      <c r="R7" s="17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00"/>
      <c r="B8" s="48"/>
      <c r="C8" s="100"/>
      <c r="D8" s="38"/>
      <c r="E8" s="180"/>
      <c r="F8" s="180"/>
      <c r="G8" s="175"/>
      <c r="H8" s="176"/>
      <c r="I8" s="175"/>
      <c r="J8" s="176"/>
      <c r="K8" s="175"/>
      <c r="L8" s="176"/>
      <c r="M8" s="175"/>
      <c r="N8" s="176"/>
      <c r="O8" s="175"/>
      <c r="P8" s="176"/>
      <c r="Q8" s="173"/>
      <c r="R8" s="174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175"/>
      <c r="F9" s="176"/>
      <c r="G9" s="175"/>
      <c r="H9" s="176"/>
      <c r="I9" s="175"/>
      <c r="J9" s="176"/>
      <c r="K9" s="175"/>
      <c r="L9" s="176"/>
      <c r="M9" s="175"/>
      <c r="N9" s="176"/>
      <c r="O9" s="175"/>
      <c r="P9" s="176"/>
      <c r="Q9" s="173"/>
      <c r="R9" s="174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6"/>
      <c r="B10" s="46"/>
      <c r="C10" s="47"/>
      <c r="D10" s="38"/>
      <c r="E10" s="175"/>
      <c r="F10" s="176"/>
      <c r="G10" s="175"/>
      <c r="H10" s="176"/>
      <c r="I10" s="175"/>
      <c r="J10" s="176"/>
      <c r="K10" s="175"/>
      <c r="L10" s="176"/>
      <c r="M10" s="175"/>
      <c r="N10" s="176"/>
      <c r="O10" s="175"/>
      <c r="P10" s="176"/>
      <c r="Q10" s="173"/>
      <c r="R10" s="174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6"/>
      <c r="B11" s="46"/>
      <c r="C11" s="47"/>
      <c r="D11" s="38"/>
      <c r="E11" s="175"/>
      <c r="F11" s="176"/>
      <c r="G11" s="175"/>
      <c r="H11" s="176"/>
      <c r="I11" s="175"/>
      <c r="J11" s="176"/>
      <c r="K11" s="175"/>
      <c r="L11" s="176"/>
      <c r="M11" s="175"/>
      <c r="N11" s="176"/>
      <c r="O11" s="175"/>
      <c r="P11" s="176"/>
      <c r="Q11" s="173"/>
      <c r="R11" s="174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6"/>
      <c r="C12" s="47"/>
      <c r="D12" s="38"/>
      <c r="E12" s="175"/>
      <c r="F12" s="176"/>
      <c r="G12" s="175"/>
      <c r="H12" s="176"/>
      <c r="I12" s="175"/>
      <c r="J12" s="176"/>
      <c r="K12" s="175"/>
      <c r="L12" s="176"/>
      <c r="M12" s="175"/>
      <c r="N12" s="176"/>
      <c r="O12" s="175"/>
      <c r="P12" s="176"/>
      <c r="Q12" s="173"/>
      <c r="R12" s="174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6"/>
      <c r="C13" s="46"/>
      <c r="D13" s="27"/>
      <c r="E13" s="175"/>
      <c r="F13" s="176"/>
      <c r="G13" s="175"/>
      <c r="H13" s="176"/>
      <c r="I13" s="175"/>
      <c r="J13" s="176"/>
      <c r="K13" s="175"/>
      <c r="L13" s="176"/>
      <c r="M13" s="175"/>
      <c r="N13" s="176"/>
      <c r="O13" s="175"/>
      <c r="P13" s="176"/>
      <c r="Q13" s="173"/>
      <c r="R13" s="17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75"/>
      <c r="F14" s="176"/>
      <c r="G14" s="175"/>
      <c r="H14" s="176"/>
      <c r="I14" s="175"/>
      <c r="J14" s="176"/>
      <c r="K14" s="175"/>
      <c r="L14" s="176"/>
      <c r="M14" s="175"/>
      <c r="N14" s="176"/>
      <c r="O14" s="175"/>
      <c r="P14" s="176"/>
      <c r="Q14" s="173"/>
      <c r="R14" s="174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6"/>
      <c r="B15" s="46"/>
      <c r="C15" s="46"/>
      <c r="D15" s="27"/>
      <c r="E15" s="175"/>
      <c r="F15" s="176"/>
      <c r="G15" s="175"/>
      <c r="H15" s="176"/>
      <c r="I15" s="175"/>
      <c r="J15" s="176"/>
      <c r="K15" s="175"/>
      <c r="L15" s="176"/>
      <c r="M15" s="175"/>
      <c r="N15" s="176"/>
      <c r="O15" s="175"/>
      <c r="P15" s="176"/>
      <c r="Q15" s="173"/>
      <c r="R15" s="174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6"/>
      <c r="B16" s="46"/>
      <c r="C16" s="46"/>
      <c r="D16" s="27"/>
      <c r="E16" s="175"/>
      <c r="F16" s="176"/>
      <c r="G16" s="175"/>
      <c r="H16" s="176"/>
      <c r="I16" s="175"/>
      <c r="J16" s="176"/>
      <c r="K16" s="175"/>
      <c r="L16" s="176"/>
      <c r="M16" s="175"/>
      <c r="N16" s="176"/>
      <c r="O16" s="175"/>
      <c r="P16" s="176"/>
      <c r="Q16" s="173"/>
      <c r="R16" s="174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6"/>
      <c r="B17" s="46"/>
      <c r="C17" s="46"/>
      <c r="D17" s="27"/>
      <c r="E17" s="175"/>
      <c r="F17" s="176"/>
      <c r="G17" s="175"/>
      <c r="H17" s="176"/>
      <c r="I17" s="175"/>
      <c r="J17" s="176"/>
      <c r="K17" s="175"/>
      <c r="L17" s="176"/>
      <c r="M17" s="175"/>
      <c r="N17" s="176"/>
      <c r="O17" s="175"/>
      <c r="P17" s="176"/>
      <c r="Q17" s="173"/>
      <c r="R17" s="17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5"/>
      <c r="F18" s="176"/>
      <c r="G18" s="175"/>
      <c r="H18" s="176"/>
      <c r="I18" s="175"/>
      <c r="J18" s="176"/>
      <c r="K18" s="175"/>
      <c r="L18" s="176"/>
      <c r="M18" s="175"/>
      <c r="N18" s="176"/>
      <c r="O18" s="175"/>
      <c r="P18" s="176"/>
      <c r="Q18" s="173"/>
      <c r="R18" s="174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5"/>
      <c r="F19" s="176"/>
      <c r="G19" s="175"/>
      <c r="H19" s="176"/>
      <c r="I19" s="175"/>
      <c r="J19" s="176"/>
      <c r="K19" s="175"/>
      <c r="L19" s="176"/>
      <c r="M19" s="175"/>
      <c r="N19" s="176"/>
      <c r="O19" s="175"/>
      <c r="P19" s="176"/>
      <c r="Q19" s="173"/>
      <c r="R19" s="174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7">
        <f>SUM(E4:E19)</f>
        <v>8</v>
      </c>
      <c r="F20" s="178"/>
      <c r="G20" s="177">
        <f>SUM(G4:G19)</f>
        <v>8</v>
      </c>
      <c r="H20" s="178"/>
      <c r="I20" s="177">
        <f>SUM(I4:I19)</f>
        <v>8</v>
      </c>
      <c r="J20" s="178"/>
      <c r="K20" s="177">
        <f>SUM(K4:K19)</f>
        <v>8</v>
      </c>
      <c r="L20" s="178"/>
      <c r="M20" s="177">
        <f>SUM(M4:M19)</f>
        <v>5</v>
      </c>
      <c r="N20" s="178"/>
      <c r="O20" s="177">
        <f>SUM(O4:O19)</f>
        <v>0</v>
      </c>
      <c r="P20" s="178"/>
      <c r="Q20" s="177">
        <f>SUM(Q4:Q19)</f>
        <v>0</v>
      </c>
      <c r="R20" s="178"/>
      <c r="S20" s="25">
        <f t="shared" si="2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0"/>
      <c r="J21" s="81">
        <v>8</v>
      </c>
      <c r="K21" s="30"/>
      <c r="L21" s="31">
        <v>8</v>
      </c>
      <c r="M21" s="30"/>
      <c r="N21" s="82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5" right="0.75" top="1" bottom="1" header="0.5" footer="0.5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H26" sqref="H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07.08.2016</v>
      </c>
      <c r="B2" s="69"/>
      <c r="C2" s="69"/>
      <c r="D2" s="6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100</v>
      </c>
      <c r="C4" s="48"/>
      <c r="D4" s="38" t="s">
        <v>60</v>
      </c>
      <c r="E4" s="180">
        <v>8</v>
      </c>
      <c r="F4" s="180"/>
      <c r="G4" s="180">
        <v>8</v>
      </c>
      <c r="H4" s="180"/>
      <c r="I4" s="180">
        <v>8</v>
      </c>
      <c r="J4" s="180"/>
      <c r="K4" s="180">
        <v>8</v>
      </c>
      <c r="L4" s="180"/>
      <c r="M4" s="180">
        <v>8</v>
      </c>
      <c r="N4" s="180"/>
      <c r="O4" s="175"/>
      <c r="P4" s="176"/>
      <c r="Q4" s="173"/>
      <c r="R4" s="174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6"/>
      <c r="B5" s="48"/>
      <c r="C5" s="46"/>
      <c r="D5" s="38"/>
      <c r="E5" s="175"/>
      <c r="F5" s="176"/>
      <c r="G5" s="175"/>
      <c r="H5" s="176"/>
      <c r="I5" s="175"/>
      <c r="J5" s="176"/>
      <c r="K5" s="175"/>
      <c r="L5" s="176"/>
      <c r="M5" s="175"/>
      <c r="N5" s="176"/>
      <c r="O5" s="175"/>
      <c r="P5" s="176"/>
      <c r="Q5" s="173"/>
      <c r="R5" s="174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6"/>
      <c r="B6" s="48"/>
      <c r="C6" s="46"/>
      <c r="D6" s="38"/>
      <c r="E6" s="175"/>
      <c r="F6" s="176"/>
      <c r="G6" s="175"/>
      <c r="H6" s="176"/>
      <c r="I6" s="175"/>
      <c r="J6" s="176"/>
      <c r="K6" s="175"/>
      <c r="L6" s="176"/>
      <c r="M6" s="175"/>
      <c r="N6" s="176"/>
      <c r="O6" s="175"/>
      <c r="P6" s="176"/>
      <c r="Q6" s="173"/>
      <c r="R6" s="17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6"/>
      <c r="B7" s="48"/>
      <c r="C7" s="46"/>
      <c r="D7" s="38"/>
      <c r="E7" s="175"/>
      <c r="F7" s="176"/>
      <c r="G7" s="175"/>
      <c r="H7" s="176"/>
      <c r="I7" s="175"/>
      <c r="J7" s="176"/>
      <c r="K7" s="175"/>
      <c r="L7" s="176"/>
      <c r="M7" s="175"/>
      <c r="N7" s="176"/>
      <c r="O7" s="175"/>
      <c r="P7" s="176"/>
      <c r="Q7" s="173"/>
      <c r="R7" s="17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6"/>
      <c r="B8" s="46"/>
      <c r="C8" s="47"/>
      <c r="D8" s="38"/>
      <c r="E8" s="175"/>
      <c r="F8" s="176"/>
      <c r="G8" s="175"/>
      <c r="H8" s="176"/>
      <c r="I8" s="175"/>
      <c r="J8" s="176"/>
      <c r="K8" s="175"/>
      <c r="L8" s="176"/>
      <c r="M8" s="175"/>
      <c r="N8" s="176"/>
      <c r="O8" s="175"/>
      <c r="P8" s="176"/>
      <c r="Q8" s="173"/>
      <c r="R8" s="17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6"/>
      <c r="B9" s="48"/>
      <c r="C9" s="46"/>
      <c r="D9" s="38"/>
      <c r="E9" s="175"/>
      <c r="F9" s="176"/>
      <c r="G9" s="175"/>
      <c r="H9" s="176"/>
      <c r="I9" s="175"/>
      <c r="J9" s="176"/>
      <c r="K9" s="175"/>
      <c r="L9" s="176"/>
      <c r="M9" s="175"/>
      <c r="N9" s="176"/>
      <c r="O9" s="175"/>
      <c r="P9" s="176"/>
      <c r="Q9" s="173"/>
      <c r="R9" s="17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6"/>
      <c r="B10" s="48"/>
      <c r="C10" s="46"/>
      <c r="D10" s="38"/>
      <c r="E10" s="175"/>
      <c r="F10" s="176"/>
      <c r="G10" s="175"/>
      <c r="H10" s="176"/>
      <c r="I10" s="175"/>
      <c r="J10" s="176"/>
      <c r="K10" s="175"/>
      <c r="L10" s="176"/>
      <c r="M10" s="175"/>
      <c r="N10" s="176"/>
      <c r="O10" s="175"/>
      <c r="P10" s="176"/>
      <c r="Q10" s="173"/>
      <c r="R10" s="17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0"/>
      <c r="B11" s="46"/>
      <c r="C11" s="46"/>
      <c r="D11" s="27"/>
      <c r="E11" s="175"/>
      <c r="F11" s="176"/>
      <c r="G11" s="175"/>
      <c r="H11" s="176"/>
      <c r="I11" s="175"/>
      <c r="J11" s="176"/>
      <c r="K11" s="175"/>
      <c r="L11" s="176"/>
      <c r="M11" s="175"/>
      <c r="N11" s="176"/>
      <c r="O11" s="175"/>
      <c r="P11" s="176"/>
      <c r="Q11" s="173"/>
      <c r="R11" s="17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0"/>
      <c r="B12" s="46"/>
      <c r="C12" s="46"/>
      <c r="D12" s="27"/>
      <c r="E12" s="175"/>
      <c r="F12" s="176"/>
      <c r="G12" s="175"/>
      <c r="H12" s="176"/>
      <c r="I12" s="175"/>
      <c r="J12" s="176"/>
      <c r="K12" s="175"/>
      <c r="L12" s="176"/>
      <c r="M12" s="175"/>
      <c r="N12" s="176"/>
      <c r="O12" s="175"/>
      <c r="P12" s="176"/>
      <c r="Q12" s="173"/>
      <c r="R12" s="17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0"/>
      <c r="B13" s="46"/>
      <c r="C13" s="46"/>
      <c r="D13" s="27"/>
      <c r="E13" s="175"/>
      <c r="F13" s="176"/>
      <c r="G13" s="175"/>
      <c r="H13" s="176"/>
      <c r="I13" s="175"/>
      <c r="J13" s="176"/>
      <c r="K13" s="175"/>
      <c r="L13" s="176"/>
      <c r="M13" s="175"/>
      <c r="N13" s="176"/>
      <c r="O13" s="175"/>
      <c r="P13" s="176"/>
      <c r="Q13" s="173"/>
      <c r="R13" s="17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0"/>
      <c r="B14" s="46"/>
      <c r="C14" s="46"/>
      <c r="D14" s="27"/>
      <c r="E14" s="175"/>
      <c r="F14" s="176"/>
      <c r="G14" s="175"/>
      <c r="H14" s="176"/>
      <c r="I14" s="175"/>
      <c r="J14" s="176"/>
      <c r="K14" s="175"/>
      <c r="L14" s="176"/>
      <c r="M14" s="175"/>
      <c r="N14" s="176"/>
      <c r="O14" s="175"/>
      <c r="P14" s="176"/>
      <c r="Q14" s="173"/>
      <c r="R14" s="17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0"/>
      <c r="B15" s="46"/>
      <c r="C15" s="46"/>
      <c r="D15" s="27"/>
      <c r="E15" s="175"/>
      <c r="F15" s="176"/>
      <c r="G15" s="175"/>
      <c r="H15" s="176"/>
      <c r="I15" s="175"/>
      <c r="J15" s="176"/>
      <c r="K15" s="175"/>
      <c r="L15" s="176"/>
      <c r="M15" s="175"/>
      <c r="N15" s="176"/>
      <c r="O15" s="175"/>
      <c r="P15" s="176"/>
      <c r="Q15" s="173"/>
      <c r="R15" s="17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6"/>
      <c r="C16" s="46"/>
      <c r="D16" s="27"/>
      <c r="E16" s="175"/>
      <c r="F16" s="176"/>
      <c r="G16" s="175"/>
      <c r="H16" s="176"/>
      <c r="I16" s="175"/>
      <c r="J16" s="176"/>
      <c r="K16" s="175"/>
      <c r="L16" s="176"/>
      <c r="M16" s="175"/>
      <c r="N16" s="176"/>
      <c r="O16" s="175"/>
      <c r="P16" s="176"/>
      <c r="Q16" s="173"/>
      <c r="R16" s="17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0"/>
      <c r="B17" s="100"/>
      <c r="C17" s="100"/>
      <c r="D17" s="27"/>
      <c r="E17" s="175"/>
      <c r="F17" s="176"/>
      <c r="G17" s="175"/>
      <c r="H17" s="176"/>
      <c r="I17" s="175"/>
      <c r="J17" s="176"/>
      <c r="K17" s="175"/>
      <c r="L17" s="176"/>
      <c r="M17" s="175"/>
      <c r="N17" s="176"/>
      <c r="O17" s="175"/>
      <c r="P17" s="176"/>
      <c r="Q17" s="173"/>
      <c r="R17" s="17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5"/>
      <c r="F18" s="176"/>
      <c r="G18" s="175"/>
      <c r="H18" s="176"/>
      <c r="I18" s="175"/>
      <c r="J18" s="176"/>
      <c r="K18" s="175"/>
      <c r="L18" s="176"/>
      <c r="M18" s="175"/>
      <c r="N18" s="176"/>
      <c r="O18" s="173"/>
      <c r="P18" s="174"/>
      <c r="Q18" s="173"/>
      <c r="R18" s="17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5"/>
      <c r="F19" s="176"/>
      <c r="G19" s="175"/>
      <c r="H19" s="176"/>
      <c r="I19" s="175"/>
      <c r="J19" s="176"/>
      <c r="K19" s="175"/>
      <c r="L19" s="176"/>
      <c r="M19" s="175"/>
      <c r="N19" s="176"/>
      <c r="O19" s="173"/>
      <c r="P19" s="174"/>
      <c r="Q19" s="173"/>
      <c r="R19" s="17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7">
        <f>SUM(E4:E19)</f>
        <v>8</v>
      </c>
      <c r="F20" s="178"/>
      <c r="G20" s="177">
        <f>SUM(G4:G19)</f>
        <v>8</v>
      </c>
      <c r="H20" s="178"/>
      <c r="I20" s="177">
        <f>SUM(I4:I19)</f>
        <v>8</v>
      </c>
      <c r="J20" s="178"/>
      <c r="K20" s="177">
        <f>SUM(K4:K19)</f>
        <v>8</v>
      </c>
      <c r="L20" s="178"/>
      <c r="M20" s="177">
        <f>SUM(M4:M19)</f>
        <v>8</v>
      </c>
      <c r="N20" s="178"/>
      <c r="O20" s="177">
        <f>SUM(O4:O19)</f>
        <v>0</v>
      </c>
      <c r="P20" s="178"/>
      <c r="Q20" s="177">
        <f>SUM(Q4:Q19)</f>
        <v>0</v>
      </c>
      <c r="R20" s="17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7"/>
      <c r="F21" s="68">
        <v>8</v>
      </c>
      <c r="G21" s="67"/>
      <c r="H21" s="68">
        <v>8</v>
      </c>
      <c r="I21" s="67"/>
      <c r="J21" s="68">
        <v>8</v>
      </c>
      <c r="K21" s="67"/>
      <c r="L21" s="68">
        <v>8</v>
      </c>
      <c r="M21" s="71"/>
      <c r="N21" s="72">
        <v>8</v>
      </c>
      <c r="O21" s="67"/>
      <c r="P21" s="68"/>
      <c r="Q21" s="67"/>
      <c r="R21" s="68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40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4" zoomScale="90" zoomScaleNormal="90" workbookViewId="0">
      <selection activeCell="H26" sqref="H2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07.08.2016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62">
        <v>6519</v>
      </c>
      <c r="B4" s="172" t="s">
        <v>98</v>
      </c>
      <c r="C4" s="162">
        <v>178</v>
      </c>
      <c r="D4" s="38" t="s">
        <v>78</v>
      </c>
      <c r="E4" s="180">
        <v>5</v>
      </c>
      <c r="F4" s="180"/>
      <c r="G4" s="180">
        <v>2</v>
      </c>
      <c r="H4" s="180"/>
      <c r="I4" s="180">
        <v>7</v>
      </c>
      <c r="J4" s="180"/>
      <c r="K4" s="180">
        <v>6</v>
      </c>
      <c r="L4" s="180"/>
      <c r="M4" s="180"/>
      <c r="N4" s="180"/>
      <c r="O4" s="175"/>
      <c r="P4" s="176"/>
      <c r="Q4" s="173"/>
      <c r="R4" s="174"/>
      <c r="S4" s="25">
        <f>E4+G4+I4+K4+M4+O4+Q4</f>
        <v>20</v>
      </c>
      <c r="T4" s="25">
        <f t="shared" ref="T4:T17" si="0">SUM(S4-U4-V4)</f>
        <v>20</v>
      </c>
      <c r="U4" s="28"/>
      <c r="V4" s="28"/>
    </row>
    <row r="5" spans="1:22" x14ac:dyDescent="0.25">
      <c r="A5" s="143">
        <v>6519</v>
      </c>
      <c r="B5" s="172" t="s">
        <v>98</v>
      </c>
      <c r="C5" s="143">
        <v>183</v>
      </c>
      <c r="D5" s="38" t="s">
        <v>61</v>
      </c>
      <c r="E5" s="180"/>
      <c r="F5" s="180"/>
      <c r="G5" s="180">
        <v>2</v>
      </c>
      <c r="H5" s="180"/>
      <c r="I5" s="180"/>
      <c r="J5" s="180"/>
      <c r="K5" s="180"/>
      <c r="L5" s="180"/>
      <c r="M5" s="180"/>
      <c r="N5" s="180"/>
      <c r="O5" s="175"/>
      <c r="P5" s="176"/>
      <c r="Q5" s="173"/>
      <c r="R5" s="174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168">
        <v>6519</v>
      </c>
      <c r="B6" s="172" t="s">
        <v>98</v>
      </c>
      <c r="C6" s="126">
        <v>161</v>
      </c>
      <c r="D6" s="38" t="s">
        <v>67</v>
      </c>
      <c r="E6" s="180"/>
      <c r="F6" s="180"/>
      <c r="G6" s="180"/>
      <c r="H6" s="180"/>
      <c r="I6" s="180"/>
      <c r="J6" s="180"/>
      <c r="K6" s="175">
        <v>2</v>
      </c>
      <c r="L6" s="176"/>
      <c r="M6" s="175"/>
      <c r="N6" s="176"/>
      <c r="O6" s="175"/>
      <c r="P6" s="176"/>
      <c r="Q6" s="173"/>
      <c r="R6" s="174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168">
        <v>6615</v>
      </c>
      <c r="B7" s="172" t="s">
        <v>101</v>
      </c>
      <c r="C7" s="168">
        <v>1</v>
      </c>
      <c r="D7" s="38" t="s">
        <v>81</v>
      </c>
      <c r="E7" s="180">
        <v>3</v>
      </c>
      <c r="F7" s="180"/>
      <c r="G7" s="180"/>
      <c r="H7" s="180"/>
      <c r="I7" s="180">
        <v>1</v>
      </c>
      <c r="J7" s="180"/>
      <c r="K7" s="175"/>
      <c r="L7" s="176"/>
      <c r="M7" s="175"/>
      <c r="N7" s="176"/>
      <c r="O7" s="175"/>
      <c r="P7" s="176"/>
      <c r="Q7" s="173"/>
      <c r="R7" s="174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170">
        <v>6519</v>
      </c>
      <c r="B8" s="172" t="s">
        <v>98</v>
      </c>
      <c r="C8" s="170" t="s">
        <v>87</v>
      </c>
      <c r="D8" s="38" t="s">
        <v>61</v>
      </c>
      <c r="E8" s="180"/>
      <c r="F8" s="180"/>
      <c r="G8" s="180"/>
      <c r="H8" s="180"/>
      <c r="I8" s="182"/>
      <c r="J8" s="176"/>
      <c r="K8" s="175"/>
      <c r="L8" s="176"/>
      <c r="M8" s="175">
        <v>8</v>
      </c>
      <c r="N8" s="176"/>
      <c r="O8" s="175"/>
      <c r="P8" s="176"/>
      <c r="Q8" s="173"/>
      <c r="R8" s="174"/>
      <c r="S8" s="25">
        <f t="shared" si="1"/>
        <v>8</v>
      </c>
      <c r="T8" s="25">
        <f t="shared" si="0"/>
        <v>8</v>
      </c>
      <c r="U8" s="28"/>
      <c r="V8" s="28"/>
    </row>
    <row r="9" spans="1:22" x14ac:dyDescent="0.25">
      <c r="A9" s="141"/>
      <c r="B9" s="48"/>
      <c r="C9" s="141"/>
      <c r="D9" s="38"/>
      <c r="E9" s="175"/>
      <c r="F9" s="176"/>
      <c r="G9" s="175"/>
      <c r="H9" s="176"/>
      <c r="I9" s="175"/>
      <c r="J9" s="176"/>
      <c r="K9" s="175"/>
      <c r="L9" s="176"/>
      <c r="M9" s="175"/>
      <c r="N9" s="176"/>
      <c r="O9" s="175"/>
      <c r="P9" s="176"/>
      <c r="Q9" s="173"/>
      <c r="R9" s="17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5"/>
      <c r="B10" s="48"/>
      <c r="C10" s="115"/>
      <c r="D10" s="38"/>
      <c r="E10" s="175"/>
      <c r="F10" s="176"/>
      <c r="G10" s="175"/>
      <c r="H10" s="176"/>
      <c r="I10" s="175"/>
      <c r="J10" s="176"/>
      <c r="K10" s="175"/>
      <c r="L10" s="176"/>
      <c r="M10" s="175"/>
      <c r="N10" s="176"/>
      <c r="O10" s="175"/>
      <c r="P10" s="176"/>
      <c r="Q10" s="173"/>
      <c r="R10" s="17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15"/>
      <c r="B11" s="48"/>
      <c r="C11" s="115"/>
      <c r="D11" s="38"/>
      <c r="E11" s="175"/>
      <c r="F11" s="176"/>
      <c r="G11" s="175"/>
      <c r="H11" s="176"/>
      <c r="I11" s="175"/>
      <c r="J11" s="176"/>
      <c r="K11" s="175"/>
      <c r="L11" s="176"/>
      <c r="M11" s="175"/>
      <c r="N11" s="176"/>
      <c r="O11" s="175"/>
      <c r="P11" s="176"/>
      <c r="Q11" s="173"/>
      <c r="R11" s="17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5"/>
      <c r="B12" s="48"/>
      <c r="C12" s="115"/>
      <c r="D12" s="38"/>
      <c r="E12" s="175"/>
      <c r="F12" s="176"/>
      <c r="G12" s="175"/>
      <c r="H12" s="176"/>
      <c r="I12" s="175"/>
      <c r="J12" s="176"/>
      <c r="K12" s="175"/>
      <c r="L12" s="176"/>
      <c r="M12" s="175"/>
      <c r="N12" s="176"/>
      <c r="O12" s="175"/>
      <c r="P12" s="176"/>
      <c r="Q12" s="173"/>
      <c r="R12" s="17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9"/>
      <c r="B13" s="46"/>
      <c r="C13" s="47"/>
      <c r="D13" s="27"/>
      <c r="E13" s="175"/>
      <c r="F13" s="176"/>
      <c r="G13" s="175"/>
      <c r="H13" s="176"/>
      <c r="I13" s="175"/>
      <c r="J13" s="176"/>
      <c r="K13" s="175"/>
      <c r="L13" s="176"/>
      <c r="M13" s="175"/>
      <c r="N13" s="176"/>
      <c r="O13" s="175"/>
      <c r="P13" s="176"/>
      <c r="Q13" s="173"/>
      <c r="R13" s="17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75"/>
      <c r="F14" s="176"/>
      <c r="G14" s="175"/>
      <c r="H14" s="176"/>
      <c r="I14" s="175"/>
      <c r="J14" s="176"/>
      <c r="K14" s="175"/>
      <c r="L14" s="176"/>
      <c r="M14" s="175"/>
      <c r="N14" s="176"/>
      <c r="O14" s="175"/>
      <c r="P14" s="176"/>
      <c r="Q14" s="173"/>
      <c r="R14" s="17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/>
      <c r="B15" s="46"/>
      <c r="C15" s="46"/>
      <c r="D15" s="27"/>
      <c r="E15" s="175"/>
      <c r="F15" s="176"/>
      <c r="G15" s="175"/>
      <c r="H15" s="176"/>
      <c r="I15" s="175"/>
      <c r="J15" s="176"/>
      <c r="K15" s="175"/>
      <c r="L15" s="176"/>
      <c r="M15" s="175"/>
      <c r="N15" s="176"/>
      <c r="O15" s="175"/>
      <c r="P15" s="176"/>
      <c r="Q15" s="173"/>
      <c r="R15" s="17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5"/>
      <c r="B16" s="85"/>
      <c r="C16" s="85"/>
      <c r="D16" s="27"/>
      <c r="E16" s="180"/>
      <c r="F16" s="180"/>
      <c r="G16" s="180"/>
      <c r="H16" s="180"/>
      <c r="I16" s="182"/>
      <c r="J16" s="176"/>
      <c r="K16" s="175"/>
      <c r="L16" s="176"/>
      <c r="M16" s="175"/>
      <c r="N16" s="176"/>
      <c r="O16" s="175"/>
      <c r="P16" s="176"/>
      <c r="Q16" s="173"/>
      <c r="R16" s="17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7">
        <v>3600</v>
      </c>
      <c r="B17" s="117" t="s">
        <v>100</v>
      </c>
      <c r="C17" s="117"/>
      <c r="D17" s="38" t="s">
        <v>90</v>
      </c>
      <c r="E17" s="175"/>
      <c r="F17" s="176"/>
      <c r="G17" s="175">
        <v>4</v>
      </c>
      <c r="H17" s="176"/>
      <c r="I17" s="175"/>
      <c r="J17" s="176"/>
      <c r="K17" s="175"/>
      <c r="L17" s="176"/>
      <c r="M17" s="175"/>
      <c r="N17" s="176"/>
      <c r="O17" s="175"/>
      <c r="P17" s="176"/>
      <c r="Q17" s="173"/>
      <c r="R17" s="174"/>
      <c r="S17" s="25">
        <f t="shared" si="1"/>
        <v>4</v>
      </c>
      <c r="T17" s="25">
        <f t="shared" si="0"/>
        <v>4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5"/>
      <c r="F18" s="176"/>
      <c r="G18" s="175"/>
      <c r="H18" s="176"/>
      <c r="I18" s="175"/>
      <c r="J18" s="176"/>
      <c r="K18" s="175"/>
      <c r="L18" s="176"/>
      <c r="M18" s="175"/>
      <c r="N18" s="176"/>
      <c r="O18" s="173"/>
      <c r="P18" s="174"/>
      <c r="Q18" s="173"/>
      <c r="R18" s="17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5"/>
      <c r="F19" s="176"/>
      <c r="G19" s="175"/>
      <c r="H19" s="176"/>
      <c r="I19" s="175"/>
      <c r="J19" s="176"/>
      <c r="K19" s="175"/>
      <c r="L19" s="176"/>
      <c r="M19" s="175"/>
      <c r="N19" s="176"/>
      <c r="O19" s="173"/>
      <c r="P19" s="174"/>
      <c r="Q19" s="173"/>
      <c r="R19" s="17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7">
        <f>SUM(E4:E19)</f>
        <v>8</v>
      </c>
      <c r="F20" s="178"/>
      <c r="G20" s="177">
        <f>SUM(G4:G19)</f>
        <v>8</v>
      </c>
      <c r="H20" s="178"/>
      <c r="I20" s="177">
        <f>SUM(I4:I19)</f>
        <v>8</v>
      </c>
      <c r="J20" s="178"/>
      <c r="K20" s="177">
        <f>SUM(K4:K19)</f>
        <v>8</v>
      </c>
      <c r="L20" s="178"/>
      <c r="M20" s="177">
        <f>SUM(M4:M19)</f>
        <v>8</v>
      </c>
      <c r="N20" s="178"/>
      <c r="O20" s="177">
        <f>SUM(O4:O19)</f>
        <v>0</v>
      </c>
      <c r="P20" s="178"/>
      <c r="Q20" s="177">
        <f>SUM(Q4:Q19)</f>
        <v>0</v>
      </c>
      <c r="R20" s="17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4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Pender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2016-08-08T07:55:05Z</cp:lastPrinted>
  <dcterms:created xsi:type="dcterms:W3CDTF">2010-01-14T13:00:57Z</dcterms:created>
  <dcterms:modified xsi:type="dcterms:W3CDTF">2017-05-22T14:26:10Z</dcterms:modified>
</cp:coreProperties>
</file>