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9" r:id="rId9"/>
    <sheet name="Pender" sheetId="34" r:id="rId10"/>
    <sheet name="Reading-Jones" sheetId="6" r:id="rId11"/>
    <sheet name="Spann" sheetId="17" r:id="rId12"/>
    <sheet name="Taylor" sheetId="16" r:id="rId13"/>
    <sheet name="Ward" sheetId="24" r:id="rId14"/>
    <sheet name="N.Winterburn" sheetId="30" r:id="rId15"/>
    <sheet name="T.Winterburn" sheetId="18" r:id="rId16"/>
    <sheet name="Wright" sheetId="5" r:id="rId17"/>
    <sheet name="Sheet1" sheetId="29" r:id="rId18"/>
  </sheets>
  <calcPr calcId="171027"/>
</workbook>
</file>

<file path=xl/calcChain.xml><?xml version="1.0" encoding="utf-8"?>
<calcChain xmlns="http://schemas.openxmlformats.org/spreadsheetml/2006/main">
  <c r="B23" i="1" l="1"/>
  <c r="P28" i="17" l="1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8" i="17"/>
  <c r="U28" i="17"/>
  <c r="S27" i="17"/>
  <c r="S9" i="39" l="1"/>
  <c r="T9" i="39" s="1"/>
  <c r="S22" i="34" l="1"/>
  <c r="T22" i="34" l="1"/>
  <c r="K23" i="32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I26" i="40"/>
  <c r="K12" i="1" s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22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B6" i="1"/>
  <c r="G6" i="1" s="1"/>
  <c r="T17" i="32"/>
  <c r="K9" i="1"/>
  <c r="S26" i="5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K23" i="1" s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C34" i="6" l="1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<sst xmlns="http://schemas.openxmlformats.org/spreadsheetml/2006/main" count="693" uniqueCount="113">
  <si>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</si>
  <si>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</si>
  <si>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</si>
  <si>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</si>
  <si>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</si>
  <si>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</si>
  <si>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</si>
  <si>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</si>
  <si>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</si>
  <si>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</si>
  <si>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</si>
  <si>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</si>
  <si>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</si>
  <si>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</si>
  <si>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</si>
  <si>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</si>
  <si>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</si>
  <si>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</si>
  <si>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</si>
  <si>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</si>
  <si>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</si>
  <si>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</si>
  <si>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</si>
  <si>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</si>
  <si>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</si>
  <si>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</si>
  <si>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</si>
  <si>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</si>
  <si>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</si>
  <si>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</si>
  <si>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</si>
  <si>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</si>
  <si>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</si>
  <si>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</si>
  <si>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</si>
  <si>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</si>
  <si>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</si>
  <si>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</si>
  <si>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</si>
  <si>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</si>
  <si>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</si>
  <si>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</si>
  <si>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</si>
  <si>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</si>
  <si>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</si>
  <si>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</si>
  <si>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</si>
  <si>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</si>
  <si>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</si>
  <si>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</si>
  <si>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</si>
  <si>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</si>
  <si>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</si>
  <si>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</si>
  <si>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</si>
  <si>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</si>
  <si>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</si>
  <si>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</si>
  <si>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</si>
  <si>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</si>
  <si>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LABOURER</t>
  </si>
  <si>
    <t>units</t>
  </si>
  <si>
    <t>paintshop maintenance</t>
  </si>
  <si>
    <t>vanity units</t>
  </si>
  <si>
    <t>forklift</t>
  </si>
  <si>
    <t>R. PENDER</t>
  </si>
  <si>
    <t>R Pender</t>
  </si>
  <si>
    <t>toolbox talk / training</t>
  </si>
  <si>
    <t>desk</t>
  </si>
  <si>
    <t>moving materials</t>
  </si>
  <si>
    <t>fsc</t>
  </si>
  <si>
    <t xml:space="preserve">supervision / quality control </t>
  </si>
  <si>
    <t xml:space="preserve">extraction </t>
  </si>
  <si>
    <t>120-124</t>
  </si>
  <si>
    <t>storage at lazer  6519</t>
  </si>
  <si>
    <t>change blade</t>
  </si>
  <si>
    <t>seating</t>
  </si>
  <si>
    <t>115-119</t>
  </si>
  <si>
    <t>161-164</t>
  </si>
  <si>
    <t>132-137</t>
  </si>
  <si>
    <t>window</t>
  </si>
  <si>
    <t>draw</t>
  </si>
  <si>
    <t>assembly at clarendon</t>
  </si>
  <si>
    <t>170-171</t>
  </si>
  <si>
    <t>unit</t>
  </si>
  <si>
    <t>draws</t>
  </si>
  <si>
    <t>front</t>
  </si>
  <si>
    <t>production meeting</t>
  </si>
  <si>
    <t>storage at jms  6519</t>
  </si>
  <si>
    <t>unload van</t>
  </si>
  <si>
    <t>tidy area</t>
  </si>
  <si>
    <t>top</t>
  </si>
  <si>
    <t>155-157</t>
  </si>
  <si>
    <t>threshold</t>
  </si>
  <si>
    <t>booking up 6607</t>
  </si>
  <si>
    <t>W/E 17.07.2016</t>
  </si>
  <si>
    <t>155-160</t>
  </si>
  <si>
    <t>6to9</t>
  </si>
  <si>
    <t>frames</t>
  </si>
  <si>
    <t>load desk</t>
  </si>
  <si>
    <t>maintenance resaw</t>
  </si>
  <si>
    <t>maintenance 4 sider</t>
  </si>
  <si>
    <t>stops</t>
  </si>
  <si>
    <t>packers</t>
  </si>
  <si>
    <t>skirting</t>
  </si>
  <si>
    <t>check tools</t>
  </si>
  <si>
    <t>USEM01</t>
  </si>
  <si>
    <t>CENT01</t>
  </si>
  <si>
    <t>offi01</t>
  </si>
  <si>
    <t>CHIS04</t>
  </si>
  <si>
    <t>WEST09</t>
  </si>
  <si>
    <t>AMER02</t>
  </si>
  <si>
    <t>COLC01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</si>
</sst>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1" fillId="8" borderId="2" xfId="0" applyNumberFormat="1" applyFont="1" applyFill="1" applyBorder="1" applyAlignment="1"/>
    <xf numFmtId="2" fontId="11" fillId="8" borderId="4" xfId="0" applyNumberFormat="1" applyFont="1" applyFill="1" applyBorder="1" applyAlignment="1"/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1" fillId="8" borderId="2" xfId="0" applyNumberFormat="1" applyFont="1" applyFill="1" applyBorder="1" applyAlignment="1">
      <alignment horizontal="center"/>
    </xf>
    <xf numFmtId="2" fontId="11" fillId="8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11" fillId="0" borderId="1" xfId="0" applyNumberFormat="1" applyFont="1" applyFill="1" applyBorder="1" applyAlignment="1">
      <alignment horizontal="center"/>
    </xf>
    <xf numFmtId="2" fontId="11" fillId="8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95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40</v>
      </c>
      <c r="H6" s="62">
        <f>SUM(Buckingham!C35)</f>
        <v>0</v>
      </c>
      <c r="I6" s="62">
        <f>SUM(Buckingham!C36)</f>
        <v>0</v>
      </c>
      <c r="K6" s="43">
        <v>0</v>
      </c>
    </row>
    <row r="7" spans="1:11" x14ac:dyDescent="0.25">
      <c r="A7" s="8" t="s">
        <v>45</v>
      </c>
      <c r="B7" s="9">
        <f>SUM(Czege!C25)</f>
        <v>32</v>
      </c>
      <c r="C7" s="9">
        <f>SUM(Czege!C26)</f>
        <v>0</v>
      </c>
      <c r="D7" s="9">
        <f>SUM(Czege!C27)</f>
        <v>0</v>
      </c>
      <c r="E7" s="9">
        <f>SUM(Czege!C28)</f>
        <v>8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23.25</v>
      </c>
      <c r="C9" s="9">
        <f>SUM(Drinkwater!C29)</f>
        <v>0</v>
      </c>
      <c r="D9" s="9">
        <f>SUM(Drinkwater!C30)</f>
        <v>0</v>
      </c>
      <c r="E9" s="9">
        <f>SUM(Drinkwater!C31)</f>
        <v>16</v>
      </c>
      <c r="F9" s="9">
        <f>SUM(Drinkwater!C32)</f>
        <v>0</v>
      </c>
      <c r="G9" s="10">
        <f t="shared" si="0"/>
        <v>39.25</v>
      </c>
      <c r="H9" s="11">
        <f>SUM(Drinkwater!C34)</f>
        <v>0</v>
      </c>
      <c r="I9" s="11">
        <f>SUM(Drinkwater!C35)</f>
        <v>0</v>
      </c>
      <c r="K9" s="43">
        <f>SUM(Drinkwater!I29)</f>
        <v>0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f>SUM(Harrison!I26)</f>
        <v>40</v>
      </c>
    </row>
    <row r="13" spans="1:11" x14ac:dyDescent="0.25">
      <c r="A13" s="8"/>
      <c r="B13" s="9"/>
      <c r="C13" s="9"/>
      <c r="D13" s="9"/>
      <c r="E13" s="9"/>
      <c r="F13" s="9"/>
      <c r="G13" s="10"/>
      <c r="H13" s="11"/>
      <c r="I13" s="11"/>
      <c r="K13" s="43"/>
    </row>
    <row r="14" spans="1:11" ht="18" customHeight="1" x14ac:dyDescent="0.25">
      <c r="A14" s="8" t="s">
        <v>9</v>
      </c>
      <c r="B14" s="9">
        <f>SUM(McSharry!C25)</f>
        <v>39.25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39.25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66</v>
      </c>
      <c r="B15" s="9">
        <f>SUM(Pender!C34)</f>
        <v>40.001999999999995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40.001999999999995</v>
      </c>
      <c r="H15" s="11">
        <f>SUM(Pender!C40)</f>
        <v>0</v>
      </c>
      <c r="I15" s="11">
        <f>SUM(Pender!C41)</f>
        <v>0</v>
      </c>
      <c r="K15" s="43">
        <f>SUM(Pender!I35)</f>
        <v>7.75</v>
      </c>
    </row>
    <row r="16" spans="1:11" ht="18" customHeight="1" x14ac:dyDescent="0.25">
      <c r="A16" s="8" t="s">
        <v>10</v>
      </c>
      <c r="B16" s="9">
        <f>SUM('Reading-Jones'!C29)</f>
        <v>32</v>
      </c>
      <c r="C16" s="9">
        <f>SUM('Reading-Jones'!C30)</f>
        <v>0</v>
      </c>
      <c r="D16" s="9">
        <f>SUM('Reading-Jones'!C31)</f>
        <v>0</v>
      </c>
      <c r="E16" s="9">
        <f>SUM('Reading-Jones'!C32)</f>
        <v>8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40</v>
      </c>
      <c r="H17" s="11">
        <f>SUM(Spann!C37)</f>
        <v>0</v>
      </c>
      <c r="I17" s="11">
        <f>SUM(Spann!C38)</f>
        <v>0</v>
      </c>
      <c r="K17" s="43">
        <f>SUM(Spann!I32)</f>
        <v>5.25</v>
      </c>
    </row>
    <row r="18" spans="1:11" x14ac:dyDescent="0.25">
      <c r="A18" s="8" t="s">
        <v>12</v>
      </c>
      <c r="B18" s="9">
        <f>SUM(Taylor!C27)</f>
        <v>32</v>
      </c>
      <c r="C18" s="9">
        <f>SUM(Taylor!C28)</f>
        <v>0</v>
      </c>
      <c r="D18" s="9">
        <f>SUM(Taylor!C29)</f>
        <v>0</v>
      </c>
      <c r="E18" s="9">
        <v>8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50</v>
      </c>
      <c r="B20" s="9">
        <f>SUM(N.Winterburn!C29)</f>
        <v>32</v>
      </c>
      <c r="C20" s="9">
        <f>SUM(N.Winterburn!C30)</f>
        <v>0</v>
      </c>
      <c r="D20" s="9">
        <f>SUM(N.Winterburn!C31)</f>
        <v>0</v>
      </c>
      <c r="E20" s="9">
        <f>SUM(N.Winterburn!C32)</f>
        <v>8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4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0</v>
      </c>
      <c r="D21" s="9">
        <v>0</v>
      </c>
      <c r="E21" s="9">
        <f>SUM(T.Winterburn!C33)</f>
        <v>8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4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2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42</v>
      </c>
      <c r="H22" s="11">
        <f>SUM(Wright!C35)</f>
        <v>0</v>
      </c>
      <c r="I22" s="11">
        <f>SUM(Wright!C36)</f>
        <v>0</v>
      </c>
      <c r="K22" s="43">
        <f>SUM(Wright!I30)</f>
        <v>41.25</v>
      </c>
    </row>
    <row r="23" spans="1:11" ht="17.25" customHeight="1" x14ac:dyDescent="0.25">
      <c r="A23" s="12" t="s">
        <v>24</v>
      </c>
      <c r="B23" s="13">
        <f>SUM(B6:B22)</f>
        <v>579.50199999999995</v>
      </c>
      <c r="C23" s="13">
        <f t="shared" ref="B23:I23" si="1">SUM(C7:C22)</f>
        <v>2</v>
      </c>
      <c r="D23" s="13">
        <f t="shared" si="1"/>
        <v>0</v>
      </c>
      <c r="E23" s="13">
        <f t="shared" si="1"/>
        <v>56</v>
      </c>
      <c r="F23" s="13">
        <f t="shared" si="1"/>
        <v>0</v>
      </c>
      <c r="G23" s="13">
        <f t="shared" si="1"/>
        <v>597.50199999999995</v>
      </c>
      <c r="H23" s="14">
        <f t="shared" si="1"/>
        <v>0</v>
      </c>
      <c r="I23" s="14">
        <f t="shared" si="1"/>
        <v>0</v>
      </c>
      <c r="J23" s="4"/>
      <c r="K23" s="13">
        <f>SUM(K7:K22)</f>
        <v>102.75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581.50199999999995</v>
      </c>
    </row>
    <row r="27" spans="1:11" x14ac:dyDescent="0.25">
      <c r="A27" s="1" t="s">
        <v>31</v>
      </c>
      <c r="C27" s="35">
        <f>K23</f>
        <v>102.75</v>
      </c>
    </row>
    <row r="28" spans="1:11" x14ac:dyDescent="0.25">
      <c r="A28" s="1" t="s">
        <v>35</v>
      </c>
      <c r="C28" s="41">
        <f>C27/C26</f>
        <v>0.17669758659471507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Normal="100" workbookViewId="0">
      <selection activeCell="C34" sqref="C3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.71093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17.07.2016</v>
      </c>
      <c r="B2" s="59"/>
      <c r="C2" s="59"/>
      <c r="D2" s="59"/>
      <c r="E2" s="174" t="s">
        <v>15</v>
      </c>
      <c r="F2" s="174"/>
      <c r="G2" s="174" t="s">
        <v>16</v>
      </c>
      <c r="H2" s="174"/>
      <c r="I2" s="174" t="s">
        <v>17</v>
      </c>
      <c r="J2" s="174"/>
      <c r="K2" s="174" t="s">
        <v>18</v>
      </c>
      <c r="L2" s="174"/>
      <c r="M2" s="174" t="s">
        <v>19</v>
      </c>
      <c r="N2" s="174"/>
      <c r="O2" s="174" t="s">
        <v>20</v>
      </c>
      <c r="P2" s="174"/>
      <c r="Q2" s="174" t="s">
        <v>21</v>
      </c>
      <c r="R2" s="17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31">
        <v>6519</v>
      </c>
      <c r="B4" s="173" t="s">
        <v>106</v>
      </c>
      <c r="C4" s="131">
        <v>125</v>
      </c>
      <c r="D4" s="38" t="s">
        <v>61</v>
      </c>
      <c r="E4" s="175">
        <v>8</v>
      </c>
      <c r="F4" s="175"/>
      <c r="G4" s="175">
        <v>8</v>
      </c>
      <c r="H4" s="175"/>
      <c r="I4" s="175">
        <v>8</v>
      </c>
      <c r="J4" s="175"/>
      <c r="K4" s="175">
        <v>8</v>
      </c>
      <c r="L4" s="175"/>
      <c r="M4" s="175">
        <v>8</v>
      </c>
      <c r="N4" s="175"/>
      <c r="O4" s="176"/>
      <c r="P4" s="177"/>
      <c r="Q4" s="178"/>
      <c r="R4" s="179"/>
      <c r="S4" s="25">
        <f>E4+G4+I4+K4+M4+O4+Q4</f>
        <v>40</v>
      </c>
      <c r="T4" s="25">
        <f t="shared" ref="T4:T21" si="0">SUM(S4-U4-V4)</f>
        <v>40</v>
      </c>
      <c r="U4" s="28"/>
      <c r="V4" s="28"/>
    </row>
    <row r="5" spans="1:22" x14ac:dyDescent="0.25">
      <c r="A5" s="145"/>
      <c r="B5" s="48"/>
      <c r="C5" s="145"/>
      <c r="D5" s="38"/>
      <c r="E5" s="176"/>
      <c r="F5" s="177"/>
      <c r="G5" s="176"/>
      <c r="H5" s="177"/>
      <c r="I5" s="176"/>
      <c r="J5" s="177"/>
      <c r="K5" s="176"/>
      <c r="L5" s="177"/>
      <c r="M5" s="176"/>
      <c r="N5" s="177"/>
      <c r="O5" s="176"/>
      <c r="P5" s="177"/>
      <c r="Q5" s="178"/>
      <c r="R5" s="179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146"/>
      <c r="B6" s="48"/>
      <c r="C6" s="146"/>
      <c r="D6" s="38"/>
      <c r="E6" s="176"/>
      <c r="F6" s="177"/>
      <c r="G6" s="176"/>
      <c r="H6" s="177"/>
      <c r="I6" s="176"/>
      <c r="J6" s="177"/>
      <c r="K6" s="176"/>
      <c r="L6" s="177"/>
      <c r="M6" s="176"/>
      <c r="N6" s="177"/>
      <c r="O6" s="176"/>
      <c r="P6" s="177"/>
      <c r="Q6" s="178"/>
      <c r="R6" s="17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11"/>
      <c r="B7" s="48"/>
      <c r="C7" s="111"/>
      <c r="D7" s="38"/>
      <c r="E7" s="176"/>
      <c r="F7" s="177"/>
      <c r="G7" s="176"/>
      <c r="H7" s="177"/>
      <c r="I7" s="176"/>
      <c r="J7" s="177"/>
      <c r="K7" s="176"/>
      <c r="L7" s="177"/>
      <c r="M7" s="176"/>
      <c r="N7" s="177"/>
      <c r="O7" s="176"/>
      <c r="P7" s="177"/>
      <c r="Q7" s="178"/>
      <c r="R7" s="17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11"/>
      <c r="B8" s="48"/>
      <c r="C8" s="111"/>
      <c r="D8" s="38"/>
      <c r="E8" s="176"/>
      <c r="F8" s="177"/>
      <c r="G8" s="176"/>
      <c r="H8" s="177"/>
      <c r="I8" s="176"/>
      <c r="J8" s="177"/>
      <c r="K8" s="176"/>
      <c r="L8" s="177"/>
      <c r="M8" s="176"/>
      <c r="N8" s="177"/>
      <c r="O8" s="176"/>
      <c r="P8" s="177"/>
      <c r="Q8" s="178"/>
      <c r="R8" s="17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1"/>
      <c r="B9" s="48"/>
      <c r="C9" s="111"/>
      <c r="D9" s="38"/>
      <c r="E9" s="176"/>
      <c r="F9" s="177"/>
      <c r="G9" s="176"/>
      <c r="H9" s="177"/>
      <c r="I9" s="176"/>
      <c r="J9" s="177"/>
      <c r="K9" s="176"/>
      <c r="L9" s="177"/>
      <c r="M9" s="176"/>
      <c r="N9" s="177"/>
      <c r="O9" s="176"/>
      <c r="P9" s="177"/>
      <c r="Q9" s="178"/>
      <c r="R9" s="179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ht="15.75" customHeight="1" x14ac:dyDescent="0.25">
      <c r="A10" s="98"/>
      <c r="B10" s="48"/>
      <c r="C10" s="98"/>
      <c r="D10" s="38"/>
      <c r="E10" s="176"/>
      <c r="F10" s="177"/>
      <c r="G10" s="176"/>
      <c r="H10" s="177"/>
      <c r="I10" s="176"/>
      <c r="J10" s="177"/>
      <c r="K10" s="176"/>
      <c r="L10" s="177"/>
      <c r="M10" s="176"/>
      <c r="N10" s="177"/>
      <c r="O10" s="176"/>
      <c r="P10" s="177"/>
      <c r="Q10" s="178"/>
      <c r="R10" s="17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0"/>
      <c r="B11" s="48"/>
      <c r="C11" s="100"/>
      <c r="D11" s="38"/>
      <c r="E11" s="176"/>
      <c r="F11" s="177"/>
      <c r="G11" s="176"/>
      <c r="H11" s="177"/>
      <c r="I11" s="176"/>
      <c r="J11" s="177"/>
      <c r="K11" s="176"/>
      <c r="L11" s="177"/>
      <c r="M11" s="176"/>
      <c r="N11" s="177"/>
      <c r="O11" s="176"/>
      <c r="P11" s="177"/>
      <c r="Q11" s="178"/>
      <c r="R11" s="17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0"/>
      <c r="B12" s="48"/>
      <c r="C12" s="100"/>
      <c r="D12" s="38"/>
      <c r="E12" s="176"/>
      <c r="F12" s="177"/>
      <c r="G12" s="176"/>
      <c r="H12" s="177"/>
      <c r="I12" s="176"/>
      <c r="J12" s="177"/>
      <c r="K12" s="176"/>
      <c r="L12" s="177"/>
      <c r="M12" s="176"/>
      <c r="N12" s="177"/>
      <c r="O12" s="176"/>
      <c r="P12" s="177"/>
      <c r="Q12" s="178"/>
      <c r="R12" s="179"/>
      <c r="S12" s="25">
        <f t="shared" ref="S12" si="4">E12+G12+I12+K12+M12+O12+Q12</f>
        <v>0</v>
      </c>
      <c r="T12" s="25">
        <f t="shared" ref="T12" si="5">SUM(S12-U12-V12)</f>
        <v>0</v>
      </c>
      <c r="U12" s="28"/>
      <c r="V12" s="28"/>
    </row>
    <row r="13" spans="1:22" x14ac:dyDescent="0.25">
      <c r="A13" s="101"/>
      <c r="B13" s="101"/>
      <c r="C13" s="47"/>
      <c r="D13" s="38"/>
      <c r="E13" s="176"/>
      <c r="F13" s="177"/>
      <c r="G13" s="176"/>
      <c r="H13" s="177"/>
      <c r="I13" s="176"/>
      <c r="J13" s="177"/>
      <c r="K13" s="176"/>
      <c r="L13" s="177"/>
      <c r="M13" s="176"/>
      <c r="N13" s="177"/>
      <c r="O13" s="176"/>
      <c r="P13" s="177"/>
      <c r="Q13" s="178"/>
      <c r="R13" s="179"/>
      <c r="S13" s="25">
        <f t="shared" ref="S13" si="6">E13+G13+I13+K13+M13+O13+Q13</f>
        <v>0</v>
      </c>
      <c r="T13" s="25">
        <f t="shared" ref="T13" si="7">SUM(S13-U13-V13)</f>
        <v>0</v>
      </c>
      <c r="U13" s="28"/>
      <c r="V13" s="28"/>
    </row>
    <row r="14" spans="1:22" x14ac:dyDescent="0.25">
      <c r="A14" s="101"/>
      <c r="B14" s="101"/>
      <c r="C14" s="47"/>
      <c r="D14" s="38"/>
      <c r="E14" s="176"/>
      <c r="F14" s="177"/>
      <c r="G14" s="176"/>
      <c r="H14" s="177"/>
      <c r="I14" s="176"/>
      <c r="J14" s="177"/>
      <c r="K14" s="176"/>
      <c r="L14" s="177"/>
      <c r="M14" s="176"/>
      <c r="N14" s="177"/>
      <c r="O14" s="176"/>
      <c r="P14" s="177"/>
      <c r="Q14" s="178"/>
      <c r="R14" s="179"/>
      <c r="S14" s="25">
        <f t="shared" ref="S14:S19" si="8">E14+G14+I14+K14+M14+O14+Q14</f>
        <v>0</v>
      </c>
      <c r="T14" s="25">
        <f t="shared" ref="T14:T19" si="9">SUM(S14-U14-V14)</f>
        <v>0</v>
      </c>
      <c r="U14" s="28"/>
      <c r="V14" s="28"/>
    </row>
    <row r="15" spans="1:22" x14ac:dyDescent="0.25">
      <c r="A15" s="103"/>
      <c r="B15" s="103"/>
      <c r="C15" s="47"/>
      <c r="D15" s="38"/>
      <c r="E15" s="176"/>
      <c r="F15" s="177"/>
      <c r="G15" s="176"/>
      <c r="H15" s="177"/>
      <c r="I15" s="176"/>
      <c r="J15" s="177"/>
      <c r="K15" s="176"/>
      <c r="L15" s="177"/>
      <c r="M15" s="176"/>
      <c r="N15" s="177"/>
      <c r="O15" s="176"/>
      <c r="P15" s="177"/>
      <c r="Q15" s="178"/>
      <c r="R15" s="179"/>
      <c r="S15" s="25">
        <f t="shared" ref="S15:S18" si="10">E15+G15+I15+K15+M15+O15+Q15</f>
        <v>0</v>
      </c>
      <c r="T15" s="25">
        <f t="shared" ref="T15:T18" si="11">SUM(S15-U15-V15)</f>
        <v>0</v>
      </c>
      <c r="U15" s="28"/>
      <c r="V15" s="28"/>
    </row>
    <row r="16" spans="1:22" x14ac:dyDescent="0.25">
      <c r="A16" s="104"/>
      <c r="B16" s="104"/>
      <c r="C16" s="47"/>
      <c r="D16" s="38"/>
      <c r="E16" s="176"/>
      <c r="F16" s="177"/>
      <c r="G16" s="176"/>
      <c r="H16" s="177"/>
      <c r="I16" s="176"/>
      <c r="J16" s="177"/>
      <c r="K16" s="176"/>
      <c r="L16" s="177"/>
      <c r="M16" s="176"/>
      <c r="N16" s="177"/>
      <c r="O16" s="176"/>
      <c r="P16" s="177"/>
      <c r="Q16" s="178"/>
      <c r="R16" s="179"/>
      <c r="S16" s="25">
        <f t="shared" si="10"/>
        <v>0</v>
      </c>
      <c r="T16" s="25">
        <f t="shared" si="11"/>
        <v>0</v>
      </c>
      <c r="U16" s="28"/>
      <c r="V16" s="28"/>
    </row>
    <row r="17" spans="1:22" x14ac:dyDescent="0.25">
      <c r="A17" s="104"/>
      <c r="B17" s="104"/>
      <c r="C17" s="47"/>
      <c r="D17" s="38"/>
      <c r="E17" s="176"/>
      <c r="F17" s="177"/>
      <c r="G17" s="176"/>
      <c r="H17" s="177"/>
      <c r="I17" s="176"/>
      <c r="J17" s="177"/>
      <c r="K17" s="176"/>
      <c r="L17" s="177"/>
      <c r="M17" s="176"/>
      <c r="N17" s="177"/>
      <c r="O17" s="176"/>
      <c r="P17" s="177"/>
      <c r="Q17" s="178"/>
      <c r="R17" s="179"/>
      <c r="S17" s="25">
        <f t="shared" ref="S17" si="12">E17+G17+I17+K17+M17+O17+Q17</f>
        <v>0</v>
      </c>
      <c r="T17" s="25">
        <f t="shared" ref="T17" si="13">SUM(S17-U17-V17)</f>
        <v>0</v>
      </c>
      <c r="U17" s="28"/>
      <c r="V17" s="28"/>
    </row>
    <row r="18" spans="1:22" x14ac:dyDescent="0.25">
      <c r="A18" s="104"/>
      <c r="B18" s="104"/>
      <c r="C18" s="47"/>
      <c r="D18" s="27"/>
      <c r="E18" s="176"/>
      <c r="F18" s="177"/>
      <c r="G18" s="176"/>
      <c r="H18" s="177"/>
      <c r="I18" s="176"/>
      <c r="J18" s="177"/>
      <c r="K18" s="176"/>
      <c r="L18" s="177"/>
      <c r="M18" s="176"/>
      <c r="N18" s="177"/>
      <c r="O18" s="176"/>
      <c r="P18" s="177"/>
      <c r="Q18" s="178"/>
      <c r="R18" s="179"/>
      <c r="S18" s="25">
        <f t="shared" si="10"/>
        <v>0</v>
      </c>
      <c r="T18" s="25">
        <f t="shared" si="11"/>
        <v>0</v>
      </c>
      <c r="U18" s="28"/>
      <c r="V18" s="28"/>
    </row>
    <row r="19" spans="1:22" x14ac:dyDescent="0.25">
      <c r="A19" s="161"/>
      <c r="B19" s="161"/>
      <c r="C19" s="161"/>
      <c r="D19" s="38"/>
      <c r="E19" s="176"/>
      <c r="F19" s="177"/>
      <c r="G19" s="176"/>
      <c r="H19" s="177"/>
      <c r="I19" s="176"/>
      <c r="J19" s="177"/>
      <c r="K19" s="176"/>
      <c r="L19" s="177"/>
      <c r="M19" s="176"/>
      <c r="N19" s="177"/>
      <c r="O19" s="176"/>
      <c r="P19" s="177"/>
      <c r="Q19" s="178"/>
      <c r="R19" s="179"/>
      <c r="S19" s="25">
        <f t="shared" si="8"/>
        <v>0</v>
      </c>
      <c r="T19" s="25">
        <f t="shared" si="9"/>
        <v>0</v>
      </c>
      <c r="U19" s="28"/>
      <c r="V19" s="28"/>
    </row>
    <row r="20" spans="1:22" x14ac:dyDescent="0.25">
      <c r="A20" s="161"/>
      <c r="B20" s="161"/>
      <c r="C20" s="161"/>
      <c r="D20" s="27"/>
      <c r="E20" s="176"/>
      <c r="F20" s="177"/>
      <c r="G20" s="176"/>
      <c r="H20" s="177"/>
      <c r="I20" s="176"/>
      <c r="J20" s="177"/>
      <c r="K20" s="176"/>
      <c r="L20" s="177"/>
      <c r="M20" s="176"/>
      <c r="N20" s="177"/>
      <c r="O20" s="176"/>
      <c r="P20" s="177"/>
      <c r="Q20" s="178"/>
      <c r="R20" s="179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149"/>
      <c r="B21" s="149"/>
      <c r="C21" s="149"/>
      <c r="D21" s="27"/>
      <c r="E21" s="176"/>
      <c r="F21" s="177"/>
      <c r="G21" s="176"/>
      <c r="H21" s="177"/>
      <c r="I21" s="176"/>
      <c r="J21" s="177"/>
      <c r="K21" s="176"/>
      <c r="L21" s="177"/>
      <c r="M21" s="176"/>
      <c r="N21" s="177"/>
      <c r="O21" s="176"/>
      <c r="P21" s="177"/>
      <c r="Q21" s="178"/>
      <c r="R21" s="179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176"/>
      <c r="F22" s="177"/>
      <c r="G22" s="176"/>
      <c r="H22" s="177"/>
      <c r="I22" s="176"/>
      <c r="J22" s="177"/>
      <c r="K22" s="176"/>
      <c r="L22" s="177"/>
      <c r="M22" s="176"/>
      <c r="N22" s="177"/>
      <c r="O22" s="178"/>
      <c r="P22" s="179"/>
      <c r="Q22" s="178"/>
      <c r="R22" s="179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59"/>
      <c r="D23" s="59"/>
      <c r="E23" s="176"/>
      <c r="F23" s="177"/>
      <c r="G23" s="176"/>
      <c r="H23" s="177"/>
      <c r="I23" s="176"/>
      <c r="J23" s="177"/>
      <c r="K23" s="176"/>
      <c r="L23" s="177"/>
      <c r="M23" s="176"/>
      <c r="N23" s="177"/>
      <c r="O23" s="178"/>
      <c r="P23" s="179"/>
      <c r="Q23" s="178"/>
      <c r="R23" s="179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80">
        <f>SUM(E4:E23)</f>
        <v>8</v>
      </c>
      <c r="F24" s="181"/>
      <c r="G24" s="180">
        <f>SUM(G4:G23)</f>
        <v>8</v>
      </c>
      <c r="H24" s="181"/>
      <c r="I24" s="180">
        <f>SUM(I4:I23)</f>
        <v>8</v>
      </c>
      <c r="J24" s="181"/>
      <c r="K24" s="180">
        <f>SUM(K4:K23)</f>
        <v>8</v>
      </c>
      <c r="L24" s="181"/>
      <c r="M24" s="180">
        <f>SUM(M4:M23)</f>
        <v>8</v>
      </c>
      <c r="N24" s="181"/>
      <c r="O24" s="180">
        <f>SUM(O4:O23)</f>
        <v>0</v>
      </c>
      <c r="P24" s="181"/>
      <c r="Q24" s="180">
        <f>SUM(Q4:Q23)</f>
        <v>0</v>
      </c>
      <c r="R24" s="181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/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C34" sqref="C34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17.07.2016</v>
      </c>
      <c r="B2" s="19"/>
      <c r="C2" s="19"/>
      <c r="D2" s="19"/>
      <c r="E2" s="187" t="s">
        <v>15</v>
      </c>
      <c r="F2" s="187"/>
      <c r="G2" s="174" t="s">
        <v>16</v>
      </c>
      <c r="H2" s="174"/>
      <c r="I2" s="174" t="s">
        <v>17</v>
      </c>
      <c r="J2" s="174"/>
      <c r="K2" s="174" t="s">
        <v>18</v>
      </c>
      <c r="L2" s="174"/>
      <c r="M2" s="174" t="s">
        <v>19</v>
      </c>
      <c r="N2" s="174"/>
      <c r="O2" s="174" t="s">
        <v>20</v>
      </c>
      <c r="P2" s="174"/>
      <c r="Q2" s="174" t="s">
        <v>21</v>
      </c>
      <c r="R2" s="17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47"/>
      <c r="F3" s="147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67">
        <v>6519</v>
      </c>
      <c r="B4" s="173" t="s">
        <v>106</v>
      </c>
      <c r="C4" s="167" t="s">
        <v>77</v>
      </c>
      <c r="D4" s="38" t="s">
        <v>82</v>
      </c>
      <c r="E4" s="186"/>
      <c r="F4" s="186"/>
      <c r="G4" s="175">
        <v>0.75</v>
      </c>
      <c r="H4" s="175"/>
      <c r="I4" s="175"/>
      <c r="J4" s="175"/>
      <c r="K4" s="175"/>
      <c r="L4" s="175"/>
      <c r="M4" s="175"/>
      <c r="N4" s="175"/>
      <c r="O4" s="176"/>
      <c r="P4" s="177"/>
      <c r="Q4" s="178"/>
      <c r="R4" s="179"/>
      <c r="S4" s="25">
        <f>E4+G4+I4+K4+M4+O4+Q4</f>
        <v>0.75</v>
      </c>
      <c r="T4" s="25">
        <f t="shared" ref="T4:T17" si="0">SUM(S4-U4-V4)</f>
        <v>0.75</v>
      </c>
      <c r="U4" s="28"/>
      <c r="V4" s="28"/>
    </row>
    <row r="5" spans="1:22" x14ac:dyDescent="0.25">
      <c r="A5" s="167">
        <v>6538</v>
      </c>
      <c r="B5" s="173" t="s">
        <v>107</v>
      </c>
      <c r="C5" s="167">
        <v>6</v>
      </c>
      <c r="D5" s="38" t="s">
        <v>63</v>
      </c>
      <c r="E5" s="186"/>
      <c r="F5" s="186"/>
      <c r="G5" s="175">
        <v>2.25</v>
      </c>
      <c r="H5" s="175"/>
      <c r="I5" s="175">
        <v>2</v>
      </c>
      <c r="J5" s="175"/>
      <c r="K5" s="175">
        <v>2</v>
      </c>
      <c r="L5" s="175"/>
      <c r="M5" s="175">
        <v>2</v>
      </c>
      <c r="N5" s="175"/>
      <c r="O5" s="176"/>
      <c r="P5" s="177"/>
      <c r="Q5" s="178"/>
      <c r="R5" s="179"/>
      <c r="S5" s="25">
        <f t="shared" ref="S5:S20" si="1">E5+G5+I5+K5+M5+O5+Q5</f>
        <v>8.25</v>
      </c>
      <c r="T5" s="25">
        <f t="shared" si="0"/>
        <v>8.25</v>
      </c>
      <c r="U5" s="28"/>
      <c r="V5" s="28"/>
    </row>
    <row r="6" spans="1:22" x14ac:dyDescent="0.25">
      <c r="A6" s="167">
        <v>6538</v>
      </c>
      <c r="B6" s="173" t="s">
        <v>107</v>
      </c>
      <c r="C6" s="167">
        <v>7</v>
      </c>
      <c r="D6" s="38" t="s">
        <v>63</v>
      </c>
      <c r="E6" s="186"/>
      <c r="F6" s="186"/>
      <c r="G6" s="175">
        <v>2.25</v>
      </c>
      <c r="H6" s="175"/>
      <c r="I6" s="175">
        <v>2</v>
      </c>
      <c r="J6" s="175"/>
      <c r="K6" s="175">
        <v>2</v>
      </c>
      <c r="L6" s="175"/>
      <c r="M6" s="175">
        <v>2</v>
      </c>
      <c r="N6" s="175"/>
      <c r="O6" s="176"/>
      <c r="P6" s="177"/>
      <c r="Q6" s="178"/>
      <c r="R6" s="179"/>
      <c r="S6" s="25">
        <f t="shared" si="1"/>
        <v>8.25</v>
      </c>
      <c r="T6" s="25">
        <f t="shared" si="0"/>
        <v>8.25</v>
      </c>
      <c r="U6" s="28"/>
      <c r="V6" s="28"/>
    </row>
    <row r="7" spans="1:22" x14ac:dyDescent="0.25">
      <c r="A7" s="167">
        <v>6538</v>
      </c>
      <c r="B7" s="173" t="s">
        <v>107</v>
      </c>
      <c r="C7" s="167">
        <v>8</v>
      </c>
      <c r="D7" s="38" t="s">
        <v>63</v>
      </c>
      <c r="E7" s="185"/>
      <c r="F7" s="183"/>
      <c r="G7" s="175">
        <v>2.25</v>
      </c>
      <c r="H7" s="175"/>
      <c r="I7" s="176">
        <v>2</v>
      </c>
      <c r="J7" s="177"/>
      <c r="K7" s="184">
        <v>2</v>
      </c>
      <c r="L7" s="177"/>
      <c r="M7" s="184">
        <v>2</v>
      </c>
      <c r="N7" s="177"/>
      <c r="O7" s="176"/>
      <c r="P7" s="177"/>
      <c r="Q7" s="178"/>
      <c r="R7" s="179"/>
      <c r="S7" s="25">
        <f t="shared" si="1"/>
        <v>8.25</v>
      </c>
      <c r="T7" s="25">
        <f t="shared" si="0"/>
        <v>8.25</v>
      </c>
      <c r="U7" s="28"/>
      <c r="V7" s="28"/>
    </row>
    <row r="8" spans="1:22" x14ac:dyDescent="0.25">
      <c r="A8" s="168">
        <v>6538</v>
      </c>
      <c r="B8" s="173" t="s">
        <v>107</v>
      </c>
      <c r="C8" s="168">
        <v>5</v>
      </c>
      <c r="D8" s="38" t="s">
        <v>63</v>
      </c>
      <c r="E8" s="182"/>
      <c r="F8" s="183"/>
      <c r="G8" s="176"/>
      <c r="H8" s="177"/>
      <c r="I8" s="176">
        <v>2</v>
      </c>
      <c r="J8" s="177"/>
      <c r="K8" s="176">
        <v>2</v>
      </c>
      <c r="L8" s="177"/>
      <c r="M8" s="176">
        <v>2</v>
      </c>
      <c r="N8" s="177"/>
      <c r="O8" s="176"/>
      <c r="P8" s="177"/>
      <c r="Q8" s="178"/>
      <c r="R8" s="179"/>
      <c r="S8" s="25">
        <f t="shared" si="1"/>
        <v>6</v>
      </c>
      <c r="T8" s="25">
        <f t="shared" si="0"/>
        <v>6</v>
      </c>
      <c r="U8" s="28"/>
      <c r="V8" s="28"/>
    </row>
    <row r="9" spans="1:22" x14ac:dyDescent="0.25">
      <c r="A9" s="128"/>
      <c r="B9" s="48"/>
      <c r="C9" s="121"/>
      <c r="D9" s="38"/>
      <c r="E9" s="182"/>
      <c r="F9" s="183"/>
      <c r="G9" s="176"/>
      <c r="H9" s="177"/>
      <c r="I9" s="176"/>
      <c r="J9" s="177"/>
      <c r="K9" s="176"/>
      <c r="L9" s="177"/>
      <c r="M9" s="176"/>
      <c r="N9" s="177"/>
      <c r="O9" s="176"/>
      <c r="P9" s="177"/>
      <c r="Q9" s="178"/>
      <c r="R9" s="17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28"/>
      <c r="B10" s="48"/>
      <c r="C10" s="121"/>
      <c r="D10" s="38"/>
      <c r="E10" s="182"/>
      <c r="F10" s="183"/>
      <c r="G10" s="176"/>
      <c r="H10" s="177"/>
      <c r="I10" s="176"/>
      <c r="J10" s="177"/>
      <c r="K10" s="176"/>
      <c r="L10" s="177"/>
      <c r="M10" s="176"/>
      <c r="N10" s="177"/>
      <c r="O10" s="176"/>
      <c r="P10" s="177"/>
      <c r="Q10" s="178"/>
      <c r="R10" s="17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9"/>
      <c r="B11" s="48"/>
      <c r="C11" s="129"/>
      <c r="D11" s="38"/>
      <c r="E11" s="182"/>
      <c r="F11" s="183"/>
      <c r="G11" s="176"/>
      <c r="H11" s="177"/>
      <c r="I11" s="176"/>
      <c r="J11" s="177"/>
      <c r="K11" s="176"/>
      <c r="L11" s="177"/>
      <c r="M11" s="176"/>
      <c r="N11" s="177"/>
      <c r="O11" s="176"/>
      <c r="P11" s="177"/>
      <c r="Q11" s="178"/>
      <c r="R11" s="17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0"/>
      <c r="B12" s="48"/>
      <c r="C12" s="46"/>
      <c r="D12" s="38"/>
      <c r="E12" s="182"/>
      <c r="F12" s="183"/>
      <c r="G12" s="176"/>
      <c r="H12" s="177"/>
      <c r="I12" s="176"/>
      <c r="J12" s="177"/>
      <c r="K12" s="176"/>
      <c r="L12" s="177"/>
      <c r="M12" s="176"/>
      <c r="N12" s="177"/>
      <c r="O12" s="176"/>
      <c r="P12" s="177"/>
      <c r="Q12" s="178"/>
      <c r="R12" s="17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0"/>
      <c r="B13" s="46"/>
      <c r="C13" s="46"/>
      <c r="D13" s="38"/>
      <c r="E13" s="182"/>
      <c r="F13" s="183"/>
      <c r="G13" s="176"/>
      <c r="H13" s="177"/>
      <c r="I13" s="176"/>
      <c r="J13" s="177"/>
      <c r="K13" s="176"/>
      <c r="L13" s="177"/>
      <c r="M13" s="176"/>
      <c r="N13" s="177"/>
      <c r="O13" s="176"/>
      <c r="P13" s="177"/>
      <c r="Q13" s="178"/>
      <c r="R13" s="17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82"/>
      <c r="F14" s="183"/>
      <c r="G14" s="176"/>
      <c r="H14" s="177"/>
      <c r="I14" s="176"/>
      <c r="J14" s="177"/>
      <c r="K14" s="176"/>
      <c r="L14" s="177"/>
      <c r="M14" s="176"/>
      <c r="N14" s="177"/>
      <c r="O14" s="176"/>
      <c r="P14" s="177"/>
      <c r="Q14" s="178"/>
      <c r="R14" s="179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49"/>
      <c r="B15" s="46"/>
      <c r="C15" s="46"/>
      <c r="D15" s="27"/>
      <c r="E15" s="182"/>
      <c r="F15" s="183"/>
      <c r="G15" s="176"/>
      <c r="H15" s="177"/>
      <c r="I15" s="176"/>
      <c r="J15" s="177"/>
      <c r="K15" s="176"/>
      <c r="L15" s="177"/>
      <c r="M15" s="176"/>
      <c r="N15" s="177"/>
      <c r="O15" s="176"/>
      <c r="P15" s="177"/>
      <c r="Q15" s="178"/>
      <c r="R15" s="179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3"/>
      <c r="B16" s="46"/>
      <c r="C16" s="46"/>
      <c r="D16" s="27"/>
      <c r="E16" s="182"/>
      <c r="F16" s="183"/>
      <c r="G16" s="176"/>
      <c r="H16" s="177"/>
      <c r="I16" s="176"/>
      <c r="J16" s="177"/>
      <c r="K16" s="176"/>
      <c r="L16" s="177"/>
      <c r="M16" s="176"/>
      <c r="N16" s="177"/>
      <c r="O16" s="176"/>
      <c r="P16" s="177"/>
      <c r="Q16" s="178"/>
      <c r="R16" s="179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03">
        <v>3600</v>
      </c>
      <c r="B17" s="27" t="s">
        <v>108</v>
      </c>
      <c r="C17" s="27"/>
      <c r="D17" s="27" t="s">
        <v>90</v>
      </c>
      <c r="E17" s="182"/>
      <c r="F17" s="183"/>
      <c r="G17" s="176">
        <v>0.5</v>
      </c>
      <c r="H17" s="177"/>
      <c r="I17" s="176"/>
      <c r="J17" s="177"/>
      <c r="K17" s="176"/>
      <c r="L17" s="177"/>
      <c r="M17" s="176"/>
      <c r="N17" s="177"/>
      <c r="O17" s="176"/>
      <c r="P17" s="177"/>
      <c r="Q17" s="178"/>
      <c r="R17" s="179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82">
        <v>8</v>
      </c>
      <c r="F18" s="183"/>
      <c r="G18" s="176"/>
      <c r="H18" s="177"/>
      <c r="I18" s="176"/>
      <c r="J18" s="177"/>
      <c r="K18" s="176"/>
      <c r="L18" s="177"/>
      <c r="M18" s="176"/>
      <c r="N18" s="177"/>
      <c r="O18" s="178"/>
      <c r="P18" s="179"/>
      <c r="Q18" s="178"/>
      <c r="R18" s="179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6"/>
      <c r="F19" s="177"/>
      <c r="G19" s="176"/>
      <c r="H19" s="177"/>
      <c r="I19" s="176"/>
      <c r="J19" s="177"/>
      <c r="K19" s="176"/>
      <c r="L19" s="177"/>
      <c r="M19" s="176"/>
      <c r="N19" s="177"/>
      <c r="O19" s="178"/>
      <c r="P19" s="179"/>
      <c r="Q19" s="178"/>
      <c r="R19" s="17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80">
        <f>SUM(E4:E19)</f>
        <v>8</v>
      </c>
      <c r="F20" s="181"/>
      <c r="G20" s="180">
        <f>SUM(G4:G19)</f>
        <v>8</v>
      </c>
      <c r="H20" s="181"/>
      <c r="I20" s="180">
        <f>SUM(I4:I19)</f>
        <v>8</v>
      </c>
      <c r="J20" s="181"/>
      <c r="K20" s="180">
        <f>SUM(K4:K19)</f>
        <v>8</v>
      </c>
      <c r="L20" s="181"/>
      <c r="M20" s="180">
        <f>SUM(M4:M19)</f>
        <v>8</v>
      </c>
      <c r="N20" s="181"/>
      <c r="O20" s="180">
        <f>SUM(O4:O19)</f>
        <v>0</v>
      </c>
      <c r="P20" s="181"/>
      <c r="Q20" s="180">
        <f>SUM(Q4:Q19)</f>
        <v>0</v>
      </c>
      <c r="R20" s="18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8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C34" sqref="C3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17.07.2016</v>
      </c>
      <c r="B2" s="19"/>
      <c r="C2" s="19"/>
      <c r="D2" s="19"/>
      <c r="E2" s="174" t="s">
        <v>15</v>
      </c>
      <c r="F2" s="174"/>
      <c r="G2" s="174" t="s">
        <v>16</v>
      </c>
      <c r="H2" s="174"/>
      <c r="I2" s="174" t="s">
        <v>17</v>
      </c>
      <c r="J2" s="174"/>
      <c r="K2" s="174" t="s">
        <v>18</v>
      </c>
      <c r="L2" s="174"/>
      <c r="M2" s="174" t="s">
        <v>19</v>
      </c>
      <c r="N2" s="174"/>
      <c r="O2" s="174" t="s">
        <v>20</v>
      </c>
      <c r="P2" s="174"/>
      <c r="Q2" s="174" t="s">
        <v>21</v>
      </c>
      <c r="R2" s="17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66">
        <v>6538</v>
      </c>
      <c r="B4" s="173" t="s">
        <v>107</v>
      </c>
      <c r="C4" s="166">
        <v>9</v>
      </c>
      <c r="D4" s="38" t="s">
        <v>63</v>
      </c>
      <c r="E4" s="175">
        <v>4</v>
      </c>
      <c r="F4" s="175"/>
      <c r="G4" s="175">
        <v>2.25</v>
      </c>
      <c r="H4" s="175"/>
      <c r="I4" s="175"/>
      <c r="J4" s="175"/>
      <c r="K4" s="175"/>
      <c r="L4" s="175"/>
      <c r="M4" s="175"/>
      <c r="N4" s="175"/>
      <c r="O4" s="176"/>
      <c r="P4" s="177"/>
      <c r="Q4" s="178"/>
      <c r="R4" s="179"/>
      <c r="S4" s="25">
        <f>E4+G4+I4+K4+M4+O4+Q4</f>
        <v>6.25</v>
      </c>
      <c r="T4" s="25">
        <f t="shared" ref="T4:T23" si="0">SUM(S4-U4-V4)</f>
        <v>6.25</v>
      </c>
      <c r="U4" s="28"/>
      <c r="V4" s="28"/>
    </row>
    <row r="5" spans="1:22" x14ac:dyDescent="0.25">
      <c r="A5" s="166">
        <v>6538</v>
      </c>
      <c r="B5" s="173" t="s">
        <v>107</v>
      </c>
      <c r="C5" s="166">
        <v>13</v>
      </c>
      <c r="D5" s="38" t="s">
        <v>63</v>
      </c>
      <c r="E5" s="175">
        <v>4</v>
      </c>
      <c r="F5" s="175"/>
      <c r="G5" s="175">
        <v>2.25</v>
      </c>
      <c r="H5" s="175"/>
      <c r="I5" s="175"/>
      <c r="J5" s="175"/>
      <c r="K5" s="175"/>
      <c r="L5" s="175"/>
      <c r="M5" s="175"/>
      <c r="N5" s="175"/>
      <c r="O5" s="176"/>
      <c r="P5" s="177"/>
      <c r="Q5" s="178"/>
      <c r="R5" s="179"/>
      <c r="S5" s="25">
        <f t="shared" ref="S5:S26" si="1">E5+G5+I5+K5+M5+O5+Q5</f>
        <v>6.25</v>
      </c>
      <c r="T5" s="25">
        <f t="shared" si="0"/>
        <v>6.25</v>
      </c>
      <c r="U5" s="28"/>
      <c r="V5" s="28"/>
    </row>
    <row r="6" spans="1:22" x14ac:dyDescent="0.25">
      <c r="A6" s="167">
        <v>6538</v>
      </c>
      <c r="B6" s="173" t="s">
        <v>107</v>
      </c>
      <c r="C6" s="167">
        <v>14</v>
      </c>
      <c r="D6" s="38" t="s">
        <v>63</v>
      </c>
      <c r="E6" s="176"/>
      <c r="F6" s="177"/>
      <c r="G6" s="176">
        <v>1.25</v>
      </c>
      <c r="H6" s="177"/>
      <c r="I6" s="176">
        <v>2.5</v>
      </c>
      <c r="J6" s="177"/>
      <c r="K6" s="176">
        <v>1</v>
      </c>
      <c r="L6" s="177"/>
      <c r="M6" s="176"/>
      <c r="N6" s="177"/>
      <c r="O6" s="176"/>
      <c r="P6" s="177"/>
      <c r="Q6" s="178"/>
      <c r="R6" s="179"/>
      <c r="S6" s="25">
        <f t="shared" si="1"/>
        <v>4.75</v>
      </c>
      <c r="T6" s="25">
        <f t="shared" si="0"/>
        <v>4.75</v>
      </c>
      <c r="U6" s="28"/>
      <c r="V6" s="28"/>
    </row>
    <row r="7" spans="1:22" x14ac:dyDescent="0.25">
      <c r="A7" s="167">
        <v>6538</v>
      </c>
      <c r="B7" s="173" t="s">
        <v>107</v>
      </c>
      <c r="C7" s="167">
        <v>15</v>
      </c>
      <c r="D7" s="38" t="s">
        <v>63</v>
      </c>
      <c r="E7" s="175"/>
      <c r="F7" s="175"/>
      <c r="G7" s="176">
        <v>1.25</v>
      </c>
      <c r="H7" s="177"/>
      <c r="I7" s="176">
        <v>2.75</v>
      </c>
      <c r="J7" s="177"/>
      <c r="K7" s="176">
        <v>0.75</v>
      </c>
      <c r="L7" s="177"/>
      <c r="M7" s="176"/>
      <c r="N7" s="177"/>
      <c r="O7" s="176"/>
      <c r="P7" s="177"/>
      <c r="Q7" s="178"/>
      <c r="R7" s="179"/>
      <c r="S7" s="25">
        <f t="shared" si="1"/>
        <v>4.75</v>
      </c>
      <c r="T7" s="25">
        <f t="shared" si="0"/>
        <v>4.75</v>
      </c>
      <c r="U7" s="28"/>
      <c r="V7" s="28"/>
    </row>
    <row r="8" spans="1:22" x14ac:dyDescent="0.25">
      <c r="A8" s="167">
        <v>6538</v>
      </c>
      <c r="B8" s="173" t="s">
        <v>107</v>
      </c>
      <c r="C8" s="167">
        <v>16</v>
      </c>
      <c r="D8" s="38" t="s">
        <v>63</v>
      </c>
      <c r="E8" s="176"/>
      <c r="F8" s="177"/>
      <c r="G8" s="176">
        <v>1</v>
      </c>
      <c r="H8" s="177"/>
      <c r="I8" s="176">
        <v>2.75</v>
      </c>
      <c r="J8" s="177"/>
      <c r="K8" s="176">
        <v>1</v>
      </c>
      <c r="L8" s="177"/>
      <c r="M8" s="176"/>
      <c r="N8" s="177"/>
      <c r="O8" s="176"/>
      <c r="P8" s="177"/>
      <c r="Q8" s="178"/>
      <c r="R8" s="179"/>
      <c r="S8" s="25">
        <f t="shared" si="1"/>
        <v>4.75</v>
      </c>
      <c r="T8" s="25">
        <f t="shared" si="0"/>
        <v>4.75</v>
      </c>
      <c r="U8" s="28"/>
      <c r="V8" s="28"/>
    </row>
    <row r="9" spans="1:22" x14ac:dyDescent="0.25">
      <c r="A9" s="170">
        <v>6538</v>
      </c>
      <c r="B9" s="173" t="s">
        <v>107</v>
      </c>
      <c r="C9" s="164">
        <v>10</v>
      </c>
      <c r="D9" s="38" t="s">
        <v>63</v>
      </c>
      <c r="E9" s="176"/>
      <c r="F9" s="177"/>
      <c r="G9" s="176"/>
      <c r="H9" s="177"/>
      <c r="I9" s="176"/>
      <c r="J9" s="177"/>
      <c r="K9" s="176">
        <v>1.25</v>
      </c>
      <c r="L9" s="177"/>
      <c r="M9" s="176">
        <v>3</v>
      </c>
      <c r="N9" s="177"/>
      <c r="O9" s="176"/>
      <c r="P9" s="177"/>
      <c r="Q9" s="178"/>
      <c r="R9" s="179"/>
      <c r="S9" s="25">
        <f t="shared" si="1"/>
        <v>4.25</v>
      </c>
      <c r="T9" s="25">
        <f t="shared" si="0"/>
        <v>4.25</v>
      </c>
      <c r="U9" s="28"/>
      <c r="V9" s="28"/>
    </row>
    <row r="10" spans="1:22" x14ac:dyDescent="0.25">
      <c r="A10" s="170">
        <v>6538</v>
      </c>
      <c r="B10" s="173" t="s">
        <v>107</v>
      </c>
      <c r="C10" s="164">
        <v>11</v>
      </c>
      <c r="D10" s="38" t="s">
        <v>63</v>
      </c>
      <c r="E10" s="176"/>
      <c r="F10" s="177"/>
      <c r="G10" s="176"/>
      <c r="H10" s="177"/>
      <c r="I10" s="176"/>
      <c r="J10" s="177"/>
      <c r="K10" s="176">
        <v>2</v>
      </c>
      <c r="L10" s="177"/>
      <c r="M10" s="176">
        <v>3</v>
      </c>
      <c r="N10" s="177"/>
      <c r="O10" s="176"/>
      <c r="P10" s="177"/>
      <c r="Q10" s="178"/>
      <c r="R10" s="179"/>
      <c r="S10" s="25">
        <f t="shared" si="1"/>
        <v>5</v>
      </c>
      <c r="T10" s="25">
        <f t="shared" si="0"/>
        <v>5</v>
      </c>
      <c r="U10" s="28"/>
      <c r="V10" s="28"/>
    </row>
    <row r="11" spans="1:22" x14ac:dyDescent="0.25">
      <c r="A11" s="170">
        <v>6538</v>
      </c>
      <c r="B11" s="173" t="s">
        <v>107</v>
      </c>
      <c r="C11" s="120">
        <v>12</v>
      </c>
      <c r="D11" s="38" t="s">
        <v>63</v>
      </c>
      <c r="E11" s="176"/>
      <c r="F11" s="177"/>
      <c r="G11" s="175"/>
      <c r="H11" s="175"/>
      <c r="I11" s="176"/>
      <c r="J11" s="177"/>
      <c r="K11" s="176">
        <v>2</v>
      </c>
      <c r="L11" s="177"/>
      <c r="M11" s="176">
        <v>2</v>
      </c>
      <c r="N11" s="177"/>
      <c r="O11" s="176"/>
      <c r="P11" s="177"/>
      <c r="Q11" s="178"/>
      <c r="R11" s="179"/>
      <c r="S11" s="25">
        <f t="shared" si="1"/>
        <v>4</v>
      </c>
      <c r="T11" s="25">
        <f t="shared" si="0"/>
        <v>4</v>
      </c>
      <c r="U11" s="28"/>
      <c r="V11" s="28"/>
    </row>
    <row r="12" spans="1:22" x14ac:dyDescent="0.25">
      <c r="A12" s="142"/>
      <c r="B12" s="48"/>
      <c r="C12" s="106"/>
      <c r="D12" s="38"/>
      <c r="E12" s="176"/>
      <c r="F12" s="177"/>
      <c r="G12" s="175"/>
      <c r="H12" s="175"/>
      <c r="I12" s="176"/>
      <c r="J12" s="177"/>
      <c r="K12" s="176"/>
      <c r="L12" s="177"/>
      <c r="M12" s="176"/>
      <c r="N12" s="177"/>
      <c r="O12" s="176"/>
      <c r="P12" s="177"/>
      <c r="Q12" s="178"/>
      <c r="R12" s="17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2"/>
      <c r="B13" s="142"/>
      <c r="C13" s="47"/>
      <c r="D13" s="38"/>
      <c r="E13" s="176"/>
      <c r="F13" s="177"/>
      <c r="G13" s="176"/>
      <c r="H13" s="177"/>
      <c r="I13" s="176"/>
      <c r="J13" s="177"/>
      <c r="K13" s="176"/>
      <c r="L13" s="177"/>
      <c r="M13" s="176"/>
      <c r="N13" s="177"/>
      <c r="O13" s="176"/>
      <c r="P13" s="177"/>
      <c r="Q13" s="178"/>
      <c r="R13" s="17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6"/>
      <c r="B14" s="48"/>
      <c r="C14" s="106"/>
      <c r="D14" s="38"/>
      <c r="E14" s="176"/>
      <c r="F14" s="177"/>
      <c r="G14" s="176"/>
      <c r="H14" s="177"/>
      <c r="I14" s="176"/>
      <c r="J14" s="177"/>
      <c r="K14" s="176"/>
      <c r="L14" s="177"/>
      <c r="M14" s="176"/>
      <c r="N14" s="177"/>
      <c r="O14" s="176"/>
      <c r="P14" s="177"/>
      <c r="Q14" s="178"/>
      <c r="R14" s="17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07"/>
      <c r="B15" s="48"/>
      <c r="C15" s="107"/>
      <c r="D15" s="38"/>
      <c r="E15" s="176"/>
      <c r="F15" s="177"/>
      <c r="G15" s="176"/>
      <c r="H15" s="177"/>
      <c r="I15" s="176"/>
      <c r="J15" s="177"/>
      <c r="K15" s="176"/>
      <c r="L15" s="177"/>
      <c r="M15" s="176"/>
      <c r="N15" s="177"/>
      <c r="O15" s="176"/>
      <c r="P15" s="177"/>
      <c r="Q15" s="178"/>
      <c r="R15" s="17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7"/>
      <c r="B16" s="48"/>
      <c r="C16" s="107"/>
      <c r="D16" s="38"/>
      <c r="E16" s="176"/>
      <c r="F16" s="177"/>
      <c r="G16" s="175"/>
      <c r="H16" s="175"/>
      <c r="I16" s="176"/>
      <c r="J16" s="177"/>
      <c r="K16" s="176"/>
      <c r="L16" s="177"/>
      <c r="M16" s="176"/>
      <c r="N16" s="177"/>
      <c r="O16" s="176"/>
      <c r="P16" s="177"/>
      <c r="Q16" s="178"/>
      <c r="R16" s="179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5"/>
      <c r="B17" s="46"/>
      <c r="C17" s="46"/>
      <c r="D17" s="27"/>
      <c r="E17" s="176"/>
      <c r="F17" s="177"/>
      <c r="G17" s="175"/>
      <c r="H17" s="175"/>
      <c r="I17" s="176"/>
      <c r="J17" s="177"/>
      <c r="K17" s="176"/>
      <c r="L17" s="177"/>
      <c r="M17" s="176"/>
      <c r="N17" s="177"/>
      <c r="O17" s="176"/>
      <c r="P17" s="177"/>
      <c r="Q17" s="178"/>
      <c r="R17" s="179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86"/>
      <c r="B18" s="46"/>
      <c r="C18" s="46"/>
      <c r="D18" s="27"/>
      <c r="E18" s="176"/>
      <c r="F18" s="177"/>
      <c r="G18" s="175"/>
      <c r="H18" s="175"/>
      <c r="I18" s="176"/>
      <c r="J18" s="177"/>
      <c r="K18" s="176"/>
      <c r="L18" s="177"/>
      <c r="M18" s="176"/>
      <c r="N18" s="177"/>
      <c r="O18" s="176"/>
      <c r="P18" s="177"/>
      <c r="Q18" s="178"/>
      <c r="R18" s="179"/>
      <c r="S18" s="25">
        <f t="shared" ref="S18:S19" si="4">E18+G18+I18+K18+M18+O18+Q18</f>
        <v>0</v>
      </c>
      <c r="T18" s="25">
        <f t="shared" ref="T18:T19" si="5">SUM(S18-U18-V18)</f>
        <v>0</v>
      </c>
      <c r="U18" s="28"/>
      <c r="V18" s="28"/>
    </row>
    <row r="19" spans="1:22" ht="15" customHeight="1" x14ac:dyDescent="0.25">
      <c r="A19" s="46"/>
      <c r="B19" s="46"/>
      <c r="C19" s="46"/>
      <c r="D19" s="27"/>
      <c r="E19" s="176"/>
      <c r="F19" s="177"/>
      <c r="G19" s="175"/>
      <c r="H19" s="175"/>
      <c r="I19" s="176"/>
      <c r="J19" s="177"/>
      <c r="K19" s="176"/>
      <c r="L19" s="177"/>
      <c r="M19" s="176"/>
      <c r="N19" s="177"/>
      <c r="O19" s="176"/>
      <c r="P19" s="177"/>
      <c r="Q19" s="178"/>
      <c r="R19" s="179"/>
      <c r="S19" s="25">
        <f t="shared" si="4"/>
        <v>0</v>
      </c>
      <c r="T19" s="25">
        <f t="shared" si="5"/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176"/>
      <c r="F20" s="177"/>
      <c r="G20" s="175"/>
      <c r="H20" s="175"/>
      <c r="I20" s="176"/>
      <c r="J20" s="177"/>
      <c r="K20" s="176"/>
      <c r="L20" s="177"/>
      <c r="M20" s="176"/>
      <c r="N20" s="177"/>
      <c r="O20" s="176"/>
      <c r="P20" s="177"/>
      <c r="Q20" s="178"/>
      <c r="R20" s="179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176"/>
      <c r="F21" s="177"/>
      <c r="G21" s="175"/>
      <c r="H21" s="175"/>
      <c r="I21" s="176"/>
      <c r="J21" s="177"/>
      <c r="K21" s="176"/>
      <c r="L21" s="177"/>
      <c r="M21" s="176"/>
      <c r="N21" s="177"/>
      <c r="O21" s="176"/>
      <c r="P21" s="177"/>
      <c r="Q21" s="178"/>
      <c r="R21" s="179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176"/>
      <c r="F22" s="177"/>
      <c r="G22" s="175"/>
      <c r="H22" s="175"/>
      <c r="I22" s="176"/>
      <c r="J22" s="177"/>
      <c r="K22" s="176"/>
      <c r="L22" s="177"/>
      <c r="M22" s="176"/>
      <c r="N22" s="177"/>
      <c r="O22" s="176"/>
      <c r="P22" s="177"/>
      <c r="Q22" s="178"/>
      <c r="R22" s="179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43"/>
      <c r="B23" s="143"/>
      <c r="C23" s="143"/>
      <c r="D23" s="27"/>
      <c r="E23" s="176"/>
      <c r="F23" s="177"/>
      <c r="G23" s="176"/>
      <c r="H23" s="177"/>
      <c r="I23" s="176"/>
      <c r="J23" s="177"/>
      <c r="K23" s="176"/>
      <c r="L23" s="177"/>
      <c r="M23" s="176"/>
      <c r="N23" s="177"/>
      <c r="O23" s="176"/>
      <c r="P23" s="177"/>
      <c r="Q23" s="178"/>
      <c r="R23" s="179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76"/>
      <c r="F24" s="177"/>
      <c r="G24" s="176"/>
      <c r="H24" s="177"/>
      <c r="I24" s="176"/>
      <c r="J24" s="177"/>
      <c r="K24" s="176"/>
      <c r="L24" s="177"/>
      <c r="M24" s="176"/>
      <c r="N24" s="177"/>
      <c r="O24" s="178"/>
      <c r="P24" s="179"/>
      <c r="Q24" s="178"/>
      <c r="R24" s="179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76"/>
      <c r="F25" s="177"/>
      <c r="G25" s="176"/>
      <c r="H25" s="177"/>
      <c r="I25" s="176"/>
      <c r="J25" s="177"/>
      <c r="K25" s="176"/>
      <c r="L25" s="177"/>
      <c r="M25" s="176"/>
      <c r="N25" s="177"/>
      <c r="O25" s="178"/>
      <c r="P25" s="179"/>
      <c r="Q25" s="178"/>
      <c r="R25" s="179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80">
        <f>SUM(E4:E25)</f>
        <v>8</v>
      </c>
      <c r="F26" s="181"/>
      <c r="G26" s="180">
        <f>SUM(G4:G25)</f>
        <v>8</v>
      </c>
      <c r="H26" s="181"/>
      <c r="I26" s="180">
        <f>SUM(I4:I25)</f>
        <v>8</v>
      </c>
      <c r="J26" s="181"/>
      <c r="K26" s="180">
        <f>SUM(K4:K25)</f>
        <v>8</v>
      </c>
      <c r="L26" s="181"/>
      <c r="M26" s="180">
        <f>SUM(M4:M25)</f>
        <v>8</v>
      </c>
      <c r="N26" s="181"/>
      <c r="O26" s="180">
        <f>SUM(O4:O25)</f>
        <v>0</v>
      </c>
      <c r="P26" s="181"/>
      <c r="Q26" s="180">
        <f>SUM(Q4:Q25)</f>
        <v>0</v>
      </c>
      <c r="R26" s="181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C34" sqref="C3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17.07.2016</v>
      </c>
      <c r="B2" s="19"/>
      <c r="C2" s="19"/>
      <c r="D2" s="19"/>
      <c r="E2" s="174" t="s">
        <v>15</v>
      </c>
      <c r="F2" s="174"/>
      <c r="G2" s="174" t="s">
        <v>16</v>
      </c>
      <c r="H2" s="174"/>
      <c r="I2" s="174" t="s">
        <v>17</v>
      </c>
      <c r="J2" s="174"/>
      <c r="K2" s="174" t="s">
        <v>18</v>
      </c>
      <c r="L2" s="174"/>
      <c r="M2" s="174" t="s">
        <v>19</v>
      </c>
      <c r="N2" s="174"/>
      <c r="O2" s="174" t="s">
        <v>20</v>
      </c>
      <c r="P2" s="174"/>
      <c r="Q2" s="174" t="s">
        <v>21</v>
      </c>
      <c r="R2" s="17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147"/>
      <c r="H3" s="147"/>
      <c r="I3" s="64">
        <v>8</v>
      </c>
      <c r="J3" s="64">
        <v>16.3</v>
      </c>
      <c r="K3" s="64">
        <v>8</v>
      </c>
      <c r="L3" s="64">
        <v>15.45</v>
      </c>
      <c r="M3" s="147"/>
      <c r="N3" s="147"/>
      <c r="O3" s="64"/>
      <c r="P3" s="51"/>
      <c r="Q3" s="52"/>
      <c r="R3" s="52"/>
      <c r="S3" s="25"/>
      <c r="T3" s="25"/>
      <c r="U3" s="26"/>
      <c r="V3" s="26"/>
    </row>
    <row r="4" spans="1:22" x14ac:dyDescent="0.25">
      <c r="A4" s="159">
        <v>6519</v>
      </c>
      <c r="B4" s="173" t="s">
        <v>106</v>
      </c>
      <c r="C4" s="159" t="s">
        <v>79</v>
      </c>
      <c r="D4" s="38" t="s">
        <v>68</v>
      </c>
      <c r="E4" s="176">
        <v>8</v>
      </c>
      <c r="F4" s="177"/>
      <c r="G4" s="182"/>
      <c r="H4" s="183"/>
      <c r="I4" s="176">
        <v>8</v>
      </c>
      <c r="J4" s="177"/>
      <c r="K4" s="176">
        <v>7.25</v>
      </c>
      <c r="L4" s="177"/>
      <c r="M4" s="182"/>
      <c r="N4" s="183"/>
      <c r="O4" s="176"/>
      <c r="P4" s="177"/>
      <c r="Q4" s="178"/>
      <c r="R4" s="179"/>
      <c r="S4" s="25">
        <f t="shared" ref="S4" si="0">E4+G4+I4+K4+M4+O4+Q4</f>
        <v>23.25</v>
      </c>
      <c r="T4" s="25">
        <f t="shared" ref="T4" si="1">SUM(S4-U4-V4)</f>
        <v>23.25</v>
      </c>
      <c r="U4" s="28"/>
      <c r="V4" s="28"/>
    </row>
    <row r="5" spans="1:22" x14ac:dyDescent="0.25">
      <c r="A5" s="152">
        <v>6538</v>
      </c>
      <c r="B5" s="173" t="s">
        <v>107</v>
      </c>
      <c r="C5" s="152">
        <v>9</v>
      </c>
      <c r="D5" s="38" t="s">
        <v>81</v>
      </c>
      <c r="E5" s="175"/>
      <c r="F5" s="175"/>
      <c r="G5" s="186"/>
      <c r="H5" s="186"/>
      <c r="I5" s="175"/>
      <c r="J5" s="175"/>
      <c r="K5" s="175"/>
      <c r="L5" s="175"/>
      <c r="M5" s="186"/>
      <c r="N5" s="186"/>
      <c r="O5" s="176"/>
      <c r="P5" s="177"/>
      <c r="Q5" s="178"/>
      <c r="R5" s="179"/>
      <c r="S5" s="25">
        <f t="shared" ref="S5:S23" si="2">E5+G5+I5+K5+M5+O5+Q5</f>
        <v>0</v>
      </c>
      <c r="T5" s="25">
        <f t="shared" ref="T5:T20" si="3">SUM(S5-U5-V5)</f>
        <v>0</v>
      </c>
      <c r="U5" s="28"/>
      <c r="V5" s="28"/>
    </row>
    <row r="6" spans="1:22" x14ac:dyDescent="0.25">
      <c r="A6" s="152"/>
      <c r="B6" s="48"/>
      <c r="C6" s="152"/>
      <c r="D6" s="38"/>
      <c r="E6" s="175"/>
      <c r="F6" s="175"/>
      <c r="G6" s="186"/>
      <c r="H6" s="186"/>
      <c r="I6" s="175"/>
      <c r="J6" s="175"/>
      <c r="K6" s="175"/>
      <c r="L6" s="175"/>
      <c r="M6" s="182"/>
      <c r="N6" s="183"/>
      <c r="O6" s="176"/>
      <c r="P6" s="177"/>
      <c r="Q6" s="178"/>
      <c r="R6" s="179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152"/>
      <c r="B7" s="48"/>
      <c r="C7" s="152"/>
      <c r="D7" s="38"/>
      <c r="E7" s="175"/>
      <c r="F7" s="175"/>
      <c r="G7" s="186"/>
      <c r="H7" s="186"/>
      <c r="I7" s="175"/>
      <c r="J7" s="175"/>
      <c r="K7" s="175"/>
      <c r="L7" s="175"/>
      <c r="M7" s="182"/>
      <c r="N7" s="183"/>
      <c r="O7" s="176"/>
      <c r="P7" s="177"/>
      <c r="Q7" s="178"/>
      <c r="R7" s="179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141"/>
      <c r="B8" s="48"/>
      <c r="C8" s="141"/>
      <c r="D8" s="38"/>
      <c r="E8" s="175"/>
      <c r="F8" s="175"/>
      <c r="G8" s="186"/>
      <c r="H8" s="186"/>
      <c r="I8" s="175"/>
      <c r="J8" s="175"/>
      <c r="K8" s="175"/>
      <c r="L8" s="175"/>
      <c r="M8" s="182"/>
      <c r="N8" s="183"/>
      <c r="O8" s="176"/>
      <c r="P8" s="177"/>
      <c r="Q8" s="178"/>
      <c r="R8" s="179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141"/>
      <c r="B9" s="48"/>
      <c r="C9" s="141"/>
      <c r="D9" s="38"/>
      <c r="E9" s="176"/>
      <c r="F9" s="177"/>
      <c r="G9" s="182"/>
      <c r="H9" s="183"/>
      <c r="I9" s="176"/>
      <c r="J9" s="177"/>
      <c r="K9" s="176"/>
      <c r="L9" s="177"/>
      <c r="M9" s="182"/>
      <c r="N9" s="183"/>
      <c r="O9" s="176"/>
      <c r="P9" s="177"/>
      <c r="Q9" s="178"/>
      <c r="R9" s="179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157"/>
      <c r="B10" s="48"/>
      <c r="C10" s="157"/>
      <c r="D10" s="38"/>
      <c r="E10" s="176"/>
      <c r="F10" s="177"/>
      <c r="G10" s="182"/>
      <c r="H10" s="183"/>
      <c r="I10" s="176"/>
      <c r="J10" s="177"/>
      <c r="K10" s="176"/>
      <c r="L10" s="177"/>
      <c r="M10" s="182"/>
      <c r="N10" s="183"/>
      <c r="O10" s="176"/>
      <c r="P10" s="177"/>
      <c r="Q10" s="178"/>
      <c r="R10" s="179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6"/>
      <c r="C11" s="46"/>
      <c r="D11" s="27"/>
      <c r="E11" s="176"/>
      <c r="F11" s="177"/>
      <c r="G11" s="182"/>
      <c r="H11" s="183"/>
      <c r="I11" s="176"/>
      <c r="J11" s="177"/>
      <c r="K11" s="176"/>
      <c r="L11" s="177"/>
      <c r="M11" s="182"/>
      <c r="N11" s="183"/>
      <c r="O11" s="176"/>
      <c r="P11" s="177"/>
      <c r="Q11" s="178"/>
      <c r="R11" s="179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8"/>
      <c r="C12" s="46"/>
      <c r="D12" s="38"/>
      <c r="E12" s="176"/>
      <c r="F12" s="177"/>
      <c r="G12" s="182"/>
      <c r="H12" s="183"/>
      <c r="I12" s="176"/>
      <c r="J12" s="177"/>
      <c r="K12" s="176"/>
      <c r="L12" s="177"/>
      <c r="M12" s="182"/>
      <c r="N12" s="183"/>
      <c r="O12" s="176"/>
      <c r="P12" s="177"/>
      <c r="Q12" s="178"/>
      <c r="R12" s="179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8"/>
      <c r="C13" s="46"/>
      <c r="D13" s="38"/>
      <c r="E13" s="176"/>
      <c r="F13" s="177"/>
      <c r="G13" s="182"/>
      <c r="H13" s="183"/>
      <c r="I13" s="176"/>
      <c r="J13" s="177"/>
      <c r="K13" s="176"/>
      <c r="L13" s="177"/>
      <c r="M13" s="182"/>
      <c r="N13" s="183"/>
      <c r="O13" s="176"/>
      <c r="P13" s="177"/>
      <c r="Q13" s="178"/>
      <c r="R13" s="179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6"/>
      <c r="C14" s="46"/>
      <c r="D14" s="27"/>
      <c r="E14" s="176"/>
      <c r="F14" s="177"/>
      <c r="G14" s="182"/>
      <c r="H14" s="183"/>
      <c r="I14" s="176"/>
      <c r="J14" s="177"/>
      <c r="K14" s="176"/>
      <c r="L14" s="177"/>
      <c r="M14" s="182"/>
      <c r="N14" s="183"/>
      <c r="O14" s="176"/>
      <c r="P14" s="177"/>
      <c r="Q14" s="178"/>
      <c r="R14" s="179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87"/>
      <c r="B15" s="87"/>
      <c r="C15" s="87"/>
      <c r="D15" s="27"/>
      <c r="E15" s="176"/>
      <c r="F15" s="177"/>
      <c r="G15" s="182"/>
      <c r="H15" s="183"/>
      <c r="I15" s="176"/>
      <c r="J15" s="177"/>
      <c r="K15" s="176"/>
      <c r="L15" s="177"/>
      <c r="M15" s="182"/>
      <c r="N15" s="183"/>
      <c r="O15" s="176"/>
      <c r="P15" s="177"/>
      <c r="Q15" s="178"/>
      <c r="R15" s="179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6"/>
      <c r="B16" s="48"/>
      <c r="C16" s="46"/>
      <c r="D16" s="38"/>
      <c r="E16" s="176"/>
      <c r="F16" s="177"/>
      <c r="G16" s="182"/>
      <c r="H16" s="183"/>
      <c r="I16" s="176"/>
      <c r="J16" s="177"/>
      <c r="K16" s="176"/>
      <c r="L16" s="177"/>
      <c r="M16" s="182"/>
      <c r="N16" s="183"/>
      <c r="O16" s="176"/>
      <c r="P16" s="177"/>
      <c r="Q16" s="178"/>
      <c r="R16" s="179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4"/>
      <c r="B17" s="84"/>
      <c r="C17" s="84"/>
      <c r="D17" s="23"/>
      <c r="E17" s="176"/>
      <c r="F17" s="177"/>
      <c r="G17" s="182"/>
      <c r="H17" s="183"/>
      <c r="I17" s="176"/>
      <c r="J17" s="177"/>
      <c r="K17" s="176"/>
      <c r="L17" s="177"/>
      <c r="M17" s="182"/>
      <c r="N17" s="183"/>
      <c r="O17" s="176"/>
      <c r="P17" s="177"/>
      <c r="Q17" s="178"/>
      <c r="R17" s="17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23"/>
      <c r="B18" s="123"/>
      <c r="C18" s="123"/>
      <c r="D18" s="27"/>
      <c r="E18" s="176"/>
      <c r="F18" s="177"/>
      <c r="G18" s="182"/>
      <c r="H18" s="183"/>
      <c r="I18" s="176"/>
      <c r="J18" s="177"/>
      <c r="K18" s="176"/>
      <c r="L18" s="177"/>
      <c r="M18" s="182"/>
      <c r="N18" s="183"/>
      <c r="O18" s="176"/>
      <c r="P18" s="177"/>
      <c r="Q18" s="178"/>
      <c r="R18" s="179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19"/>
      <c r="B19" s="119"/>
      <c r="C19" s="119"/>
      <c r="D19" s="38"/>
      <c r="E19" s="176"/>
      <c r="F19" s="177"/>
      <c r="G19" s="186"/>
      <c r="H19" s="186"/>
      <c r="I19" s="176"/>
      <c r="J19" s="177"/>
      <c r="K19" s="176"/>
      <c r="L19" s="177"/>
      <c r="M19" s="182"/>
      <c r="N19" s="183"/>
      <c r="O19" s="176"/>
      <c r="P19" s="177"/>
      <c r="Q19" s="178"/>
      <c r="R19" s="179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58"/>
      <c r="B20" s="158"/>
      <c r="C20" s="158"/>
      <c r="D20" s="27"/>
      <c r="E20" s="176"/>
      <c r="F20" s="177"/>
      <c r="G20" s="182"/>
      <c r="H20" s="183"/>
      <c r="I20" s="176"/>
      <c r="J20" s="177"/>
      <c r="K20" s="176"/>
      <c r="L20" s="177"/>
      <c r="M20" s="182"/>
      <c r="N20" s="183"/>
      <c r="O20" s="176"/>
      <c r="P20" s="177"/>
      <c r="Q20" s="178"/>
      <c r="R20" s="179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76"/>
      <c r="F21" s="177"/>
      <c r="G21" s="182">
        <v>8</v>
      </c>
      <c r="H21" s="183"/>
      <c r="I21" s="176"/>
      <c r="J21" s="177"/>
      <c r="K21" s="176"/>
      <c r="L21" s="177"/>
      <c r="M21" s="182">
        <v>8</v>
      </c>
      <c r="N21" s="183"/>
      <c r="O21" s="178"/>
      <c r="P21" s="179"/>
      <c r="Q21" s="178"/>
      <c r="R21" s="179"/>
      <c r="S21" s="25">
        <f t="shared" si="2"/>
        <v>16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76"/>
      <c r="F22" s="177"/>
      <c r="G22" s="176"/>
      <c r="H22" s="177"/>
      <c r="I22" s="176"/>
      <c r="J22" s="177"/>
      <c r="K22" s="176"/>
      <c r="L22" s="177"/>
      <c r="M22" s="176"/>
      <c r="N22" s="177"/>
      <c r="O22" s="178"/>
      <c r="P22" s="179"/>
      <c r="Q22" s="178"/>
      <c r="R22" s="179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80">
        <f>SUM(E4:E22)</f>
        <v>8</v>
      </c>
      <c r="F23" s="181"/>
      <c r="G23" s="180">
        <f>SUM(G4:G22)</f>
        <v>8</v>
      </c>
      <c r="H23" s="181"/>
      <c r="I23" s="180">
        <f>SUM(I4:I22)</f>
        <v>8</v>
      </c>
      <c r="J23" s="181"/>
      <c r="K23" s="180">
        <f>SUM(K4:K22)</f>
        <v>7.25</v>
      </c>
      <c r="L23" s="181"/>
      <c r="M23" s="180">
        <f>SUM(M4:M22)</f>
        <v>8</v>
      </c>
      <c r="N23" s="181"/>
      <c r="O23" s="180">
        <f>SUM(O4:O22)</f>
        <v>0</v>
      </c>
      <c r="P23" s="181"/>
      <c r="Q23" s="180">
        <f>SUM(Q4:Q22)</f>
        <v>0</v>
      </c>
      <c r="R23" s="181"/>
      <c r="S23" s="25">
        <f t="shared" si="2"/>
        <v>39.25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4"/>
      <c r="L24" s="75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23.25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-0.75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-0.75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23.25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16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39.25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C34" sqref="C3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17.07.2016</v>
      </c>
      <c r="B2" s="56"/>
      <c r="C2" s="56"/>
      <c r="D2" s="56"/>
      <c r="E2" s="174" t="s">
        <v>15</v>
      </c>
      <c r="F2" s="174"/>
      <c r="G2" s="174" t="s">
        <v>16</v>
      </c>
      <c r="H2" s="174"/>
      <c r="I2" s="174" t="s">
        <v>17</v>
      </c>
      <c r="J2" s="174"/>
      <c r="K2" s="174" t="s">
        <v>18</v>
      </c>
      <c r="L2" s="174"/>
      <c r="M2" s="174" t="s">
        <v>19</v>
      </c>
      <c r="N2" s="174"/>
      <c r="O2" s="174" t="s">
        <v>20</v>
      </c>
      <c r="P2" s="174"/>
      <c r="Q2" s="174" t="s">
        <v>21</v>
      </c>
      <c r="R2" s="17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7"/>
      <c r="P3" s="57"/>
      <c r="Q3" s="76"/>
      <c r="R3" s="76"/>
      <c r="S3" s="25"/>
      <c r="T3" s="25"/>
      <c r="U3" s="26"/>
      <c r="V3" s="26"/>
    </row>
    <row r="4" spans="1:22" x14ac:dyDescent="0.25">
      <c r="A4" s="153">
        <v>6519</v>
      </c>
      <c r="B4" s="173" t="s">
        <v>106</v>
      </c>
      <c r="C4" s="153" t="s">
        <v>77</v>
      </c>
      <c r="D4" s="38" t="s">
        <v>68</v>
      </c>
      <c r="E4" s="175">
        <v>1</v>
      </c>
      <c r="F4" s="175"/>
      <c r="G4" s="175">
        <v>1</v>
      </c>
      <c r="H4" s="175"/>
      <c r="I4" s="175"/>
      <c r="J4" s="175"/>
      <c r="K4" s="175"/>
      <c r="L4" s="175"/>
      <c r="M4" s="175"/>
      <c r="N4" s="175"/>
      <c r="O4" s="176"/>
      <c r="P4" s="177"/>
      <c r="Q4" s="178"/>
      <c r="R4" s="179"/>
      <c r="S4" s="25">
        <f t="shared" ref="S4" si="0">E4+G4+I4+K4+M4+O4+Q4</f>
        <v>2</v>
      </c>
      <c r="T4" s="25">
        <f t="shared" ref="T4" si="1">SUM(S4-U4-V4)</f>
        <v>2</v>
      </c>
      <c r="U4" s="28"/>
      <c r="V4" s="28"/>
    </row>
    <row r="5" spans="1:22" x14ac:dyDescent="0.25">
      <c r="A5" s="165">
        <v>6602</v>
      </c>
      <c r="B5" s="173" t="s">
        <v>109</v>
      </c>
      <c r="C5" s="165">
        <v>3</v>
      </c>
      <c r="D5" s="38" t="s">
        <v>80</v>
      </c>
      <c r="E5" s="175">
        <v>7</v>
      </c>
      <c r="F5" s="175"/>
      <c r="G5" s="175">
        <v>7</v>
      </c>
      <c r="H5" s="175"/>
      <c r="I5" s="175">
        <v>8</v>
      </c>
      <c r="J5" s="175"/>
      <c r="K5" s="175">
        <v>1.5</v>
      </c>
      <c r="L5" s="175"/>
      <c r="M5" s="175">
        <v>0.5</v>
      </c>
      <c r="N5" s="175"/>
      <c r="O5" s="176"/>
      <c r="P5" s="177"/>
      <c r="Q5" s="178"/>
      <c r="R5" s="179"/>
      <c r="S5" s="25">
        <f t="shared" ref="S5:S20" si="2">E5+G5+I5+K5+M5+O5+Q5</f>
        <v>24</v>
      </c>
      <c r="T5" s="25">
        <f t="shared" ref="T5:T17" si="3">SUM(S5-U5-V5)</f>
        <v>24</v>
      </c>
      <c r="U5" s="28"/>
      <c r="V5" s="28"/>
    </row>
    <row r="6" spans="1:22" x14ac:dyDescent="0.25">
      <c r="A6" s="170">
        <v>6519</v>
      </c>
      <c r="B6" s="173" t="s">
        <v>106</v>
      </c>
      <c r="C6" s="160">
        <v>125</v>
      </c>
      <c r="D6" s="38" t="s">
        <v>61</v>
      </c>
      <c r="E6" s="175"/>
      <c r="F6" s="175"/>
      <c r="G6" s="175"/>
      <c r="H6" s="175"/>
      <c r="I6" s="184"/>
      <c r="J6" s="177"/>
      <c r="K6" s="184">
        <v>0.5</v>
      </c>
      <c r="L6" s="177"/>
      <c r="M6" s="184">
        <v>0.5</v>
      </c>
      <c r="N6" s="177"/>
      <c r="O6" s="176"/>
      <c r="P6" s="177"/>
      <c r="Q6" s="178"/>
      <c r="R6" s="179"/>
      <c r="S6" s="25">
        <f t="shared" si="2"/>
        <v>1</v>
      </c>
      <c r="T6" s="25">
        <f t="shared" si="3"/>
        <v>1</v>
      </c>
      <c r="U6" s="28"/>
      <c r="V6" s="28"/>
    </row>
    <row r="7" spans="1:22" x14ac:dyDescent="0.25">
      <c r="A7" s="170">
        <v>6519</v>
      </c>
      <c r="B7" s="173" t="s">
        <v>106</v>
      </c>
      <c r="C7" s="163">
        <v>141</v>
      </c>
      <c r="D7" s="38" t="s">
        <v>61</v>
      </c>
      <c r="E7" s="175"/>
      <c r="F7" s="175"/>
      <c r="G7" s="175"/>
      <c r="H7" s="175"/>
      <c r="I7" s="184"/>
      <c r="J7" s="177"/>
      <c r="K7" s="176">
        <v>6</v>
      </c>
      <c r="L7" s="177"/>
      <c r="M7" s="176">
        <v>7</v>
      </c>
      <c r="N7" s="177"/>
      <c r="O7" s="176"/>
      <c r="P7" s="177"/>
      <c r="Q7" s="178"/>
      <c r="R7" s="179"/>
      <c r="S7" s="25">
        <f t="shared" ref="S7" si="4">E7+G7+I7+K7+M7+O7+Q7</f>
        <v>13</v>
      </c>
      <c r="T7" s="25">
        <f t="shared" ref="T7" si="5">SUM(S7-U7-V7)</f>
        <v>13</v>
      </c>
      <c r="U7" s="28"/>
      <c r="V7" s="28"/>
    </row>
    <row r="8" spans="1:22" x14ac:dyDescent="0.25">
      <c r="A8" s="164"/>
      <c r="B8" s="48"/>
      <c r="C8" s="164"/>
      <c r="D8" s="38"/>
      <c r="E8" s="175"/>
      <c r="F8" s="175"/>
      <c r="G8" s="175"/>
      <c r="H8" s="175"/>
      <c r="I8" s="184"/>
      <c r="J8" s="177"/>
      <c r="K8" s="184"/>
      <c r="L8" s="177"/>
      <c r="M8" s="184"/>
      <c r="N8" s="177"/>
      <c r="O8" s="176"/>
      <c r="P8" s="177"/>
      <c r="Q8" s="178"/>
      <c r="R8" s="179"/>
      <c r="S8" s="25">
        <f t="shared" ref="S8" si="6">E8+G8+I8+K8+M8+O8+Q8</f>
        <v>0</v>
      </c>
      <c r="T8" s="25">
        <f t="shared" ref="T8" si="7">SUM(S8-U8-V8)</f>
        <v>0</v>
      </c>
      <c r="U8" s="28"/>
      <c r="V8" s="28"/>
    </row>
    <row r="9" spans="1:22" x14ac:dyDescent="0.25">
      <c r="A9" s="103"/>
      <c r="B9" s="48"/>
      <c r="C9" s="103"/>
      <c r="D9" s="38"/>
      <c r="E9" s="176"/>
      <c r="F9" s="177"/>
      <c r="G9" s="176"/>
      <c r="H9" s="177"/>
      <c r="I9" s="176"/>
      <c r="J9" s="177"/>
      <c r="K9" s="176"/>
      <c r="L9" s="177"/>
      <c r="M9" s="176"/>
      <c r="N9" s="177"/>
      <c r="O9" s="176"/>
      <c r="P9" s="177"/>
      <c r="Q9" s="178"/>
      <c r="R9" s="179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6"/>
      <c r="B10" s="46"/>
      <c r="C10" s="46"/>
      <c r="D10" s="38"/>
      <c r="E10" s="176"/>
      <c r="F10" s="177"/>
      <c r="G10" s="176"/>
      <c r="H10" s="177"/>
      <c r="I10" s="176"/>
      <c r="J10" s="177"/>
      <c r="K10" s="176"/>
      <c r="L10" s="177"/>
      <c r="M10" s="176"/>
      <c r="N10" s="177"/>
      <c r="O10" s="176"/>
      <c r="P10" s="177"/>
      <c r="Q10" s="178"/>
      <c r="R10" s="179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8"/>
      <c r="C11" s="46"/>
      <c r="D11" s="38"/>
      <c r="E11" s="176"/>
      <c r="F11" s="177"/>
      <c r="G11" s="176"/>
      <c r="H11" s="177"/>
      <c r="I11" s="176"/>
      <c r="J11" s="177"/>
      <c r="K11" s="176"/>
      <c r="L11" s="177"/>
      <c r="M11" s="176"/>
      <c r="N11" s="177"/>
      <c r="O11" s="176"/>
      <c r="P11" s="177"/>
      <c r="Q11" s="178"/>
      <c r="R11" s="179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8"/>
      <c r="C12" s="46"/>
      <c r="D12" s="38"/>
      <c r="E12" s="176"/>
      <c r="F12" s="177"/>
      <c r="G12" s="176"/>
      <c r="H12" s="177"/>
      <c r="I12" s="176"/>
      <c r="J12" s="177"/>
      <c r="K12" s="176"/>
      <c r="L12" s="177"/>
      <c r="M12" s="176"/>
      <c r="N12" s="177"/>
      <c r="O12" s="176"/>
      <c r="P12" s="177"/>
      <c r="Q12" s="178"/>
      <c r="R12" s="179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6"/>
      <c r="C13" s="46"/>
      <c r="D13" s="38"/>
      <c r="E13" s="176"/>
      <c r="F13" s="177"/>
      <c r="G13" s="176"/>
      <c r="H13" s="177"/>
      <c r="I13" s="176"/>
      <c r="J13" s="177"/>
      <c r="K13" s="176"/>
      <c r="L13" s="177"/>
      <c r="M13" s="176"/>
      <c r="N13" s="177"/>
      <c r="O13" s="176"/>
      <c r="P13" s="177"/>
      <c r="Q13" s="178"/>
      <c r="R13" s="17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176"/>
      <c r="F14" s="177"/>
      <c r="G14" s="176"/>
      <c r="H14" s="177"/>
      <c r="I14" s="176"/>
      <c r="J14" s="177"/>
      <c r="K14" s="176"/>
      <c r="L14" s="177"/>
      <c r="M14" s="176"/>
      <c r="N14" s="177"/>
      <c r="O14" s="176"/>
      <c r="P14" s="177"/>
      <c r="Q14" s="178"/>
      <c r="R14" s="179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76"/>
      <c r="F15" s="177"/>
      <c r="G15" s="176"/>
      <c r="H15" s="177"/>
      <c r="I15" s="176"/>
      <c r="J15" s="177"/>
      <c r="K15" s="176"/>
      <c r="L15" s="177"/>
      <c r="M15" s="176"/>
      <c r="N15" s="177"/>
      <c r="O15" s="176"/>
      <c r="P15" s="177"/>
      <c r="Q15" s="178"/>
      <c r="R15" s="179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58"/>
      <c r="B16" s="46"/>
      <c r="C16" s="46"/>
      <c r="D16" s="27"/>
      <c r="E16" s="176"/>
      <c r="F16" s="177"/>
      <c r="G16" s="176"/>
      <c r="H16" s="177"/>
      <c r="I16" s="176"/>
      <c r="J16" s="177"/>
      <c r="K16" s="176"/>
      <c r="L16" s="177"/>
      <c r="M16" s="176"/>
      <c r="N16" s="177"/>
      <c r="O16" s="176"/>
      <c r="P16" s="177"/>
      <c r="Q16" s="178"/>
      <c r="R16" s="179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02"/>
      <c r="B17" s="102"/>
      <c r="C17" s="102"/>
      <c r="D17" s="27"/>
      <c r="E17" s="176"/>
      <c r="F17" s="177"/>
      <c r="G17" s="176"/>
      <c r="H17" s="177"/>
      <c r="I17" s="176"/>
      <c r="J17" s="177"/>
      <c r="K17" s="176"/>
      <c r="L17" s="177"/>
      <c r="M17" s="176"/>
      <c r="N17" s="177"/>
      <c r="O17" s="176"/>
      <c r="P17" s="177"/>
      <c r="Q17" s="178"/>
      <c r="R17" s="17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6"/>
      <c r="F18" s="177"/>
      <c r="G18" s="176"/>
      <c r="H18" s="177"/>
      <c r="I18" s="176"/>
      <c r="J18" s="177"/>
      <c r="K18" s="176"/>
      <c r="L18" s="177"/>
      <c r="M18" s="176"/>
      <c r="N18" s="177"/>
      <c r="O18" s="178"/>
      <c r="P18" s="179"/>
      <c r="Q18" s="178"/>
      <c r="R18" s="179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6"/>
      <c r="F19" s="177"/>
      <c r="G19" s="176"/>
      <c r="H19" s="177"/>
      <c r="I19" s="176"/>
      <c r="J19" s="177"/>
      <c r="K19" s="176"/>
      <c r="L19" s="177"/>
      <c r="M19" s="176"/>
      <c r="N19" s="177"/>
      <c r="O19" s="178"/>
      <c r="P19" s="179"/>
      <c r="Q19" s="178"/>
      <c r="R19" s="179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80">
        <f>SUM(E4:E19)</f>
        <v>8</v>
      </c>
      <c r="F20" s="181"/>
      <c r="G20" s="180">
        <f>SUM(G4:G19)</f>
        <v>8</v>
      </c>
      <c r="H20" s="181"/>
      <c r="I20" s="180">
        <f>SUM(I4:I19)</f>
        <v>8</v>
      </c>
      <c r="J20" s="181"/>
      <c r="K20" s="180">
        <f>SUM(K4:K19)</f>
        <v>8</v>
      </c>
      <c r="L20" s="181"/>
      <c r="M20" s="180">
        <f>SUM(M4:M19)</f>
        <v>8</v>
      </c>
      <c r="N20" s="181"/>
      <c r="O20" s="180">
        <f>SUM(O4:O19)</f>
        <v>0</v>
      </c>
      <c r="P20" s="181"/>
      <c r="Q20" s="180">
        <f>SUM(Q4:Q19)</f>
        <v>0</v>
      </c>
      <c r="R20" s="181"/>
      <c r="S20" s="25">
        <f t="shared" si="2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95"/>
      <c r="N21" s="96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C34" sqref="C3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17.07.2016</v>
      </c>
      <c r="B2" s="19"/>
      <c r="C2" s="19"/>
      <c r="D2" s="19"/>
      <c r="E2" s="174" t="s">
        <v>15</v>
      </c>
      <c r="F2" s="174"/>
      <c r="G2" s="174" t="s">
        <v>16</v>
      </c>
      <c r="H2" s="174"/>
      <c r="I2" s="174" t="s">
        <v>17</v>
      </c>
      <c r="J2" s="174"/>
      <c r="K2" s="174" t="s">
        <v>18</v>
      </c>
      <c r="L2" s="174"/>
      <c r="M2" s="174" t="s">
        <v>19</v>
      </c>
      <c r="N2" s="174"/>
      <c r="O2" s="174" t="s">
        <v>20</v>
      </c>
      <c r="P2" s="174"/>
      <c r="Q2" s="174" t="s">
        <v>21</v>
      </c>
      <c r="R2" s="17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13</v>
      </c>
      <c r="O3" s="93"/>
      <c r="P3" s="93"/>
      <c r="Q3" s="24"/>
      <c r="R3" s="24"/>
      <c r="S3" s="25"/>
      <c r="T3" s="25"/>
      <c r="U3" s="26"/>
      <c r="V3" s="26"/>
    </row>
    <row r="4" spans="1:22" x14ac:dyDescent="0.25">
      <c r="A4" s="165">
        <v>6602</v>
      </c>
      <c r="B4" s="173" t="s">
        <v>109</v>
      </c>
      <c r="C4" s="165">
        <v>2</v>
      </c>
      <c r="D4" s="38" t="s">
        <v>91</v>
      </c>
      <c r="E4" s="175">
        <v>0.5</v>
      </c>
      <c r="F4" s="175"/>
      <c r="G4" s="175"/>
      <c r="H4" s="175"/>
      <c r="I4" s="175"/>
      <c r="J4" s="175"/>
      <c r="K4" s="175"/>
      <c r="L4" s="175"/>
      <c r="M4" s="175"/>
      <c r="N4" s="175"/>
      <c r="O4" s="176"/>
      <c r="P4" s="177"/>
      <c r="Q4" s="178"/>
      <c r="R4" s="179"/>
      <c r="S4" s="25">
        <f>E4+G4+I4+K4+M4+O4+Q4</f>
        <v>0.5</v>
      </c>
      <c r="T4" s="25">
        <f t="shared" ref="T4:T7" si="0">SUM(S4-U4-V4)</f>
        <v>0.5</v>
      </c>
      <c r="U4" s="28"/>
      <c r="V4" s="28"/>
    </row>
    <row r="5" spans="1:22" x14ac:dyDescent="0.25">
      <c r="A5" s="132">
        <v>6519</v>
      </c>
      <c r="B5" s="173" t="s">
        <v>106</v>
      </c>
      <c r="C5" s="132">
        <v>138</v>
      </c>
      <c r="D5" s="38" t="s">
        <v>61</v>
      </c>
      <c r="E5" s="175">
        <v>7.5</v>
      </c>
      <c r="F5" s="175"/>
      <c r="G5" s="175">
        <v>8</v>
      </c>
      <c r="H5" s="175"/>
      <c r="I5" s="175">
        <v>8</v>
      </c>
      <c r="J5" s="175"/>
      <c r="K5" s="184">
        <v>6.5</v>
      </c>
      <c r="L5" s="177"/>
      <c r="M5" s="176">
        <v>3.75</v>
      </c>
      <c r="N5" s="177"/>
      <c r="O5" s="176"/>
      <c r="P5" s="177"/>
      <c r="Q5" s="178"/>
      <c r="R5" s="179"/>
      <c r="S5" s="25">
        <f t="shared" ref="S5:S7" si="1">E5+G5+I5+K5+M5+O5+Q5</f>
        <v>33.75</v>
      </c>
      <c r="T5" s="25">
        <f t="shared" si="0"/>
        <v>33.75</v>
      </c>
      <c r="U5" s="28"/>
      <c r="V5" s="28"/>
    </row>
    <row r="6" spans="1:22" x14ac:dyDescent="0.25">
      <c r="A6" s="160">
        <v>6519</v>
      </c>
      <c r="B6" s="173" t="s">
        <v>106</v>
      </c>
      <c r="C6" s="160">
        <v>117</v>
      </c>
      <c r="D6" s="38" t="s">
        <v>68</v>
      </c>
      <c r="E6" s="175"/>
      <c r="F6" s="175"/>
      <c r="G6" s="176"/>
      <c r="H6" s="177"/>
      <c r="I6" s="176"/>
      <c r="J6" s="177"/>
      <c r="K6" s="176">
        <v>1.5</v>
      </c>
      <c r="L6" s="177"/>
      <c r="M6" s="176">
        <v>1.25</v>
      </c>
      <c r="N6" s="177"/>
      <c r="O6" s="176"/>
      <c r="P6" s="177"/>
      <c r="Q6" s="178"/>
      <c r="R6" s="179"/>
      <c r="S6" s="25">
        <f t="shared" si="1"/>
        <v>2.75</v>
      </c>
      <c r="T6" s="25">
        <f t="shared" si="0"/>
        <v>2.75</v>
      </c>
      <c r="U6" s="28"/>
      <c r="V6" s="28"/>
    </row>
    <row r="7" spans="1:22" x14ac:dyDescent="0.25">
      <c r="A7" s="112"/>
      <c r="B7" s="48"/>
      <c r="C7" s="112"/>
      <c r="D7" s="38"/>
      <c r="E7" s="175"/>
      <c r="F7" s="175"/>
      <c r="G7" s="176"/>
      <c r="H7" s="177"/>
      <c r="I7" s="176"/>
      <c r="J7" s="177"/>
      <c r="K7" s="176"/>
      <c r="L7" s="177"/>
      <c r="M7" s="176"/>
      <c r="N7" s="177"/>
      <c r="O7" s="176"/>
      <c r="P7" s="177"/>
      <c r="Q7" s="178"/>
      <c r="R7" s="17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03"/>
      <c r="B8" s="48"/>
      <c r="C8" s="103"/>
      <c r="D8" s="38"/>
      <c r="E8" s="175"/>
      <c r="F8" s="175"/>
      <c r="G8" s="176"/>
      <c r="H8" s="177"/>
      <c r="I8" s="176"/>
      <c r="J8" s="177"/>
      <c r="K8" s="176"/>
      <c r="L8" s="177"/>
      <c r="M8" s="176"/>
      <c r="N8" s="177"/>
      <c r="O8" s="176"/>
      <c r="P8" s="177"/>
      <c r="Q8" s="178"/>
      <c r="R8" s="179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176"/>
      <c r="F9" s="177"/>
      <c r="G9" s="176"/>
      <c r="H9" s="177"/>
      <c r="I9" s="176"/>
      <c r="J9" s="177"/>
      <c r="K9" s="176"/>
      <c r="L9" s="177"/>
      <c r="M9" s="176"/>
      <c r="N9" s="177"/>
      <c r="O9" s="176"/>
      <c r="P9" s="177"/>
      <c r="Q9" s="178"/>
      <c r="R9" s="179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6"/>
      <c r="B10" s="46"/>
      <c r="C10" s="47"/>
      <c r="D10" s="38"/>
      <c r="E10" s="176"/>
      <c r="F10" s="177"/>
      <c r="G10" s="176"/>
      <c r="H10" s="177"/>
      <c r="I10" s="176"/>
      <c r="J10" s="177"/>
      <c r="K10" s="176"/>
      <c r="L10" s="177"/>
      <c r="M10" s="176"/>
      <c r="N10" s="177"/>
      <c r="O10" s="176"/>
      <c r="P10" s="177"/>
      <c r="Q10" s="178"/>
      <c r="R10" s="179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6"/>
      <c r="C11" s="47"/>
      <c r="D11" s="38"/>
      <c r="E11" s="176"/>
      <c r="F11" s="177"/>
      <c r="G11" s="176"/>
      <c r="H11" s="177"/>
      <c r="I11" s="176"/>
      <c r="J11" s="177"/>
      <c r="K11" s="176"/>
      <c r="L11" s="177"/>
      <c r="M11" s="176"/>
      <c r="N11" s="177"/>
      <c r="O11" s="176"/>
      <c r="P11" s="177"/>
      <c r="Q11" s="178"/>
      <c r="R11" s="179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6"/>
      <c r="C12" s="47"/>
      <c r="D12" s="38"/>
      <c r="E12" s="176"/>
      <c r="F12" s="177"/>
      <c r="G12" s="176"/>
      <c r="H12" s="177"/>
      <c r="I12" s="176"/>
      <c r="J12" s="177"/>
      <c r="K12" s="176"/>
      <c r="L12" s="177"/>
      <c r="M12" s="176"/>
      <c r="N12" s="177"/>
      <c r="O12" s="176"/>
      <c r="P12" s="177"/>
      <c r="Q12" s="178"/>
      <c r="R12" s="179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6"/>
      <c r="C13" s="46"/>
      <c r="D13" s="27"/>
      <c r="E13" s="176"/>
      <c r="F13" s="177"/>
      <c r="G13" s="176"/>
      <c r="H13" s="177"/>
      <c r="I13" s="176"/>
      <c r="J13" s="177"/>
      <c r="K13" s="176"/>
      <c r="L13" s="177"/>
      <c r="M13" s="176"/>
      <c r="N13" s="177"/>
      <c r="O13" s="176"/>
      <c r="P13" s="177"/>
      <c r="Q13" s="178"/>
      <c r="R13" s="17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76"/>
      <c r="F14" s="177"/>
      <c r="G14" s="176"/>
      <c r="H14" s="177"/>
      <c r="I14" s="176"/>
      <c r="J14" s="177"/>
      <c r="K14" s="176"/>
      <c r="L14" s="177"/>
      <c r="M14" s="176"/>
      <c r="N14" s="177"/>
      <c r="O14" s="176"/>
      <c r="P14" s="177"/>
      <c r="Q14" s="178"/>
      <c r="R14" s="179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76"/>
      <c r="F15" s="177"/>
      <c r="G15" s="176"/>
      <c r="H15" s="177"/>
      <c r="I15" s="176"/>
      <c r="J15" s="177"/>
      <c r="K15" s="176"/>
      <c r="L15" s="177"/>
      <c r="M15" s="176"/>
      <c r="N15" s="177"/>
      <c r="O15" s="176"/>
      <c r="P15" s="177"/>
      <c r="Q15" s="178"/>
      <c r="R15" s="179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6"/>
      <c r="B16" s="46"/>
      <c r="C16" s="46"/>
      <c r="D16" s="27"/>
      <c r="E16" s="176"/>
      <c r="F16" s="177"/>
      <c r="G16" s="176"/>
      <c r="H16" s="177"/>
      <c r="I16" s="176"/>
      <c r="J16" s="177"/>
      <c r="K16" s="176"/>
      <c r="L16" s="177"/>
      <c r="M16" s="176"/>
      <c r="N16" s="177"/>
      <c r="O16" s="176"/>
      <c r="P16" s="177"/>
      <c r="Q16" s="178"/>
      <c r="R16" s="179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6"/>
      <c r="B17" s="46"/>
      <c r="C17" s="46"/>
      <c r="D17" s="27"/>
      <c r="E17" s="176"/>
      <c r="F17" s="177"/>
      <c r="G17" s="176"/>
      <c r="H17" s="177"/>
      <c r="I17" s="176"/>
      <c r="J17" s="177"/>
      <c r="K17" s="176"/>
      <c r="L17" s="177"/>
      <c r="M17" s="176"/>
      <c r="N17" s="177"/>
      <c r="O17" s="176"/>
      <c r="P17" s="177"/>
      <c r="Q17" s="178"/>
      <c r="R17" s="17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6"/>
      <c r="F18" s="177"/>
      <c r="G18" s="176"/>
      <c r="H18" s="177"/>
      <c r="I18" s="176"/>
      <c r="J18" s="177"/>
      <c r="K18" s="176"/>
      <c r="L18" s="177"/>
      <c r="M18" s="176"/>
      <c r="N18" s="177"/>
      <c r="O18" s="176"/>
      <c r="P18" s="177"/>
      <c r="Q18" s="178"/>
      <c r="R18" s="179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6"/>
      <c r="F19" s="177"/>
      <c r="G19" s="176"/>
      <c r="H19" s="177"/>
      <c r="I19" s="176"/>
      <c r="J19" s="177"/>
      <c r="K19" s="176"/>
      <c r="L19" s="177"/>
      <c r="M19" s="176"/>
      <c r="N19" s="177"/>
      <c r="O19" s="176"/>
      <c r="P19" s="177"/>
      <c r="Q19" s="178"/>
      <c r="R19" s="179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80">
        <f>SUM(E4:E19)</f>
        <v>8</v>
      </c>
      <c r="F20" s="181"/>
      <c r="G20" s="180">
        <f>SUM(G4:G19)</f>
        <v>8</v>
      </c>
      <c r="H20" s="181"/>
      <c r="I20" s="180">
        <f>SUM(I4:I19)</f>
        <v>8</v>
      </c>
      <c r="J20" s="181"/>
      <c r="K20" s="180">
        <f>SUM(K4:K19)</f>
        <v>8</v>
      </c>
      <c r="L20" s="181"/>
      <c r="M20" s="180">
        <f>SUM(M4:M19)</f>
        <v>5</v>
      </c>
      <c r="N20" s="181"/>
      <c r="O20" s="180">
        <f>SUM(O4:O19)</f>
        <v>0</v>
      </c>
      <c r="P20" s="181"/>
      <c r="Q20" s="180">
        <f>SUM(Q4:Q19)</f>
        <v>0</v>
      </c>
      <c r="R20" s="181"/>
      <c r="S20" s="25">
        <f t="shared" si="2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0"/>
      <c r="J21" s="81">
        <v>8</v>
      </c>
      <c r="K21" s="30"/>
      <c r="L21" s="31">
        <v>8</v>
      </c>
      <c r="M21" s="30"/>
      <c r="N21" s="82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C34" sqref="C3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17.07.2016</v>
      </c>
      <c r="B2" s="69"/>
      <c r="C2" s="69"/>
      <c r="D2" s="69"/>
      <c r="E2" s="174" t="s">
        <v>15</v>
      </c>
      <c r="F2" s="174"/>
      <c r="G2" s="174" t="s">
        <v>16</v>
      </c>
      <c r="H2" s="174"/>
      <c r="I2" s="174" t="s">
        <v>17</v>
      </c>
      <c r="J2" s="174"/>
      <c r="K2" s="174" t="s">
        <v>18</v>
      </c>
      <c r="L2" s="174"/>
      <c r="M2" s="174" t="s">
        <v>19</v>
      </c>
      <c r="N2" s="174"/>
      <c r="O2" s="174" t="s">
        <v>20</v>
      </c>
      <c r="P2" s="174"/>
      <c r="Q2" s="174" t="s">
        <v>21</v>
      </c>
      <c r="R2" s="17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108</v>
      </c>
      <c r="C4" s="48"/>
      <c r="D4" s="38" t="s">
        <v>60</v>
      </c>
      <c r="E4" s="175">
        <v>8</v>
      </c>
      <c r="F4" s="175"/>
      <c r="G4" s="175">
        <v>8</v>
      </c>
      <c r="H4" s="175"/>
      <c r="I4" s="175">
        <v>8</v>
      </c>
      <c r="J4" s="175"/>
      <c r="K4" s="175">
        <v>8</v>
      </c>
      <c r="L4" s="175"/>
      <c r="M4" s="175">
        <v>8</v>
      </c>
      <c r="N4" s="175"/>
      <c r="O4" s="176"/>
      <c r="P4" s="177"/>
      <c r="Q4" s="178"/>
      <c r="R4" s="179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6"/>
      <c r="B5" s="48"/>
      <c r="C5" s="46"/>
      <c r="D5" s="38"/>
      <c r="E5" s="176"/>
      <c r="F5" s="177"/>
      <c r="G5" s="176"/>
      <c r="H5" s="177"/>
      <c r="I5" s="176"/>
      <c r="J5" s="177"/>
      <c r="K5" s="176"/>
      <c r="L5" s="177"/>
      <c r="M5" s="176"/>
      <c r="N5" s="177"/>
      <c r="O5" s="176"/>
      <c r="P5" s="177"/>
      <c r="Q5" s="178"/>
      <c r="R5" s="179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6"/>
      <c r="B6" s="48"/>
      <c r="C6" s="46"/>
      <c r="D6" s="38"/>
      <c r="E6" s="176"/>
      <c r="F6" s="177"/>
      <c r="G6" s="176"/>
      <c r="H6" s="177"/>
      <c r="I6" s="176"/>
      <c r="J6" s="177"/>
      <c r="K6" s="176"/>
      <c r="L6" s="177"/>
      <c r="M6" s="176"/>
      <c r="N6" s="177"/>
      <c r="O6" s="176"/>
      <c r="P6" s="177"/>
      <c r="Q6" s="178"/>
      <c r="R6" s="17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6"/>
      <c r="B7" s="48"/>
      <c r="C7" s="46"/>
      <c r="D7" s="38"/>
      <c r="E7" s="176"/>
      <c r="F7" s="177"/>
      <c r="G7" s="176"/>
      <c r="H7" s="177"/>
      <c r="I7" s="176"/>
      <c r="J7" s="177"/>
      <c r="K7" s="176"/>
      <c r="L7" s="177"/>
      <c r="M7" s="176"/>
      <c r="N7" s="177"/>
      <c r="O7" s="176"/>
      <c r="P7" s="177"/>
      <c r="Q7" s="178"/>
      <c r="R7" s="17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6"/>
      <c r="B8" s="46"/>
      <c r="C8" s="47"/>
      <c r="D8" s="38"/>
      <c r="E8" s="176"/>
      <c r="F8" s="177"/>
      <c r="G8" s="176"/>
      <c r="H8" s="177"/>
      <c r="I8" s="176"/>
      <c r="J8" s="177"/>
      <c r="K8" s="176"/>
      <c r="L8" s="177"/>
      <c r="M8" s="176"/>
      <c r="N8" s="177"/>
      <c r="O8" s="176"/>
      <c r="P8" s="177"/>
      <c r="Q8" s="178"/>
      <c r="R8" s="17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6"/>
      <c r="B9" s="48"/>
      <c r="C9" s="46"/>
      <c r="D9" s="38"/>
      <c r="E9" s="176"/>
      <c r="F9" s="177"/>
      <c r="G9" s="176"/>
      <c r="H9" s="177"/>
      <c r="I9" s="176"/>
      <c r="J9" s="177"/>
      <c r="K9" s="176"/>
      <c r="L9" s="177"/>
      <c r="M9" s="176"/>
      <c r="N9" s="177"/>
      <c r="O9" s="176"/>
      <c r="P9" s="177"/>
      <c r="Q9" s="178"/>
      <c r="R9" s="17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6"/>
      <c r="B10" s="48"/>
      <c r="C10" s="46"/>
      <c r="D10" s="38"/>
      <c r="E10" s="176"/>
      <c r="F10" s="177"/>
      <c r="G10" s="176"/>
      <c r="H10" s="177"/>
      <c r="I10" s="176"/>
      <c r="J10" s="177"/>
      <c r="K10" s="176"/>
      <c r="L10" s="177"/>
      <c r="M10" s="176"/>
      <c r="N10" s="177"/>
      <c r="O10" s="176"/>
      <c r="P10" s="177"/>
      <c r="Q10" s="178"/>
      <c r="R10" s="17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0"/>
      <c r="B11" s="46"/>
      <c r="C11" s="46"/>
      <c r="D11" s="27"/>
      <c r="E11" s="176"/>
      <c r="F11" s="177"/>
      <c r="G11" s="176"/>
      <c r="H11" s="177"/>
      <c r="I11" s="176"/>
      <c r="J11" s="177"/>
      <c r="K11" s="176"/>
      <c r="L11" s="177"/>
      <c r="M11" s="176"/>
      <c r="N11" s="177"/>
      <c r="O11" s="176"/>
      <c r="P11" s="177"/>
      <c r="Q11" s="178"/>
      <c r="R11" s="17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0"/>
      <c r="B12" s="46"/>
      <c r="C12" s="46"/>
      <c r="D12" s="27"/>
      <c r="E12" s="176"/>
      <c r="F12" s="177"/>
      <c r="G12" s="176"/>
      <c r="H12" s="177"/>
      <c r="I12" s="176"/>
      <c r="J12" s="177"/>
      <c r="K12" s="176"/>
      <c r="L12" s="177"/>
      <c r="M12" s="176"/>
      <c r="N12" s="177"/>
      <c r="O12" s="176"/>
      <c r="P12" s="177"/>
      <c r="Q12" s="178"/>
      <c r="R12" s="17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0"/>
      <c r="B13" s="46"/>
      <c r="C13" s="46"/>
      <c r="D13" s="27"/>
      <c r="E13" s="176"/>
      <c r="F13" s="177"/>
      <c r="G13" s="176"/>
      <c r="H13" s="177"/>
      <c r="I13" s="176"/>
      <c r="J13" s="177"/>
      <c r="K13" s="176"/>
      <c r="L13" s="177"/>
      <c r="M13" s="176"/>
      <c r="N13" s="177"/>
      <c r="O13" s="176"/>
      <c r="P13" s="177"/>
      <c r="Q13" s="178"/>
      <c r="R13" s="17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0"/>
      <c r="B14" s="46"/>
      <c r="C14" s="46"/>
      <c r="D14" s="27"/>
      <c r="E14" s="176"/>
      <c r="F14" s="177"/>
      <c r="G14" s="176"/>
      <c r="H14" s="177"/>
      <c r="I14" s="176"/>
      <c r="J14" s="177"/>
      <c r="K14" s="176"/>
      <c r="L14" s="177"/>
      <c r="M14" s="176"/>
      <c r="N14" s="177"/>
      <c r="O14" s="176"/>
      <c r="P14" s="177"/>
      <c r="Q14" s="178"/>
      <c r="R14" s="17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0"/>
      <c r="B15" s="46"/>
      <c r="C15" s="46"/>
      <c r="D15" s="27"/>
      <c r="E15" s="176"/>
      <c r="F15" s="177"/>
      <c r="G15" s="176"/>
      <c r="H15" s="177"/>
      <c r="I15" s="176"/>
      <c r="J15" s="177"/>
      <c r="K15" s="176"/>
      <c r="L15" s="177"/>
      <c r="M15" s="176"/>
      <c r="N15" s="177"/>
      <c r="O15" s="176"/>
      <c r="P15" s="177"/>
      <c r="Q15" s="178"/>
      <c r="R15" s="17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6"/>
      <c r="C16" s="46"/>
      <c r="D16" s="27"/>
      <c r="E16" s="176"/>
      <c r="F16" s="177"/>
      <c r="G16" s="176"/>
      <c r="H16" s="177"/>
      <c r="I16" s="176"/>
      <c r="J16" s="177"/>
      <c r="K16" s="176"/>
      <c r="L16" s="177"/>
      <c r="M16" s="176"/>
      <c r="N16" s="177"/>
      <c r="O16" s="176"/>
      <c r="P16" s="177"/>
      <c r="Q16" s="178"/>
      <c r="R16" s="17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3"/>
      <c r="B17" s="103"/>
      <c r="C17" s="103"/>
      <c r="D17" s="27"/>
      <c r="E17" s="176"/>
      <c r="F17" s="177"/>
      <c r="G17" s="176"/>
      <c r="H17" s="177"/>
      <c r="I17" s="176"/>
      <c r="J17" s="177"/>
      <c r="K17" s="176"/>
      <c r="L17" s="177"/>
      <c r="M17" s="176"/>
      <c r="N17" s="177"/>
      <c r="O17" s="176"/>
      <c r="P17" s="177"/>
      <c r="Q17" s="178"/>
      <c r="R17" s="17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6"/>
      <c r="F18" s="177"/>
      <c r="G18" s="176"/>
      <c r="H18" s="177"/>
      <c r="I18" s="176"/>
      <c r="J18" s="177"/>
      <c r="K18" s="176"/>
      <c r="L18" s="177"/>
      <c r="M18" s="176"/>
      <c r="N18" s="177"/>
      <c r="O18" s="178"/>
      <c r="P18" s="179"/>
      <c r="Q18" s="178"/>
      <c r="R18" s="17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6"/>
      <c r="F19" s="177"/>
      <c r="G19" s="176"/>
      <c r="H19" s="177"/>
      <c r="I19" s="176"/>
      <c r="J19" s="177"/>
      <c r="K19" s="176"/>
      <c r="L19" s="177"/>
      <c r="M19" s="176"/>
      <c r="N19" s="177"/>
      <c r="O19" s="178"/>
      <c r="P19" s="179"/>
      <c r="Q19" s="178"/>
      <c r="R19" s="17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80">
        <f>SUM(E4:E19)</f>
        <v>8</v>
      </c>
      <c r="F20" s="181"/>
      <c r="G20" s="180">
        <f>SUM(G4:G19)</f>
        <v>8</v>
      </c>
      <c r="H20" s="181"/>
      <c r="I20" s="180">
        <f>SUM(I4:I19)</f>
        <v>8</v>
      </c>
      <c r="J20" s="181"/>
      <c r="K20" s="180">
        <f>SUM(K4:K19)</f>
        <v>8</v>
      </c>
      <c r="L20" s="181"/>
      <c r="M20" s="180">
        <f>SUM(M4:M19)</f>
        <v>8</v>
      </c>
      <c r="N20" s="181"/>
      <c r="O20" s="180">
        <f>SUM(O4:O19)</f>
        <v>0</v>
      </c>
      <c r="P20" s="181"/>
      <c r="Q20" s="180">
        <f>SUM(Q4:Q19)</f>
        <v>0</v>
      </c>
      <c r="R20" s="18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7"/>
      <c r="F21" s="68">
        <v>8</v>
      </c>
      <c r="G21" s="67"/>
      <c r="H21" s="68">
        <v>8</v>
      </c>
      <c r="I21" s="67"/>
      <c r="J21" s="68">
        <v>8</v>
      </c>
      <c r="K21" s="67"/>
      <c r="L21" s="68">
        <v>8</v>
      </c>
      <c r="M21" s="71"/>
      <c r="N21" s="72">
        <v>8</v>
      </c>
      <c r="O21" s="67"/>
      <c r="P21" s="68"/>
      <c r="Q21" s="67"/>
      <c r="R21" s="68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f>SUM(T21)</f>
        <v>40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C34" sqref="C3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17.07.2016</v>
      </c>
      <c r="B2" s="19"/>
      <c r="C2" s="19"/>
      <c r="D2" s="19"/>
      <c r="E2" s="174" t="s">
        <v>15</v>
      </c>
      <c r="F2" s="174"/>
      <c r="G2" s="174" t="s">
        <v>16</v>
      </c>
      <c r="H2" s="174"/>
      <c r="I2" s="174" t="s">
        <v>17</v>
      </c>
      <c r="J2" s="174"/>
      <c r="K2" s="174" t="s">
        <v>18</v>
      </c>
      <c r="L2" s="174"/>
      <c r="M2" s="174" t="s">
        <v>19</v>
      </c>
      <c r="N2" s="174"/>
      <c r="O2" s="174" t="s">
        <v>20</v>
      </c>
      <c r="P2" s="174"/>
      <c r="Q2" s="174" t="s">
        <v>21</v>
      </c>
      <c r="R2" s="17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8.4499999999999993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65">
        <v>6519</v>
      </c>
      <c r="B4" s="173" t="s">
        <v>106</v>
      </c>
      <c r="C4" s="165" t="s">
        <v>78</v>
      </c>
      <c r="D4" s="38" t="s">
        <v>68</v>
      </c>
      <c r="E4" s="175">
        <v>8</v>
      </c>
      <c r="F4" s="175"/>
      <c r="G4" s="175">
        <v>8</v>
      </c>
      <c r="H4" s="175"/>
      <c r="I4" s="175">
        <v>7.25</v>
      </c>
      <c r="J4" s="175"/>
      <c r="K4" s="175">
        <v>8</v>
      </c>
      <c r="L4" s="175"/>
      <c r="M4" s="175">
        <v>8</v>
      </c>
      <c r="N4" s="175"/>
      <c r="O4" s="176"/>
      <c r="P4" s="177"/>
      <c r="Q4" s="178"/>
      <c r="R4" s="179"/>
      <c r="S4" s="25">
        <f>E4+G4+I4+K4+M4+O4+Q4</f>
        <v>39.25</v>
      </c>
      <c r="T4" s="25">
        <f t="shared" ref="T4:T17" si="0">SUM(S4-U4-V4)</f>
        <v>39.25</v>
      </c>
      <c r="U4" s="28"/>
      <c r="V4" s="28"/>
    </row>
    <row r="5" spans="1:22" x14ac:dyDescent="0.25">
      <c r="A5" s="159"/>
      <c r="B5" s="48"/>
      <c r="C5" s="159"/>
      <c r="D5" s="38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6"/>
      <c r="P5" s="177"/>
      <c r="Q5" s="178"/>
      <c r="R5" s="179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53"/>
      <c r="B6" s="48"/>
      <c r="C6" s="137"/>
      <c r="D6" s="38"/>
      <c r="E6" s="175"/>
      <c r="F6" s="175"/>
      <c r="G6" s="175"/>
      <c r="H6" s="175"/>
      <c r="I6" s="175"/>
      <c r="J6" s="175"/>
      <c r="K6" s="176"/>
      <c r="L6" s="177"/>
      <c r="M6" s="176"/>
      <c r="N6" s="177"/>
      <c r="O6" s="176"/>
      <c r="P6" s="177"/>
      <c r="Q6" s="178"/>
      <c r="R6" s="17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56"/>
      <c r="B7" s="48"/>
      <c r="C7" s="156"/>
      <c r="D7" s="38"/>
      <c r="E7" s="175"/>
      <c r="F7" s="175"/>
      <c r="G7" s="175"/>
      <c r="H7" s="175"/>
      <c r="I7" s="175"/>
      <c r="J7" s="175"/>
      <c r="K7" s="176"/>
      <c r="L7" s="177"/>
      <c r="M7" s="176"/>
      <c r="N7" s="177"/>
      <c r="O7" s="176"/>
      <c r="P7" s="177"/>
      <c r="Q7" s="178"/>
      <c r="R7" s="17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6"/>
      <c r="B8" s="48"/>
      <c r="C8" s="156"/>
      <c r="D8" s="38"/>
      <c r="E8" s="175"/>
      <c r="F8" s="175"/>
      <c r="G8" s="175"/>
      <c r="H8" s="175"/>
      <c r="I8" s="184"/>
      <c r="J8" s="177"/>
      <c r="K8" s="176"/>
      <c r="L8" s="177"/>
      <c r="M8" s="176"/>
      <c r="N8" s="177"/>
      <c r="O8" s="176"/>
      <c r="P8" s="177"/>
      <c r="Q8" s="178"/>
      <c r="R8" s="17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6"/>
      <c r="B9" s="48"/>
      <c r="C9" s="156"/>
      <c r="D9" s="38"/>
      <c r="E9" s="176"/>
      <c r="F9" s="177"/>
      <c r="G9" s="176"/>
      <c r="H9" s="177"/>
      <c r="I9" s="176"/>
      <c r="J9" s="177"/>
      <c r="K9" s="176"/>
      <c r="L9" s="177"/>
      <c r="M9" s="176"/>
      <c r="N9" s="177"/>
      <c r="O9" s="176"/>
      <c r="P9" s="177"/>
      <c r="Q9" s="178"/>
      <c r="R9" s="17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22"/>
      <c r="B10" s="48"/>
      <c r="C10" s="122"/>
      <c r="D10" s="38"/>
      <c r="E10" s="176"/>
      <c r="F10" s="177"/>
      <c r="G10" s="176"/>
      <c r="H10" s="177"/>
      <c r="I10" s="176"/>
      <c r="J10" s="177"/>
      <c r="K10" s="176"/>
      <c r="L10" s="177"/>
      <c r="M10" s="176"/>
      <c r="N10" s="177"/>
      <c r="O10" s="176"/>
      <c r="P10" s="177"/>
      <c r="Q10" s="178"/>
      <c r="R10" s="17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2"/>
      <c r="B11" s="48"/>
      <c r="C11" s="122"/>
      <c r="D11" s="38"/>
      <c r="E11" s="176"/>
      <c r="F11" s="177"/>
      <c r="G11" s="176"/>
      <c r="H11" s="177"/>
      <c r="I11" s="176"/>
      <c r="J11" s="177"/>
      <c r="K11" s="176"/>
      <c r="L11" s="177"/>
      <c r="M11" s="176"/>
      <c r="N11" s="177"/>
      <c r="O11" s="176"/>
      <c r="P11" s="177"/>
      <c r="Q11" s="178"/>
      <c r="R11" s="17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2"/>
      <c r="B12" s="48"/>
      <c r="C12" s="122"/>
      <c r="D12" s="38"/>
      <c r="E12" s="176"/>
      <c r="F12" s="177"/>
      <c r="G12" s="176"/>
      <c r="H12" s="177"/>
      <c r="I12" s="176"/>
      <c r="J12" s="177"/>
      <c r="K12" s="176"/>
      <c r="L12" s="177"/>
      <c r="M12" s="176"/>
      <c r="N12" s="177"/>
      <c r="O12" s="176"/>
      <c r="P12" s="177"/>
      <c r="Q12" s="178"/>
      <c r="R12" s="17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6"/>
      <c r="C13" s="47"/>
      <c r="D13" s="27"/>
      <c r="E13" s="176"/>
      <c r="F13" s="177"/>
      <c r="G13" s="176"/>
      <c r="H13" s="177"/>
      <c r="I13" s="176"/>
      <c r="J13" s="177"/>
      <c r="K13" s="176"/>
      <c r="L13" s="177"/>
      <c r="M13" s="176"/>
      <c r="N13" s="177"/>
      <c r="O13" s="176"/>
      <c r="P13" s="177"/>
      <c r="Q13" s="178"/>
      <c r="R13" s="17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76"/>
      <c r="F14" s="177"/>
      <c r="G14" s="176"/>
      <c r="H14" s="177"/>
      <c r="I14" s="176"/>
      <c r="J14" s="177"/>
      <c r="K14" s="176"/>
      <c r="L14" s="177"/>
      <c r="M14" s="176"/>
      <c r="N14" s="177"/>
      <c r="O14" s="176"/>
      <c r="P14" s="177"/>
      <c r="Q14" s="178"/>
      <c r="R14" s="17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6"/>
      <c r="C15" s="46"/>
      <c r="D15" s="27"/>
      <c r="E15" s="176"/>
      <c r="F15" s="177"/>
      <c r="G15" s="176"/>
      <c r="H15" s="177"/>
      <c r="I15" s="176"/>
      <c r="J15" s="177"/>
      <c r="K15" s="176"/>
      <c r="L15" s="177"/>
      <c r="M15" s="176"/>
      <c r="N15" s="177"/>
      <c r="O15" s="176"/>
      <c r="P15" s="177"/>
      <c r="Q15" s="178"/>
      <c r="R15" s="17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5"/>
      <c r="B16" s="85"/>
      <c r="C16" s="85"/>
      <c r="D16" s="27"/>
      <c r="E16" s="175"/>
      <c r="F16" s="175"/>
      <c r="G16" s="175"/>
      <c r="H16" s="175"/>
      <c r="I16" s="184"/>
      <c r="J16" s="177"/>
      <c r="K16" s="176"/>
      <c r="L16" s="177"/>
      <c r="M16" s="176"/>
      <c r="N16" s="177"/>
      <c r="O16" s="176"/>
      <c r="P16" s="177"/>
      <c r="Q16" s="178"/>
      <c r="R16" s="17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4"/>
      <c r="B17" s="124"/>
      <c r="C17" s="124"/>
      <c r="D17" s="38"/>
      <c r="E17" s="176"/>
      <c r="F17" s="177"/>
      <c r="G17" s="176"/>
      <c r="H17" s="177"/>
      <c r="I17" s="176"/>
      <c r="J17" s="177"/>
      <c r="K17" s="176"/>
      <c r="L17" s="177"/>
      <c r="M17" s="176"/>
      <c r="N17" s="177"/>
      <c r="O17" s="176"/>
      <c r="P17" s="177"/>
      <c r="Q17" s="178"/>
      <c r="R17" s="17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6"/>
      <c r="F18" s="177"/>
      <c r="G18" s="176"/>
      <c r="H18" s="177"/>
      <c r="I18" s="176"/>
      <c r="J18" s="177"/>
      <c r="K18" s="176"/>
      <c r="L18" s="177"/>
      <c r="M18" s="176"/>
      <c r="N18" s="177"/>
      <c r="O18" s="178"/>
      <c r="P18" s="179"/>
      <c r="Q18" s="178"/>
      <c r="R18" s="17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6"/>
      <c r="F19" s="177"/>
      <c r="G19" s="176"/>
      <c r="H19" s="177"/>
      <c r="I19" s="176"/>
      <c r="J19" s="177"/>
      <c r="K19" s="176"/>
      <c r="L19" s="177"/>
      <c r="M19" s="176"/>
      <c r="N19" s="177"/>
      <c r="O19" s="178"/>
      <c r="P19" s="179"/>
      <c r="Q19" s="178"/>
      <c r="R19" s="17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80">
        <f>SUM(E4:E19)</f>
        <v>8</v>
      </c>
      <c r="F20" s="181"/>
      <c r="G20" s="180">
        <f>SUM(G4:G19)</f>
        <v>8</v>
      </c>
      <c r="H20" s="181"/>
      <c r="I20" s="180">
        <f>SUM(I4:I19)</f>
        <v>7.25</v>
      </c>
      <c r="J20" s="181"/>
      <c r="K20" s="180">
        <f>SUM(K4:K19)</f>
        <v>8</v>
      </c>
      <c r="L20" s="181"/>
      <c r="M20" s="180">
        <f>SUM(M4:M19)</f>
        <v>8</v>
      </c>
      <c r="N20" s="181"/>
      <c r="O20" s="180">
        <f>SUM(O4:O19)</f>
        <v>0</v>
      </c>
      <c r="P20" s="181"/>
      <c r="Q20" s="180">
        <f>SUM(Q4:Q19)</f>
        <v>0</v>
      </c>
      <c r="R20" s="181"/>
      <c r="S20" s="25">
        <f t="shared" si="1"/>
        <v>39.25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-0.75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-0.75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39.25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4" zoomScale="90" zoomScaleNormal="90" workbookViewId="0">
      <selection activeCell="E23" sqref="E23:N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65</v>
      </c>
      <c r="B1" s="15"/>
      <c r="C1" s="15"/>
    </row>
    <row r="2" spans="1:22" s="22" customFormat="1" x14ac:dyDescent="0.25">
      <c r="A2" s="18" t="str">
        <f>Analysis!A3</f>
        <v>W/E 17.07.2016</v>
      </c>
      <c r="B2" s="19"/>
      <c r="C2" s="19"/>
      <c r="D2" s="19"/>
      <c r="E2" s="187" t="s">
        <v>15</v>
      </c>
      <c r="F2" s="187"/>
      <c r="G2" s="174" t="s">
        <v>16</v>
      </c>
      <c r="H2" s="174"/>
      <c r="I2" s="174" t="s">
        <v>17</v>
      </c>
      <c r="J2" s="174"/>
      <c r="K2" s="174" t="s">
        <v>18</v>
      </c>
      <c r="L2" s="174"/>
      <c r="M2" s="174" t="s">
        <v>19</v>
      </c>
      <c r="N2" s="174"/>
      <c r="O2" s="174" t="s">
        <v>20</v>
      </c>
      <c r="P2" s="174"/>
      <c r="Q2" s="174" t="s">
        <v>21</v>
      </c>
      <c r="R2" s="17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65">
        <v>6519</v>
      </c>
      <c r="B4" s="173" t="s">
        <v>106</v>
      </c>
      <c r="C4" s="165" t="s">
        <v>96</v>
      </c>
      <c r="D4" s="38" t="s">
        <v>76</v>
      </c>
      <c r="E4" s="175">
        <v>5</v>
      </c>
      <c r="F4" s="175"/>
      <c r="G4" s="176"/>
      <c r="H4" s="177"/>
      <c r="I4" s="176">
        <v>4.75</v>
      </c>
      <c r="J4" s="177"/>
      <c r="K4" s="176"/>
      <c r="L4" s="177"/>
      <c r="M4" s="175"/>
      <c r="N4" s="175"/>
      <c r="O4" s="176"/>
      <c r="P4" s="177"/>
      <c r="Q4" s="178"/>
      <c r="R4" s="179"/>
      <c r="S4" s="25">
        <f>E4+G4+I4+K4+M4+O4+Q4</f>
        <v>9.75</v>
      </c>
      <c r="T4" s="25">
        <f t="shared" ref="T4:T26" si="0">SUM(S4-U4-V4)</f>
        <v>9.75</v>
      </c>
      <c r="U4" s="28"/>
      <c r="V4" s="28"/>
    </row>
    <row r="5" spans="1:22" x14ac:dyDescent="0.25">
      <c r="A5" s="160">
        <v>6519</v>
      </c>
      <c r="B5" s="173" t="s">
        <v>106</v>
      </c>
      <c r="C5" s="145" t="s">
        <v>83</v>
      </c>
      <c r="D5" s="38" t="s">
        <v>84</v>
      </c>
      <c r="E5" s="175"/>
      <c r="F5" s="175"/>
      <c r="G5" s="176"/>
      <c r="H5" s="177"/>
      <c r="I5" s="176"/>
      <c r="J5" s="177"/>
      <c r="K5" s="176"/>
      <c r="L5" s="177"/>
      <c r="M5" s="176"/>
      <c r="N5" s="177"/>
      <c r="O5" s="176"/>
      <c r="P5" s="177"/>
      <c r="Q5" s="178"/>
      <c r="R5" s="179"/>
      <c r="S5" s="25">
        <f t="shared" ref="S5:S29" si="1">E5+G5+I5+K5+M5+O5+Q5</f>
        <v>0</v>
      </c>
      <c r="T5" s="25">
        <f t="shared" si="0"/>
        <v>0</v>
      </c>
      <c r="U5" s="28"/>
      <c r="V5" s="28"/>
    </row>
    <row r="6" spans="1:22" x14ac:dyDescent="0.25">
      <c r="A6" s="162">
        <v>6538</v>
      </c>
      <c r="B6" s="173" t="s">
        <v>107</v>
      </c>
      <c r="C6" s="162">
        <v>5</v>
      </c>
      <c r="D6" s="38" t="s">
        <v>85</v>
      </c>
      <c r="E6" s="175"/>
      <c r="F6" s="175"/>
      <c r="G6" s="176"/>
      <c r="H6" s="177"/>
      <c r="I6" s="176"/>
      <c r="J6" s="177"/>
      <c r="K6" s="176"/>
      <c r="L6" s="177"/>
      <c r="M6" s="176"/>
      <c r="N6" s="177"/>
      <c r="O6" s="176"/>
      <c r="P6" s="177"/>
      <c r="Q6" s="178"/>
      <c r="R6" s="17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62">
        <v>6538</v>
      </c>
      <c r="B7" s="173" t="s">
        <v>107</v>
      </c>
      <c r="C7" s="162">
        <v>6</v>
      </c>
      <c r="D7" s="38" t="s">
        <v>85</v>
      </c>
      <c r="E7" s="175"/>
      <c r="F7" s="175"/>
      <c r="G7" s="176"/>
      <c r="H7" s="177"/>
      <c r="I7" s="176"/>
      <c r="J7" s="177"/>
      <c r="K7" s="176"/>
      <c r="L7" s="177"/>
      <c r="M7" s="176"/>
      <c r="N7" s="177"/>
      <c r="O7" s="176"/>
      <c r="P7" s="177"/>
      <c r="Q7" s="178"/>
      <c r="R7" s="17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2">
        <v>6538</v>
      </c>
      <c r="B8" s="173" t="s">
        <v>107</v>
      </c>
      <c r="C8" s="162">
        <v>8</v>
      </c>
      <c r="D8" s="38" t="s">
        <v>85</v>
      </c>
      <c r="E8" s="175"/>
      <c r="F8" s="175"/>
      <c r="G8" s="176"/>
      <c r="H8" s="177"/>
      <c r="I8" s="176"/>
      <c r="J8" s="177"/>
      <c r="K8" s="176"/>
      <c r="L8" s="177"/>
      <c r="M8" s="176"/>
      <c r="N8" s="177"/>
      <c r="O8" s="176"/>
      <c r="P8" s="177"/>
      <c r="Q8" s="178"/>
      <c r="R8" s="17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6">
        <v>6519</v>
      </c>
      <c r="B9" s="173" t="s">
        <v>106</v>
      </c>
      <c r="C9" s="146">
        <v>134</v>
      </c>
      <c r="D9" s="38" t="s">
        <v>68</v>
      </c>
      <c r="E9" s="175"/>
      <c r="F9" s="175"/>
      <c r="G9" s="176"/>
      <c r="H9" s="177"/>
      <c r="I9" s="176"/>
      <c r="J9" s="177"/>
      <c r="K9" s="176"/>
      <c r="L9" s="177"/>
      <c r="M9" s="176"/>
      <c r="N9" s="177"/>
      <c r="O9" s="176"/>
      <c r="P9" s="177"/>
      <c r="Q9" s="178"/>
      <c r="R9" s="17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4">
        <v>6519</v>
      </c>
      <c r="B10" s="173" t="s">
        <v>106</v>
      </c>
      <c r="C10" s="164" t="s">
        <v>78</v>
      </c>
      <c r="D10" s="38" t="s">
        <v>68</v>
      </c>
      <c r="E10" s="175"/>
      <c r="F10" s="175"/>
      <c r="G10" s="176"/>
      <c r="H10" s="177"/>
      <c r="I10" s="176"/>
      <c r="J10" s="177"/>
      <c r="K10" s="176"/>
      <c r="L10" s="177"/>
      <c r="M10" s="176"/>
      <c r="N10" s="177"/>
      <c r="O10" s="176"/>
      <c r="P10" s="177"/>
      <c r="Q10" s="178"/>
      <c r="R10" s="17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4">
        <v>6519</v>
      </c>
      <c r="B11" s="173" t="s">
        <v>106</v>
      </c>
      <c r="C11" s="164" t="s">
        <v>92</v>
      </c>
      <c r="D11" s="38" t="s">
        <v>76</v>
      </c>
      <c r="E11" s="176"/>
      <c r="F11" s="177"/>
      <c r="G11" s="176">
        <v>7</v>
      </c>
      <c r="H11" s="177"/>
      <c r="I11" s="176"/>
      <c r="J11" s="177"/>
      <c r="K11" s="176"/>
      <c r="L11" s="177"/>
      <c r="M11" s="176"/>
      <c r="N11" s="177"/>
      <c r="O11" s="176"/>
      <c r="P11" s="177"/>
      <c r="Q11" s="178"/>
      <c r="R11" s="179"/>
      <c r="S11" s="25">
        <f t="shared" si="1"/>
        <v>7</v>
      </c>
      <c r="T11" s="25">
        <f t="shared" si="0"/>
        <v>7</v>
      </c>
      <c r="U11" s="28"/>
      <c r="V11" s="28"/>
    </row>
    <row r="12" spans="1:22" x14ac:dyDescent="0.25">
      <c r="A12" s="154">
        <v>6519</v>
      </c>
      <c r="B12" s="173" t="s">
        <v>106</v>
      </c>
      <c r="C12" s="146">
        <v>179</v>
      </c>
      <c r="D12" s="38" t="s">
        <v>103</v>
      </c>
      <c r="E12" s="176"/>
      <c r="F12" s="177"/>
      <c r="G12" s="176"/>
      <c r="H12" s="177"/>
      <c r="I12" s="176">
        <v>1</v>
      </c>
      <c r="J12" s="177"/>
      <c r="K12" s="176"/>
      <c r="L12" s="177"/>
      <c r="M12" s="176"/>
      <c r="N12" s="177"/>
      <c r="O12" s="176"/>
      <c r="P12" s="177"/>
      <c r="Q12" s="178"/>
      <c r="R12" s="179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168">
        <v>6607</v>
      </c>
      <c r="B13" s="173" t="s">
        <v>110</v>
      </c>
      <c r="C13" s="168">
        <v>6</v>
      </c>
      <c r="D13" s="38" t="s">
        <v>102</v>
      </c>
      <c r="E13" s="176"/>
      <c r="F13" s="177"/>
      <c r="G13" s="176"/>
      <c r="H13" s="177"/>
      <c r="I13" s="176">
        <v>1</v>
      </c>
      <c r="J13" s="177"/>
      <c r="K13" s="176">
        <v>1.5</v>
      </c>
      <c r="L13" s="177"/>
      <c r="M13" s="176"/>
      <c r="N13" s="177"/>
      <c r="O13" s="176"/>
      <c r="P13" s="177"/>
      <c r="Q13" s="178"/>
      <c r="R13" s="179"/>
      <c r="S13" s="25">
        <f>E13+G13+I13+K13+M13+O13+Q13</f>
        <v>2.5</v>
      </c>
      <c r="T13" s="25">
        <f>SUM(S13-U13-V13)</f>
        <v>2.5</v>
      </c>
      <c r="U13" s="28"/>
      <c r="V13" s="28"/>
    </row>
    <row r="14" spans="1:22" x14ac:dyDescent="0.25">
      <c r="A14" s="126">
        <v>6418</v>
      </c>
      <c r="B14" s="173" t="s">
        <v>111</v>
      </c>
      <c r="C14" s="46">
        <v>30</v>
      </c>
      <c r="D14" s="38" t="s">
        <v>104</v>
      </c>
      <c r="E14" s="176"/>
      <c r="F14" s="177"/>
      <c r="G14" s="176"/>
      <c r="H14" s="177"/>
      <c r="I14" s="176"/>
      <c r="J14" s="177"/>
      <c r="K14" s="176">
        <v>0.25</v>
      </c>
      <c r="L14" s="177"/>
      <c r="M14" s="176"/>
      <c r="N14" s="177"/>
      <c r="O14" s="176"/>
      <c r="P14" s="177"/>
      <c r="Q14" s="178"/>
      <c r="R14" s="179"/>
      <c r="S14" s="25">
        <f t="shared" ref="S14:S22" si="2">E14+G14+I14+K14+M14+O14+Q14</f>
        <v>0.25</v>
      </c>
      <c r="T14" s="25">
        <f t="shared" ref="T14:T22" si="3">SUM(S14-U14-V14)</f>
        <v>0.25</v>
      </c>
      <c r="U14" s="28"/>
      <c r="V14" s="28"/>
    </row>
    <row r="15" spans="1:22" ht="15.75" customHeight="1" x14ac:dyDescent="0.25">
      <c r="A15" s="155">
        <v>6607</v>
      </c>
      <c r="B15" s="173" t="s">
        <v>110</v>
      </c>
      <c r="C15" s="155">
        <v>7</v>
      </c>
      <c r="D15" s="38" t="s">
        <v>102</v>
      </c>
      <c r="E15" s="176"/>
      <c r="F15" s="177"/>
      <c r="G15" s="176"/>
      <c r="H15" s="177"/>
      <c r="I15" s="176"/>
      <c r="J15" s="177"/>
      <c r="K15" s="176">
        <v>1.5</v>
      </c>
      <c r="L15" s="177"/>
      <c r="M15" s="176">
        <v>2.7519999999999998</v>
      </c>
      <c r="N15" s="177"/>
      <c r="O15" s="176"/>
      <c r="P15" s="177"/>
      <c r="Q15" s="178"/>
      <c r="R15" s="179"/>
      <c r="S15" s="25">
        <f t="shared" ref="S15:S21" si="4">E15+G15+I15+K15+M15+O15+Q15</f>
        <v>4.2519999999999998</v>
      </c>
      <c r="T15" s="25">
        <f t="shared" ref="T15:T21" si="5">SUM(S15-U15-V15)</f>
        <v>4.2519999999999998</v>
      </c>
      <c r="U15" s="28"/>
      <c r="V15" s="28"/>
    </row>
    <row r="16" spans="1:22" ht="15.75" customHeight="1" x14ac:dyDescent="0.25">
      <c r="A16" s="170">
        <v>6607</v>
      </c>
      <c r="B16" s="173" t="s">
        <v>110</v>
      </c>
      <c r="C16" s="130">
        <v>8</v>
      </c>
      <c r="D16" s="38" t="s">
        <v>102</v>
      </c>
      <c r="E16" s="176"/>
      <c r="F16" s="177"/>
      <c r="G16" s="176"/>
      <c r="H16" s="177"/>
      <c r="I16" s="176"/>
      <c r="J16" s="177"/>
      <c r="K16" s="176">
        <v>1.5</v>
      </c>
      <c r="L16" s="177"/>
      <c r="M16" s="176">
        <v>2.25</v>
      </c>
      <c r="N16" s="177"/>
      <c r="O16" s="176"/>
      <c r="P16" s="177"/>
      <c r="Q16" s="178"/>
      <c r="R16" s="179"/>
      <c r="S16" s="25">
        <f t="shared" si="4"/>
        <v>3.75</v>
      </c>
      <c r="T16" s="25">
        <f t="shared" si="5"/>
        <v>3.75</v>
      </c>
      <c r="U16" s="28"/>
      <c r="V16" s="28"/>
    </row>
    <row r="17" spans="1:22" x14ac:dyDescent="0.25">
      <c r="A17" s="170">
        <v>6607</v>
      </c>
      <c r="B17" s="173" t="s">
        <v>110</v>
      </c>
      <c r="C17" s="47">
        <v>9</v>
      </c>
      <c r="D17" s="38" t="s">
        <v>102</v>
      </c>
      <c r="E17" s="176"/>
      <c r="F17" s="177"/>
      <c r="G17" s="176"/>
      <c r="H17" s="177"/>
      <c r="I17" s="176"/>
      <c r="J17" s="177"/>
      <c r="K17" s="176">
        <v>1.5</v>
      </c>
      <c r="L17" s="177"/>
      <c r="M17" s="176">
        <v>2.25</v>
      </c>
      <c r="N17" s="177"/>
      <c r="O17" s="176"/>
      <c r="P17" s="177"/>
      <c r="Q17" s="178"/>
      <c r="R17" s="179"/>
      <c r="S17" s="25">
        <f t="shared" si="4"/>
        <v>3.75</v>
      </c>
      <c r="T17" s="25">
        <f t="shared" si="5"/>
        <v>3.75</v>
      </c>
      <c r="U17" s="28"/>
      <c r="V17" s="28"/>
    </row>
    <row r="18" spans="1:22" x14ac:dyDescent="0.25">
      <c r="A18" s="125"/>
      <c r="B18" s="125"/>
      <c r="C18" s="47"/>
      <c r="D18" s="38"/>
      <c r="E18" s="176"/>
      <c r="F18" s="177"/>
      <c r="G18" s="176"/>
      <c r="H18" s="177"/>
      <c r="I18" s="176"/>
      <c r="J18" s="177"/>
      <c r="K18" s="176"/>
      <c r="L18" s="177"/>
      <c r="M18" s="176"/>
      <c r="N18" s="177"/>
      <c r="O18" s="176"/>
      <c r="P18" s="177"/>
      <c r="Q18" s="178"/>
      <c r="R18" s="179"/>
      <c r="S18" s="25">
        <f t="shared" ref="S18:S19" si="6">E18+G18+I18+K18+M18+O18+Q18</f>
        <v>0</v>
      </c>
      <c r="T18" s="25">
        <f t="shared" ref="T18:T19" si="7">SUM(S18-U18-V18)</f>
        <v>0</v>
      </c>
      <c r="U18" s="28"/>
      <c r="V18" s="28"/>
    </row>
    <row r="19" spans="1:22" x14ac:dyDescent="0.25">
      <c r="A19" s="125"/>
      <c r="B19" s="125"/>
      <c r="C19" s="47"/>
      <c r="D19" s="38"/>
      <c r="E19" s="176"/>
      <c r="F19" s="177"/>
      <c r="G19" s="176"/>
      <c r="H19" s="177"/>
      <c r="I19" s="176"/>
      <c r="J19" s="177"/>
      <c r="K19" s="176"/>
      <c r="L19" s="177"/>
      <c r="M19" s="176"/>
      <c r="N19" s="177"/>
      <c r="O19" s="176"/>
      <c r="P19" s="177"/>
      <c r="Q19" s="178"/>
      <c r="R19" s="179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109"/>
      <c r="B20" s="109"/>
      <c r="C20" s="47"/>
      <c r="D20" s="38"/>
      <c r="E20" s="176"/>
      <c r="F20" s="177"/>
      <c r="G20" s="176"/>
      <c r="H20" s="177"/>
      <c r="I20" s="176"/>
      <c r="J20" s="177"/>
      <c r="K20" s="176"/>
      <c r="L20" s="177"/>
      <c r="M20" s="176"/>
      <c r="N20" s="177"/>
      <c r="O20" s="176"/>
      <c r="P20" s="177"/>
      <c r="Q20" s="178"/>
      <c r="R20" s="179"/>
      <c r="S20" s="25">
        <f t="shared" si="4"/>
        <v>0</v>
      </c>
      <c r="T20" s="25">
        <f t="shared" si="5"/>
        <v>0</v>
      </c>
      <c r="U20" s="28"/>
      <c r="V20" s="28"/>
    </row>
    <row r="21" spans="1:22" x14ac:dyDescent="0.25">
      <c r="A21" s="140"/>
      <c r="B21" s="140"/>
      <c r="C21" s="140"/>
      <c r="D21" s="38"/>
      <c r="E21" s="176"/>
      <c r="F21" s="177"/>
      <c r="G21" s="176"/>
      <c r="H21" s="177"/>
      <c r="I21" s="176"/>
      <c r="J21" s="177"/>
      <c r="K21" s="176"/>
      <c r="L21" s="177"/>
      <c r="M21" s="176"/>
      <c r="N21" s="177"/>
      <c r="O21" s="176"/>
      <c r="P21" s="177"/>
      <c r="Q21" s="178"/>
      <c r="R21" s="179"/>
      <c r="S21" s="25">
        <f t="shared" si="4"/>
        <v>0</v>
      </c>
      <c r="T21" s="25">
        <f t="shared" si="5"/>
        <v>0</v>
      </c>
      <c r="U21" s="28"/>
      <c r="V21" s="28"/>
    </row>
    <row r="22" spans="1:22" ht="15.75" customHeight="1" x14ac:dyDescent="0.25">
      <c r="A22" s="138"/>
      <c r="B22" s="138"/>
      <c r="C22" s="47"/>
      <c r="D22" s="27"/>
      <c r="E22" s="176"/>
      <c r="F22" s="177"/>
      <c r="G22" s="176"/>
      <c r="H22" s="177"/>
      <c r="I22" s="176"/>
      <c r="J22" s="177"/>
      <c r="K22" s="176"/>
      <c r="L22" s="177"/>
      <c r="M22" s="176"/>
      <c r="N22" s="177"/>
      <c r="O22" s="176"/>
      <c r="P22" s="177"/>
      <c r="Q22" s="178"/>
      <c r="R22" s="179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108">
        <v>3600</v>
      </c>
      <c r="B23" s="107" t="s">
        <v>108</v>
      </c>
      <c r="C23" s="107"/>
      <c r="D23" s="27" t="s">
        <v>75</v>
      </c>
      <c r="E23" s="176">
        <v>0.5</v>
      </c>
      <c r="F23" s="177"/>
      <c r="G23" s="176"/>
      <c r="H23" s="177"/>
      <c r="I23" s="176">
        <v>0.25</v>
      </c>
      <c r="J23" s="177"/>
      <c r="K23" s="176"/>
      <c r="L23" s="177"/>
      <c r="M23" s="176"/>
      <c r="N23" s="177"/>
      <c r="O23" s="176"/>
      <c r="P23" s="177"/>
      <c r="Q23" s="178"/>
      <c r="R23" s="179"/>
      <c r="S23" s="25">
        <f t="shared" si="1"/>
        <v>0.75</v>
      </c>
      <c r="T23" s="25">
        <f t="shared" si="0"/>
        <v>0.75</v>
      </c>
      <c r="U23" s="28"/>
      <c r="V23" s="28"/>
    </row>
    <row r="24" spans="1:22" x14ac:dyDescent="0.25">
      <c r="A24" s="113">
        <v>3600</v>
      </c>
      <c r="B24" s="172" t="s">
        <v>108</v>
      </c>
      <c r="C24" s="113"/>
      <c r="D24" s="38" t="s">
        <v>69</v>
      </c>
      <c r="E24" s="176">
        <v>1</v>
      </c>
      <c r="F24" s="177"/>
      <c r="G24" s="176">
        <v>1</v>
      </c>
      <c r="H24" s="177"/>
      <c r="I24" s="176"/>
      <c r="J24" s="177"/>
      <c r="K24" s="176">
        <v>0.75</v>
      </c>
      <c r="L24" s="177"/>
      <c r="M24" s="176">
        <v>0.75</v>
      </c>
      <c r="N24" s="177"/>
      <c r="O24" s="176"/>
      <c r="P24" s="177"/>
      <c r="Q24" s="178"/>
      <c r="R24" s="179"/>
      <c r="S24" s="25">
        <f t="shared" ref="S24:S25" si="8">E24+G24+I24+K24+M24+O24+Q24</f>
        <v>3.5</v>
      </c>
      <c r="T24" s="25">
        <f t="shared" ref="T24:T25" si="9">SUM(S24-U24-V24)</f>
        <v>3.5</v>
      </c>
      <c r="U24" s="28"/>
      <c r="V24" s="28"/>
    </row>
    <row r="25" spans="1:22" x14ac:dyDescent="0.25">
      <c r="A25" s="116">
        <v>3600</v>
      </c>
      <c r="B25" s="172" t="s">
        <v>108</v>
      </c>
      <c r="C25" s="47"/>
      <c r="D25" s="38" t="s">
        <v>67</v>
      </c>
      <c r="E25" s="176">
        <v>1.5</v>
      </c>
      <c r="F25" s="177"/>
      <c r="G25" s="176"/>
      <c r="H25" s="177"/>
      <c r="I25" s="176">
        <v>1</v>
      </c>
      <c r="J25" s="177"/>
      <c r="K25" s="176">
        <v>1</v>
      </c>
      <c r="L25" s="177"/>
      <c r="M25" s="176"/>
      <c r="N25" s="177"/>
      <c r="O25" s="176"/>
      <c r="P25" s="177"/>
      <c r="Q25" s="178"/>
      <c r="R25" s="179"/>
      <c r="S25" s="25">
        <f t="shared" si="8"/>
        <v>3.5</v>
      </c>
      <c r="T25" s="25">
        <f t="shared" si="9"/>
        <v>3.5</v>
      </c>
      <c r="U25" s="28"/>
      <c r="V25" s="28"/>
    </row>
    <row r="26" spans="1:22" x14ac:dyDescent="0.25">
      <c r="A26" s="116"/>
      <c r="B26" s="116"/>
      <c r="C26" s="116"/>
      <c r="D26" s="38"/>
      <c r="E26" s="176"/>
      <c r="F26" s="177"/>
      <c r="G26" s="176"/>
      <c r="H26" s="177"/>
      <c r="I26" s="176"/>
      <c r="J26" s="177"/>
      <c r="K26" s="176"/>
      <c r="L26" s="177"/>
      <c r="M26" s="176"/>
      <c r="N26" s="177"/>
      <c r="O26" s="176"/>
      <c r="P26" s="177"/>
      <c r="Q26" s="178"/>
      <c r="R26" s="179"/>
      <c r="S26" s="25">
        <f t="shared" si="1"/>
        <v>0</v>
      </c>
      <c r="T26" s="25">
        <f t="shared" si="0"/>
        <v>0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176"/>
      <c r="F27" s="177"/>
      <c r="G27" s="176"/>
      <c r="H27" s="177"/>
      <c r="I27" s="176"/>
      <c r="J27" s="177"/>
      <c r="K27" s="176"/>
      <c r="L27" s="177"/>
      <c r="M27" s="176"/>
      <c r="N27" s="177"/>
      <c r="O27" s="178"/>
      <c r="P27" s="179"/>
      <c r="Q27" s="178"/>
      <c r="R27" s="179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176"/>
      <c r="F28" s="177"/>
      <c r="G28" s="176"/>
      <c r="H28" s="177"/>
      <c r="I28" s="176"/>
      <c r="J28" s="177"/>
      <c r="K28" s="176"/>
      <c r="L28" s="177"/>
      <c r="M28" s="176"/>
      <c r="N28" s="177"/>
      <c r="O28" s="178"/>
      <c r="P28" s="179"/>
      <c r="Q28" s="178"/>
      <c r="R28" s="179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180">
        <f>SUM(E4:E28)</f>
        <v>8</v>
      </c>
      <c r="F29" s="181"/>
      <c r="G29" s="180">
        <f>SUM(G4:G28)</f>
        <v>8</v>
      </c>
      <c r="H29" s="181"/>
      <c r="I29" s="180">
        <f>SUM(I4:I28)</f>
        <v>8</v>
      </c>
      <c r="J29" s="181"/>
      <c r="K29" s="180">
        <f>SUM(K4:K28)</f>
        <v>8</v>
      </c>
      <c r="L29" s="181"/>
      <c r="M29" s="180">
        <f>SUM(M4:M28)</f>
        <v>8.0019999999999989</v>
      </c>
      <c r="N29" s="181"/>
      <c r="O29" s="180">
        <f>SUM(O4:O28)</f>
        <v>0</v>
      </c>
      <c r="P29" s="181"/>
      <c r="Q29" s="180">
        <f>SUM(Q4:Q28)</f>
        <v>0</v>
      </c>
      <c r="R29" s="181"/>
      <c r="S29" s="25">
        <f t="shared" si="1"/>
        <v>40.001999999999995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114"/>
      <c r="F30" s="115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40.001999999999995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0</v>
      </c>
      <c r="M31" s="32"/>
      <c r="N31" s="32">
        <f>SUM(M29)-N30</f>
        <v>1.9999999999988916E-3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1.9999999999988916E-3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40.001999999999995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7.75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40.001999999999995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C34" sqref="C34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9.5703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17.07.2016</v>
      </c>
      <c r="B2" s="19"/>
      <c r="C2" s="19"/>
      <c r="D2" s="19"/>
      <c r="E2" s="174" t="s">
        <v>15</v>
      </c>
      <c r="F2" s="174"/>
      <c r="G2" s="174" t="s">
        <v>16</v>
      </c>
      <c r="H2" s="174"/>
      <c r="I2" s="174" t="s">
        <v>17</v>
      </c>
      <c r="J2" s="174"/>
      <c r="K2" s="174" t="s">
        <v>18</v>
      </c>
      <c r="L2" s="174"/>
      <c r="M2" s="174" t="s">
        <v>19</v>
      </c>
      <c r="N2" s="174"/>
      <c r="O2" s="174" t="s">
        <v>20</v>
      </c>
      <c r="P2" s="174"/>
      <c r="Q2" s="174" t="s">
        <v>21</v>
      </c>
      <c r="R2" s="17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147"/>
      <c r="H3" s="147"/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52">
        <v>6519</v>
      </c>
      <c r="B4" s="173" t="s">
        <v>106</v>
      </c>
      <c r="C4" s="152">
        <v>100</v>
      </c>
      <c r="D4" s="38" t="s">
        <v>61</v>
      </c>
      <c r="E4" s="175">
        <v>8</v>
      </c>
      <c r="F4" s="175"/>
      <c r="G4" s="186"/>
      <c r="H4" s="186"/>
      <c r="I4" s="175">
        <v>8</v>
      </c>
      <c r="J4" s="175"/>
      <c r="K4" s="175">
        <v>5.5</v>
      </c>
      <c r="L4" s="175"/>
      <c r="M4" s="175">
        <v>8</v>
      </c>
      <c r="N4" s="175"/>
      <c r="O4" s="176"/>
      <c r="P4" s="177"/>
      <c r="Q4" s="178"/>
      <c r="R4" s="179"/>
      <c r="S4" s="25">
        <f>E4+G4+I4+K4+M4+O4+Q4</f>
        <v>29.5</v>
      </c>
      <c r="T4" s="25">
        <f t="shared" ref="T4:T21" si="0">SUM(S4-U4-V4)</f>
        <v>29.5</v>
      </c>
      <c r="U4" s="28"/>
      <c r="V4" s="28"/>
    </row>
    <row r="5" spans="1:22" x14ac:dyDescent="0.25">
      <c r="A5" s="154">
        <v>6519</v>
      </c>
      <c r="B5" s="173" t="s">
        <v>106</v>
      </c>
      <c r="C5" s="154" t="s">
        <v>73</v>
      </c>
      <c r="D5" s="38" t="s">
        <v>68</v>
      </c>
      <c r="E5" s="175"/>
      <c r="F5" s="175"/>
      <c r="G5" s="186"/>
      <c r="H5" s="186"/>
      <c r="I5" s="175"/>
      <c r="J5" s="175"/>
      <c r="K5" s="175"/>
      <c r="L5" s="175"/>
      <c r="M5" s="175"/>
      <c r="N5" s="175"/>
      <c r="O5" s="176"/>
      <c r="P5" s="177"/>
      <c r="Q5" s="178"/>
      <c r="R5" s="179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60">
        <v>6519</v>
      </c>
      <c r="B6" s="173" t="s">
        <v>106</v>
      </c>
      <c r="C6" s="160" t="s">
        <v>77</v>
      </c>
      <c r="D6" s="38" t="s">
        <v>82</v>
      </c>
      <c r="E6" s="175"/>
      <c r="F6" s="175"/>
      <c r="G6" s="186"/>
      <c r="H6" s="186"/>
      <c r="I6" s="175"/>
      <c r="J6" s="175"/>
      <c r="K6" s="176">
        <v>2.5</v>
      </c>
      <c r="L6" s="177"/>
      <c r="M6" s="176"/>
      <c r="N6" s="177"/>
      <c r="O6" s="176"/>
      <c r="P6" s="177"/>
      <c r="Q6" s="178"/>
      <c r="R6" s="179"/>
      <c r="S6" s="25">
        <f t="shared" ref="S6:S24" si="1">E6+G6+I6+K6+M6+O6+Q6</f>
        <v>2.5</v>
      </c>
      <c r="T6" s="25">
        <f t="shared" si="0"/>
        <v>2.5</v>
      </c>
      <c r="U6" s="28"/>
      <c r="V6" s="28"/>
    </row>
    <row r="7" spans="1:22" x14ac:dyDescent="0.25">
      <c r="A7" s="134">
        <v>6519</v>
      </c>
      <c r="B7" s="173" t="s">
        <v>106</v>
      </c>
      <c r="C7" s="134">
        <v>167</v>
      </c>
      <c r="D7" s="38" t="s">
        <v>89</v>
      </c>
      <c r="E7" s="175"/>
      <c r="F7" s="175"/>
      <c r="G7" s="186"/>
      <c r="H7" s="186"/>
      <c r="I7" s="175"/>
      <c r="J7" s="175"/>
      <c r="K7" s="176"/>
      <c r="L7" s="177"/>
      <c r="M7" s="176"/>
      <c r="N7" s="177"/>
      <c r="O7" s="176"/>
      <c r="P7" s="177"/>
      <c r="Q7" s="178"/>
      <c r="R7" s="17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3">
        <v>6602</v>
      </c>
      <c r="B8" s="173" t="s">
        <v>109</v>
      </c>
      <c r="C8" s="163">
        <v>3</v>
      </c>
      <c r="D8" s="38" t="s">
        <v>80</v>
      </c>
      <c r="E8" s="175"/>
      <c r="F8" s="175"/>
      <c r="G8" s="186"/>
      <c r="H8" s="186"/>
      <c r="I8" s="184"/>
      <c r="J8" s="177"/>
      <c r="K8" s="176"/>
      <c r="L8" s="177"/>
      <c r="M8" s="176"/>
      <c r="N8" s="177"/>
      <c r="O8" s="176"/>
      <c r="P8" s="177"/>
      <c r="Q8" s="178"/>
      <c r="R8" s="17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7"/>
      <c r="B9" s="48"/>
      <c r="C9" s="117"/>
      <c r="D9" s="38"/>
      <c r="E9" s="198"/>
      <c r="F9" s="198"/>
      <c r="G9" s="199"/>
      <c r="H9" s="199"/>
      <c r="I9" s="175"/>
      <c r="J9" s="175"/>
      <c r="K9" s="176"/>
      <c r="L9" s="177"/>
      <c r="M9" s="176"/>
      <c r="N9" s="177"/>
      <c r="O9" s="176"/>
      <c r="P9" s="177"/>
      <c r="Q9" s="178"/>
      <c r="R9" s="17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6"/>
      <c r="B10" s="48"/>
      <c r="C10" s="46"/>
      <c r="D10" s="38"/>
      <c r="E10" s="190"/>
      <c r="F10" s="191"/>
      <c r="G10" s="188"/>
      <c r="H10" s="189"/>
      <c r="I10" s="176"/>
      <c r="J10" s="177"/>
      <c r="K10" s="176"/>
      <c r="L10" s="177"/>
      <c r="M10" s="176"/>
      <c r="N10" s="177"/>
      <c r="O10" s="176"/>
      <c r="P10" s="177"/>
      <c r="Q10" s="178"/>
      <c r="R10" s="17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8"/>
      <c r="B11" s="48"/>
      <c r="C11" s="118"/>
      <c r="D11" s="38"/>
      <c r="E11" s="190"/>
      <c r="F11" s="191"/>
      <c r="G11" s="188"/>
      <c r="H11" s="189"/>
      <c r="I11" s="176"/>
      <c r="J11" s="177"/>
      <c r="K11" s="176"/>
      <c r="L11" s="177"/>
      <c r="M11" s="176"/>
      <c r="N11" s="177"/>
      <c r="O11" s="176"/>
      <c r="P11" s="177"/>
      <c r="Q11" s="178"/>
      <c r="R11" s="179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118"/>
      <c r="B12" s="48"/>
      <c r="C12" s="118"/>
      <c r="D12" s="38"/>
      <c r="E12" s="190"/>
      <c r="F12" s="191"/>
      <c r="G12" s="188"/>
      <c r="H12" s="189"/>
      <c r="I12" s="196"/>
      <c r="J12" s="197"/>
      <c r="K12" s="176"/>
      <c r="L12" s="177"/>
      <c r="M12" s="176"/>
      <c r="N12" s="177"/>
      <c r="O12" s="176"/>
      <c r="P12" s="177"/>
      <c r="Q12" s="178"/>
      <c r="R12" s="179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8"/>
      <c r="C13" s="46"/>
      <c r="D13" s="38"/>
      <c r="E13" s="190"/>
      <c r="F13" s="191"/>
      <c r="G13" s="188"/>
      <c r="H13" s="189"/>
      <c r="I13" s="196"/>
      <c r="J13" s="197"/>
      <c r="K13" s="176"/>
      <c r="L13" s="177"/>
      <c r="M13" s="176"/>
      <c r="N13" s="177"/>
      <c r="O13" s="176"/>
      <c r="P13" s="177"/>
      <c r="Q13" s="178"/>
      <c r="R13" s="179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8"/>
      <c r="C14" s="46"/>
      <c r="D14" s="38"/>
      <c r="E14" s="190"/>
      <c r="F14" s="191"/>
      <c r="G14" s="188"/>
      <c r="H14" s="189"/>
      <c r="I14" s="196"/>
      <c r="J14" s="197"/>
      <c r="K14" s="176"/>
      <c r="L14" s="177"/>
      <c r="M14" s="176"/>
      <c r="N14" s="177"/>
      <c r="O14" s="176"/>
      <c r="P14" s="177"/>
      <c r="Q14" s="178"/>
      <c r="R14" s="179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90"/>
      <c r="F15" s="191"/>
      <c r="G15" s="188"/>
      <c r="H15" s="189"/>
      <c r="I15" s="196"/>
      <c r="J15" s="197"/>
      <c r="K15" s="176"/>
      <c r="L15" s="177"/>
      <c r="M15" s="176"/>
      <c r="N15" s="177"/>
      <c r="O15" s="176"/>
      <c r="P15" s="177"/>
      <c r="Q15" s="178"/>
      <c r="R15" s="17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192"/>
      <c r="F16" s="193"/>
      <c r="G16" s="194"/>
      <c r="H16" s="195"/>
      <c r="I16" s="176"/>
      <c r="J16" s="177"/>
      <c r="K16" s="176"/>
      <c r="L16" s="177"/>
      <c r="M16" s="176"/>
      <c r="N16" s="177"/>
      <c r="O16" s="176"/>
      <c r="P16" s="177"/>
      <c r="Q16" s="178"/>
      <c r="R16" s="17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6"/>
      <c r="B17" s="46"/>
      <c r="C17" s="46"/>
      <c r="D17" s="27"/>
      <c r="E17" s="192"/>
      <c r="F17" s="193"/>
      <c r="G17" s="194"/>
      <c r="H17" s="195"/>
      <c r="I17" s="176"/>
      <c r="J17" s="177"/>
      <c r="K17" s="176"/>
      <c r="L17" s="177"/>
      <c r="M17" s="176"/>
      <c r="N17" s="177"/>
      <c r="O17" s="176"/>
      <c r="P17" s="177"/>
      <c r="Q17" s="178"/>
      <c r="R17" s="179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6"/>
      <c r="B18" s="46"/>
      <c r="C18" s="46"/>
      <c r="D18" s="27"/>
      <c r="E18" s="190"/>
      <c r="F18" s="191"/>
      <c r="G18" s="188"/>
      <c r="H18" s="189"/>
      <c r="I18" s="176"/>
      <c r="J18" s="177"/>
      <c r="K18" s="176"/>
      <c r="L18" s="177"/>
      <c r="M18" s="176"/>
      <c r="N18" s="177"/>
      <c r="O18" s="176"/>
      <c r="P18" s="177"/>
      <c r="Q18" s="178"/>
      <c r="R18" s="179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04"/>
      <c r="B19" s="104"/>
      <c r="C19" s="104"/>
      <c r="D19" s="27"/>
      <c r="E19" s="192"/>
      <c r="F19" s="193"/>
      <c r="G19" s="194"/>
      <c r="H19" s="195"/>
      <c r="I19" s="176"/>
      <c r="J19" s="177"/>
      <c r="K19" s="176"/>
      <c r="L19" s="177"/>
      <c r="M19" s="176"/>
      <c r="N19" s="177"/>
      <c r="O19" s="176"/>
      <c r="P19" s="177"/>
      <c r="Q19" s="178"/>
      <c r="R19" s="179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6"/>
      <c r="B20" s="46"/>
      <c r="C20" s="46"/>
      <c r="D20" s="27"/>
      <c r="E20" s="176"/>
      <c r="F20" s="177"/>
      <c r="G20" s="194"/>
      <c r="H20" s="195"/>
      <c r="I20" s="176"/>
      <c r="J20" s="177"/>
      <c r="K20" s="176"/>
      <c r="L20" s="177"/>
      <c r="M20" s="176"/>
      <c r="N20" s="177"/>
      <c r="O20" s="176"/>
      <c r="P20" s="177"/>
      <c r="Q20" s="178"/>
      <c r="R20" s="179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6"/>
      <c r="B21" s="46"/>
      <c r="C21" s="46"/>
      <c r="D21" s="27"/>
      <c r="E21" s="176"/>
      <c r="F21" s="177"/>
      <c r="G21" s="194"/>
      <c r="H21" s="195"/>
      <c r="I21" s="176"/>
      <c r="J21" s="177"/>
      <c r="K21" s="176"/>
      <c r="L21" s="177"/>
      <c r="M21" s="176"/>
      <c r="N21" s="177"/>
      <c r="O21" s="176"/>
      <c r="P21" s="177"/>
      <c r="Q21" s="178"/>
      <c r="R21" s="179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76"/>
      <c r="F22" s="177"/>
      <c r="G22" s="182">
        <v>8</v>
      </c>
      <c r="H22" s="183"/>
      <c r="I22" s="176"/>
      <c r="J22" s="177"/>
      <c r="K22" s="176"/>
      <c r="L22" s="177"/>
      <c r="M22" s="176"/>
      <c r="N22" s="177"/>
      <c r="O22" s="176"/>
      <c r="P22" s="177"/>
      <c r="Q22" s="178"/>
      <c r="R22" s="179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76"/>
      <c r="F23" s="177"/>
      <c r="G23" s="176"/>
      <c r="H23" s="177"/>
      <c r="I23" s="176"/>
      <c r="J23" s="177"/>
      <c r="K23" s="176"/>
      <c r="L23" s="177"/>
      <c r="M23" s="176"/>
      <c r="N23" s="177"/>
      <c r="O23" s="176"/>
      <c r="P23" s="177"/>
      <c r="Q23" s="178"/>
      <c r="R23" s="179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80">
        <f>SUM(E4:E23)</f>
        <v>8</v>
      </c>
      <c r="F24" s="181"/>
      <c r="G24" s="180">
        <f>SUM(G4:G23)</f>
        <v>8</v>
      </c>
      <c r="H24" s="181"/>
      <c r="I24" s="180">
        <f>SUM(I4:I23)</f>
        <v>8</v>
      </c>
      <c r="J24" s="181"/>
      <c r="K24" s="180">
        <f>SUM(K4:K23)</f>
        <v>8</v>
      </c>
      <c r="L24" s="181"/>
      <c r="M24" s="180">
        <f>SUM(M4:M23)</f>
        <v>8</v>
      </c>
      <c r="N24" s="181"/>
      <c r="O24" s="180">
        <f>SUM(O4:O23)</f>
        <v>0</v>
      </c>
      <c r="P24" s="181"/>
      <c r="Q24" s="180">
        <f>SUM(Q4:Q23)</f>
        <v>0</v>
      </c>
      <c r="R24" s="181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9"/>
      <c r="H27" s="79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7" zoomScaleNormal="87" workbookViewId="0">
      <selection activeCell="E19" sqref="E19:P24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9.5703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17.07.2016</v>
      </c>
      <c r="B2" s="19"/>
      <c r="C2" s="19"/>
      <c r="D2" s="19"/>
      <c r="E2" s="174" t="s">
        <v>15</v>
      </c>
      <c r="F2" s="174"/>
      <c r="G2" s="174" t="s">
        <v>16</v>
      </c>
      <c r="H2" s="174"/>
      <c r="I2" s="174" t="s">
        <v>17</v>
      </c>
      <c r="J2" s="174"/>
      <c r="K2" s="174" t="s">
        <v>18</v>
      </c>
      <c r="L2" s="174"/>
      <c r="M2" s="174" t="s">
        <v>19</v>
      </c>
      <c r="N2" s="174"/>
      <c r="O2" s="174" t="s">
        <v>20</v>
      </c>
      <c r="P2" s="174"/>
      <c r="Q2" s="174" t="s">
        <v>21</v>
      </c>
      <c r="R2" s="17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1"/>
      <c r="R3" s="51"/>
      <c r="S3" s="25"/>
      <c r="T3" s="25"/>
      <c r="U3" s="26"/>
      <c r="V3" s="26"/>
    </row>
    <row r="4" spans="1:22" x14ac:dyDescent="0.25">
      <c r="A4" s="165">
        <v>6602</v>
      </c>
      <c r="B4" s="173" t="s">
        <v>109</v>
      </c>
      <c r="C4" s="165">
        <v>2</v>
      </c>
      <c r="D4" s="38" t="s">
        <v>91</v>
      </c>
      <c r="E4" s="175">
        <v>0.5</v>
      </c>
      <c r="F4" s="175"/>
      <c r="G4" s="176"/>
      <c r="H4" s="177"/>
      <c r="I4" s="176"/>
      <c r="J4" s="177"/>
      <c r="K4" s="175"/>
      <c r="L4" s="175"/>
      <c r="M4" s="176"/>
      <c r="N4" s="177"/>
      <c r="O4" s="176"/>
      <c r="P4" s="177"/>
      <c r="Q4" s="178"/>
      <c r="R4" s="179"/>
      <c r="S4" s="25">
        <f>E4+G4+I4+K4+M4+O4+Q4</f>
        <v>0.5</v>
      </c>
      <c r="T4" s="25">
        <f t="shared" ref="T4:T23" si="0">SUM(S4-U4-V4)</f>
        <v>0.5</v>
      </c>
      <c r="U4" s="28"/>
      <c r="V4" s="28"/>
    </row>
    <row r="5" spans="1:22" x14ac:dyDescent="0.25">
      <c r="A5" s="165">
        <v>6405</v>
      </c>
      <c r="B5" s="173" t="s">
        <v>112</v>
      </c>
      <c r="C5" s="165">
        <v>23</v>
      </c>
      <c r="D5" s="38" t="s">
        <v>93</v>
      </c>
      <c r="E5" s="175">
        <v>1</v>
      </c>
      <c r="F5" s="175"/>
      <c r="G5" s="176"/>
      <c r="H5" s="177"/>
      <c r="I5" s="176"/>
      <c r="J5" s="177"/>
      <c r="K5" s="175"/>
      <c r="L5" s="175"/>
      <c r="M5" s="176"/>
      <c r="N5" s="177"/>
      <c r="O5" s="176"/>
      <c r="P5" s="177"/>
      <c r="Q5" s="178"/>
      <c r="R5" s="179"/>
      <c r="S5" s="25">
        <f>E5+G5+I5+K5+M5+O5+Q5</f>
        <v>1</v>
      </c>
      <c r="T5" s="25">
        <f t="shared" si="0"/>
        <v>1</v>
      </c>
      <c r="U5" s="28"/>
      <c r="V5" s="28"/>
    </row>
    <row r="6" spans="1:22" x14ac:dyDescent="0.25">
      <c r="A6" s="159">
        <v>6607</v>
      </c>
      <c r="B6" s="173" t="s">
        <v>110</v>
      </c>
      <c r="C6" s="159" t="s">
        <v>97</v>
      </c>
      <c r="D6" s="38" t="s">
        <v>98</v>
      </c>
      <c r="E6" s="175">
        <v>5.5</v>
      </c>
      <c r="F6" s="175"/>
      <c r="G6" s="176">
        <v>6</v>
      </c>
      <c r="H6" s="177"/>
      <c r="I6" s="176">
        <v>7.5</v>
      </c>
      <c r="J6" s="177"/>
      <c r="K6" s="175">
        <v>6.75</v>
      </c>
      <c r="L6" s="175"/>
      <c r="M6" s="176">
        <v>7.25</v>
      </c>
      <c r="N6" s="177"/>
      <c r="O6" s="176"/>
      <c r="P6" s="177"/>
      <c r="Q6" s="178"/>
      <c r="R6" s="179"/>
      <c r="S6" s="25">
        <f t="shared" ref="S6:S25" si="1">E6+G6+I6+K6+M6+O6+Q6</f>
        <v>33</v>
      </c>
      <c r="T6" s="25">
        <f t="shared" si="0"/>
        <v>33</v>
      </c>
      <c r="U6" s="28"/>
      <c r="V6" s="28"/>
    </row>
    <row r="7" spans="1:22" x14ac:dyDescent="0.25">
      <c r="A7" s="170">
        <v>6418</v>
      </c>
      <c r="B7" s="173" t="s">
        <v>111</v>
      </c>
      <c r="C7" s="170">
        <v>30</v>
      </c>
      <c r="D7" s="38" t="s">
        <v>104</v>
      </c>
      <c r="E7" s="175"/>
      <c r="F7" s="175"/>
      <c r="G7" s="176"/>
      <c r="H7" s="177"/>
      <c r="I7" s="176"/>
      <c r="J7" s="177"/>
      <c r="K7" s="175">
        <v>0.25</v>
      </c>
      <c r="L7" s="175"/>
      <c r="M7" s="176"/>
      <c r="N7" s="177"/>
      <c r="O7" s="176"/>
      <c r="P7" s="177"/>
      <c r="Q7" s="178"/>
      <c r="R7" s="179"/>
      <c r="S7" s="25">
        <f t="shared" si="1"/>
        <v>0.25</v>
      </c>
      <c r="T7" s="25">
        <f t="shared" si="0"/>
        <v>0.25</v>
      </c>
      <c r="U7" s="28"/>
      <c r="V7" s="28"/>
    </row>
    <row r="8" spans="1:22" x14ac:dyDescent="0.25">
      <c r="A8" s="159"/>
      <c r="B8" s="48"/>
      <c r="C8" s="159"/>
      <c r="D8" s="38"/>
      <c r="E8" s="175"/>
      <c r="F8" s="175"/>
      <c r="G8" s="176"/>
      <c r="H8" s="177"/>
      <c r="I8" s="176"/>
      <c r="J8" s="177"/>
      <c r="K8" s="175"/>
      <c r="L8" s="175"/>
      <c r="M8" s="176"/>
      <c r="N8" s="177"/>
      <c r="O8" s="176"/>
      <c r="P8" s="177"/>
      <c r="Q8" s="178"/>
      <c r="R8" s="17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9"/>
      <c r="B9" s="48"/>
      <c r="C9" s="159"/>
      <c r="D9" s="38"/>
      <c r="E9" s="175"/>
      <c r="F9" s="175"/>
      <c r="G9" s="176"/>
      <c r="H9" s="177"/>
      <c r="I9" s="176"/>
      <c r="J9" s="177"/>
      <c r="K9" s="175"/>
      <c r="L9" s="175"/>
      <c r="M9" s="176"/>
      <c r="N9" s="177"/>
      <c r="O9" s="176"/>
      <c r="P9" s="177"/>
      <c r="Q9" s="178"/>
      <c r="R9" s="17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4"/>
      <c r="B10" s="48"/>
      <c r="C10" s="159"/>
      <c r="D10" s="38"/>
      <c r="E10" s="175"/>
      <c r="F10" s="175"/>
      <c r="G10" s="176"/>
      <c r="H10" s="177"/>
      <c r="I10" s="176"/>
      <c r="J10" s="177"/>
      <c r="K10" s="175"/>
      <c r="L10" s="175"/>
      <c r="M10" s="176"/>
      <c r="N10" s="177"/>
      <c r="O10" s="176"/>
      <c r="P10" s="177"/>
      <c r="Q10" s="178"/>
      <c r="R10" s="17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9"/>
      <c r="B11" s="48"/>
      <c r="C11" s="159"/>
      <c r="D11" s="38"/>
      <c r="E11" s="175"/>
      <c r="F11" s="175"/>
      <c r="G11" s="176"/>
      <c r="H11" s="177"/>
      <c r="I11" s="175"/>
      <c r="J11" s="175"/>
      <c r="K11" s="175"/>
      <c r="L11" s="175"/>
      <c r="M11" s="176"/>
      <c r="N11" s="177"/>
      <c r="O11" s="176"/>
      <c r="P11" s="177"/>
      <c r="Q11" s="178"/>
      <c r="R11" s="17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6"/>
      <c r="B12" s="48"/>
      <c r="C12" s="146"/>
      <c r="D12" s="38"/>
      <c r="E12" s="175"/>
      <c r="F12" s="175"/>
      <c r="G12" s="176"/>
      <c r="H12" s="177"/>
      <c r="I12" s="175"/>
      <c r="J12" s="175"/>
      <c r="K12" s="176"/>
      <c r="L12" s="177"/>
      <c r="M12" s="176"/>
      <c r="N12" s="177"/>
      <c r="O12" s="176"/>
      <c r="P12" s="177"/>
      <c r="Q12" s="178"/>
      <c r="R12" s="179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48"/>
      <c r="B13" s="48"/>
      <c r="C13" s="148"/>
      <c r="D13" s="38"/>
      <c r="E13" s="175"/>
      <c r="F13" s="175"/>
      <c r="G13" s="176"/>
      <c r="H13" s="177"/>
      <c r="I13" s="175"/>
      <c r="J13" s="175"/>
      <c r="K13" s="176"/>
      <c r="L13" s="177"/>
      <c r="M13" s="176"/>
      <c r="N13" s="177"/>
      <c r="O13" s="176"/>
      <c r="P13" s="177"/>
      <c r="Q13" s="178"/>
      <c r="R13" s="179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20"/>
      <c r="B14" s="48"/>
      <c r="C14" s="120"/>
      <c r="D14" s="38"/>
      <c r="E14" s="175"/>
      <c r="F14" s="175"/>
      <c r="G14" s="176"/>
      <c r="H14" s="177"/>
      <c r="I14" s="175"/>
      <c r="J14" s="175"/>
      <c r="K14" s="176"/>
      <c r="L14" s="177"/>
      <c r="M14" s="176"/>
      <c r="N14" s="177"/>
      <c r="O14" s="176"/>
      <c r="P14" s="177"/>
      <c r="Q14" s="178"/>
      <c r="R14" s="179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54"/>
      <c r="B15" s="48"/>
      <c r="C15" s="154"/>
      <c r="D15" s="38"/>
      <c r="E15" s="176"/>
      <c r="F15" s="177"/>
      <c r="G15" s="176"/>
      <c r="H15" s="177"/>
      <c r="I15" s="176"/>
      <c r="J15" s="177"/>
      <c r="K15" s="176"/>
      <c r="L15" s="177"/>
      <c r="M15" s="176"/>
      <c r="N15" s="177"/>
      <c r="O15" s="176"/>
      <c r="P15" s="177"/>
      <c r="Q15" s="178"/>
      <c r="R15" s="179"/>
      <c r="S15" s="25">
        <f t="shared" ref="S15:S19" si="2">E15+G15+I15+K15+M15+O15+Q15</f>
        <v>0</v>
      </c>
      <c r="T15" s="25">
        <f t="shared" ref="T15:T19" si="3">SUM(S15-U15-V15)</f>
        <v>0</v>
      </c>
      <c r="U15" s="28"/>
      <c r="V15" s="28"/>
    </row>
    <row r="16" spans="1:22" ht="15" customHeight="1" x14ac:dyDescent="0.25">
      <c r="A16" s="154"/>
      <c r="B16" s="48"/>
      <c r="C16" s="154"/>
      <c r="D16" s="38"/>
      <c r="E16" s="176"/>
      <c r="F16" s="177"/>
      <c r="G16" s="176"/>
      <c r="H16" s="177"/>
      <c r="I16" s="176"/>
      <c r="J16" s="177"/>
      <c r="K16" s="176"/>
      <c r="L16" s="177"/>
      <c r="M16" s="176"/>
      <c r="N16" s="177"/>
      <c r="O16" s="176"/>
      <c r="P16" s="177"/>
      <c r="Q16" s="178"/>
      <c r="R16" s="179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25"/>
      <c r="B17" s="125"/>
      <c r="C17" s="47"/>
      <c r="D17" s="38"/>
      <c r="E17" s="176"/>
      <c r="F17" s="177"/>
      <c r="G17" s="176"/>
      <c r="H17" s="177"/>
      <c r="I17" s="176"/>
      <c r="J17" s="177"/>
      <c r="K17" s="176"/>
      <c r="L17" s="177"/>
      <c r="M17" s="176"/>
      <c r="N17" s="177"/>
      <c r="O17" s="176"/>
      <c r="P17" s="177"/>
      <c r="Q17" s="178"/>
      <c r="R17" s="17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43"/>
      <c r="B18" s="143"/>
      <c r="C18" s="47"/>
      <c r="D18" s="38"/>
      <c r="E18" s="176"/>
      <c r="F18" s="177"/>
      <c r="G18" s="176"/>
      <c r="H18" s="177"/>
      <c r="I18" s="176"/>
      <c r="J18" s="177"/>
      <c r="K18" s="176"/>
      <c r="L18" s="177"/>
      <c r="M18" s="176"/>
      <c r="N18" s="177"/>
      <c r="O18" s="176"/>
      <c r="P18" s="177"/>
      <c r="Q18" s="178"/>
      <c r="R18" s="179"/>
      <c r="S18" s="25">
        <f t="shared" ref="S18" si="4">E18+G18+I18+K18+M18+O18+Q18</f>
        <v>0</v>
      </c>
      <c r="T18" s="25">
        <f t="shared" ref="T18" si="5">SUM(S18-U18-V18)</f>
        <v>0</v>
      </c>
      <c r="U18" s="28"/>
      <c r="V18" s="28"/>
    </row>
    <row r="19" spans="1:22" x14ac:dyDescent="0.25">
      <c r="A19" s="142"/>
      <c r="B19" s="142"/>
      <c r="C19" s="142"/>
      <c r="D19" s="27"/>
      <c r="E19" s="176"/>
      <c r="F19" s="177"/>
      <c r="G19" s="176"/>
      <c r="H19" s="177"/>
      <c r="I19" s="176"/>
      <c r="J19" s="177"/>
      <c r="K19" s="176"/>
      <c r="L19" s="177"/>
      <c r="M19" s="176"/>
      <c r="N19" s="177"/>
      <c r="O19" s="176"/>
      <c r="P19" s="177"/>
      <c r="Q19" s="178"/>
      <c r="R19" s="179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11">
        <v>3600</v>
      </c>
      <c r="B20" s="111" t="s">
        <v>108</v>
      </c>
      <c r="C20" s="111"/>
      <c r="D20" s="27" t="s">
        <v>101</v>
      </c>
      <c r="E20" s="176"/>
      <c r="F20" s="177"/>
      <c r="G20" s="176">
        <v>0.75</v>
      </c>
      <c r="H20" s="177"/>
      <c r="I20" s="176"/>
      <c r="J20" s="177"/>
      <c r="K20" s="176"/>
      <c r="L20" s="177"/>
      <c r="M20" s="176"/>
      <c r="N20" s="177"/>
      <c r="O20" s="176"/>
      <c r="P20" s="177"/>
      <c r="Q20" s="178"/>
      <c r="R20" s="179"/>
      <c r="S20" s="25">
        <f t="shared" ref="S20:S21" si="6">E20+G20+I20+K20+M20+O20+Q20</f>
        <v>0.75</v>
      </c>
      <c r="T20" s="25">
        <f t="shared" ref="T20:T21" si="7">SUM(S20-U20-V20)</f>
        <v>0.75</v>
      </c>
      <c r="U20" s="28"/>
      <c r="V20" s="28"/>
    </row>
    <row r="21" spans="1:22" x14ac:dyDescent="0.25">
      <c r="A21" s="167">
        <v>3600</v>
      </c>
      <c r="B21" s="172" t="s">
        <v>108</v>
      </c>
      <c r="C21" s="167"/>
      <c r="D21" s="27" t="s">
        <v>100</v>
      </c>
      <c r="E21" s="176"/>
      <c r="F21" s="177"/>
      <c r="G21" s="176">
        <v>0.25</v>
      </c>
      <c r="H21" s="177"/>
      <c r="I21" s="176"/>
      <c r="J21" s="177"/>
      <c r="K21" s="176"/>
      <c r="L21" s="177"/>
      <c r="M21" s="176"/>
      <c r="N21" s="177"/>
      <c r="O21" s="176"/>
      <c r="P21" s="177"/>
      <c r="Q21" s="178"/>
      <c r="R21" s="179"/>
      <c r="S21" s="25">
        <f t="shared" si="6"/>
        <v>0.25</v>
      </c>
      <c r="T21" s="25">
        <f t="shared" si="7"/>
        <v>0.25</v>
      </c>
      <c r="U21" s="28"/>
      <c r="V21" s="28"/>
    </row>
    <row r="22" spans="1:22" x14ac:dyDescent="0.25">
      <c r="A22" s="110"/>
      <c r="B22" s="110"/>
      <c r="C22" s="47"/>
      <c r="D22" s="38"/>
      <c r="E22" s="176"/>
      <c r="F22" s="177"/>
      <c r="G22" s="176"/>
      <c r="H22" s="177"/>
      <c r="I22" s="176"/>
      <c r="J22" s="177"/>
      <c r="K22" s="176"/>
      <c r="L22" s="177"/>
      <c r="M22" s="176"/>
      <c r="N22" s="177"/>
      <c r="O22" s="176"/>
      <c r="P22" s="177"/>
      <c r="Q22" s="178"/>
      <c r="R22" s="179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98">
        <v>3600</v>
      </c>
      <c r="B23" s="172" t="s">
        <v>108</v>
      </c>
      <c r="C23" s="98"/>
      <c r="D23" s="38" t="s">
        <v>64</v>
      </c>
      <c r="E23" s="176">
        <v>1</v>
      </c>
      <c r="F23" s="177"/>
      <c r="G23" s="176">
        <v>1</v>
      </c>
      <c r="H23" s="177"/>
      <c r="I23" s="176">
        <v>0.5</v>
      </c>
      <c r="J23" s="177"/>
      <c r="K23" s="176">
        <v>1</v>
      </c>
      <c r="L23" s="177"/>
      <c r="M23" s="176">
        <v>0.75</v>
      </c>
      <c r="N23" s="177"/>
      <c r="O23" s="176"/>
      <c r="P23" s="177"/>
      <c r="Q23" s="178"/>
      <c r="R23" s="179"/>
      <c r="S23" s="25">
        <f t="shared" si="1"/>
        <v>4.25</v>
      </c>
      <c r="T23" s="25">
        <f t="shared" si="0"/>
        <v>4.25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76"/>
      <c r="F24" s="177"/>
      <c r="G24" s="176"/>
      <c r="H24" s="177"/>
      <c r="I24" s="176"/>
      <c r="J24" s="177"/>
      <c r="K24" s="176"/>
      <c r="L24" s="177"/>
      <c r="M24" s="176"/>
      <c r="N24" s="177"/>
      <c r="O24" s="178"/>
      <c r="P24" s="179"/>
      <c r="Q24" s="178"/>
      <c r="R24" s="179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76"/>
      <c r="F25" s="177"/>
      <c r="G25" s="176"/>
      <c r="H25" s="177"/>
      <c r="I25" s="176"/>
      <c r="J25" s="177"/>
      <c r="K25" s="176"/>
      <c r="L25" s="177"/>
      <c r="M25" s="176"/>
      <c r="N25" s="177"/>
      <c r="O25" s="178"/>
      <c r="P25" s="179"/>
      <c r="Q25" s="178"/>
      <c r="R25" s="179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80">
        <f>SUM(E4:E25)</f>
        <v>8</v>
      </c>
      <c r="F26" s="181"/>
      <c r="G26" s="180">
        <f>SUM(G4:G25)</f>
        <v>8</v>
      </c>
      <c r="H26" s="181"/>
      <c r="I26" s="180">
        <f>SUM(I4:I25)</f>
        <v>8</v>
      </c>
      <c r="J26" s="181"/>
      <c r="K26" s="180">
        <f>SUM(K4:K25)</f>
        <v>8</v>
      </c>
      <c r="L26" s="181"/>
      <c r="M26" s="180">
        <f>SUM(M4:M25)</f>
        <v>8</v>
      </c>
      <c r="N26" s="181"/>
      <c r="O26" s="180">
        <f>SUM(O4:O25)</f>
        <v>0</v>
      </c>
      <c r="P26" s="181"/>
      <c r="Q26" s="180">
        <f>SUM(Q4:Q25)</f>
        <v>0</v>
      </c>
      <c r="R26" s="181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5.25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PageLayoutView="89" workbookViewId="0">
      <selection activeCell="C34" sqref="C3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17.07.2016</v>
      </c>
      <c r="B2" s="19"/>
      <c r="C2" s="19"/>
      <c r="D2" s="19"/>
      <c r="E2" s="174" t="s">
        <v>15</v>
      </c>
      <c r="F2" s="174"/>
      <c r="G2" s="174" t="s">
        <v>16</v>
      </c>
      <c r="H2" s="174"/>
      <c r="I2" s="174" t="s">
        <v>17</v>
      </c>
      <c r="J2" s="174"/>
      <c r="K2" s="174" t="s">
        <v>18</v>
      </c>
      <c r="L2" s="174"/>
      <c r="M2" s="174" t="s">
        <v>19</v>
      </c>
      <c r="N2" s="174"/>
      <c r="O2" s="174" t="s">
        <v>20</v>
      </c>
      <c r="P2" s="174"/>
      <c r="Q2" s="174" t="s">
        <v>21</v>
      </c>
      <c r="R2" s="17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47"/>
      <c r="F3" s="147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67">
        <v>6519</v>
      </c>
      <c r="B4" s="173" t="s">
        <v>106</v>
      </c>
      <c r="C4" s="167" t="s">
        <v>78</v>
      </c>
      <c r="D4" s="38" t="s">
        <v>68</v>
      </c>
      <c r="E4" s="186"/>
      <c r="F4" s="186"/>
      <c r="G4" s="175">
        <v>8</v>
      </c>
      <c r="H4" s="175"/>
      <c r="I4" s="175">
        <v>8</v>
      </c>
      <c r="J4" s="175"/>
      <c r="K4" s="175">
        <v>8</v>
      </c>
      <c r="L4" s="175"/>
      <c r="M4" s="175">
        <v>8</v>
      </c>
      <c r="N4" s="175"/>
      <c r="O4" s="175"/>
      <c r="P4" s="175"/>
      <c r="Q4" s="178"/>
      <c r="R4" s="179"/>
      <c r="S4" s="25">
        <f>E4+G4+I4+K4+M4+O4+Q4</f>
        <v>32</v>
      </c>
      <c r="T4" s="25">
        <f t="shared" ref="T4" si="0">SUM(S4-U4-V4)</f>
        <v>32</v>
      </c>
      <c r="U4" s="28"/>
      <c r="V4" s="28"/>
    </row>
    <row r="5" spans="1:22" x14ac:dyDescent="0.25">
      <c r="A5" s="159"/>
      <c r="B5" s="48"/>
      <c r="C5" s="159"/>
      <c r="D5" s="38"/>
      <c r="E5" s="186"/>
      <c r="F5" s="186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8"/>
      <c r="R5" s="179"/>
      <c r="S5" s="25">
        <f t="shared" ref="S5:S21" si="1">E5+G5+I5+K5+M5+O5+Q5</f>
        <v>0</v>
      </c>
      <c r="T5" s="25">
        <f t="shared" ref="T5:T19" si="2">SUM(S5-U5-V5)</f>
        <v>0</v>
      </c>
      <c r="U5" s="28"/>
      <c r="V5" s="28"/>
    </row>
    <row r="6" spans="1:22" x14ac:dyDescent="0.25">
      <c r="A6" s="153"/>
      <c r="B6" s="48"/>
      <c r="C6" s="153"/>
      <c r="D6" s="38"/>
      <c r="E6" s="186"/>
      <c r="F6" s="186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8"/>
      <c r="R6" s="179"/>
      <c r="S6" s="25">
        <f t="shared" si="1"/>
        <v>0</v>
      </c>
      <c r="T6" s="25">
        <f t="shared" si="2"/>
        <v>0</v>
      </c>
      <c r="U6" s="28"/>
      <c r="V6" s="28"/>
    </row>
    <row r="7" spans="1:22" x14ac:dyDescent="0.25">
      <c r="A7" s="153"/>
      <c r="B7" s="48"/>
      <c r="C7" s="153"/>
      <c r="D7" s="38"/>
      <c r="E7" s="186"/>
      <c r="F7" s="186"/>
      <c r="G7" s="176"/>
      <c r="H7" s="177"/>
      <c r="I7" s="184"/>
      <c r="J7" s="177"/>
      <c r="K7" s="175"/>
      <c r="L7" s="175"/>
      <c r="M7" s="175"/>
      <c r="N7" s="175"/>
      <c r="O7" s="175"/>
      <c r="P7" s="175"/>
      <c r="Q7" s="178"/>
      <c r="R7" s="179"/>
      <c r="S7" s="25">
        <f t="shared" si="1"/>
        <v>0</v>
      </c>
      <c r="T7" s="25">
        <f t="shared" si="2"/>
        <v>0</v>
      </c>
      <c r="U7" s="28"/>
      <c r="V7" s="28"/>
    </row>
    <row r="8" spans="1:22" x14ac:dyDescent="0.25">
      <c r="A8" s="154"/>
      <c r="B8" s="48"/>
      <c r="C8" s="154"/>
      <c r="D8" s="38"/>
      <c r="E8" s="186"/>
      <c r="F8" s="186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8"/>
      <c r="R8" s="179"/>
      <c r="S8" s="25">
        <f t="shared" si="1"/>
        <v>0</v>
      </c>
      <c r="T8" s="25">
        <f t="shared" si="2"/>
        <v>0</v>
      </c>
      <c r="U8" s="28"/>
      <c r="V8" s="28"/>
    </row>
    <row r="9" spans="1:22" x14ac:dyDescent="0.25">
      <c r="A9" s="154"/>
      <c r="B9" s="48"/>
      <c r="C9" s="154"/>
      <c r="D9" s="38"/>
      <c r="E9" s="186"/>
      <c r="F9" s="186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8"/>
      <c r="R9" s="179"/>
      <c r="S9" s="25">
        <f t="shared" si="1"/>
        <v>0</v>
      </c>
      <c r="T9" s="25">
        <f t="shared" si="2"/>
        <v>0</v>
      </c>
      <c r="U9" s="28"/>
      <c r="V9" s="28"/>
    </row>
    <row r="10" spans="1:22" x14ac:dyDescent="0.25">
      <c r="A10" s="154"/>
      <c r="B10" s="48"/>
      <c r="C10" s="154"/>
      <c r="D10" s="38"/>
      <c r="E10" s="186"/>
      <c r="F10" s="186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8"/>
      <c r="R10" s="179"/>
      <c r="S10" s="25">
        <f t="shared" si="1"/>
        <v>0</v>
      </c>
      <c r="T10" s="25">
        <f t="shared" si="2"/>
        <v>0</v>
      </c>
      <c r="U10" s="28"/>
      <c r="V10" s="28"/>
    </row>
    <row r="11" spans="1:22" x14ac:dyDescent="0.25">
      <c r="A11" s="154"/>
      <c r="B11" s="48"/>
      <c r="C11" s="154"/>
      <c r="D11" s="38"/>
      <c r="E11" s="186"/>
      <c r="F11" s="186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8"/>
      <c r="R11" s="179"/>
      <c r="S11" s="25">
        <f t="shared" si="1"/>
        <v>0</v>
      </c>
      <c r="T11" s="25">
        <f t="shared" si="2"/>
        <v>0</v>
      </c>
      <c r="U11" s="28"/>
      <c r="V11" s="28"/>
    </row>
    <row r="12" spans="1:22" x14ac:dyDescent="0.25">
      <c r="A12" s="156"/>
      <c r="B12" s="48"/>
      <c r="C12" s="156"/>
      <c r="D12" s="38"/>
      <c r="E12" s="186"/>
      <c r="F12" s="186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8"/>
      <c r="R12" s="179"/>
      <c r="S12" s="25">
        <f t="shared" si="1"/>
        <v>0</v>
      </c>
      <c r="T12" s="25">
        <f t="shared" si="2"/>
        <v>0</v>
      </c>
      <c r="U12" s="28"/>
      <c r="V12" s="28"/>
    </row>
    <row r="13" spans="1:22" x14ac:dyDescent="0.25">
      <c r="A13" s="141"/>
      <c r="B13" s="48"/>
      <c r="C13" s="141"/>
      <c r="D13" s="38"/>
      <c r="E13" s="186"/>
      <c r="F13" s="186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8"/>
      <c r="R13" s="179"/>
      <c r="S13" s="25">
        <f t="shared" si="1"/>
        <v>0</v>
      </c>
      <c r="T13" s="25">
        <f t="shared" si="2"/>
        <v>0</v>
      </c>
      <c r="U13" s="28"/>
      <c r="V13" s="28"/>
    </row>
    <row r="14" spans="1:22" x14ac:dyDescent="0.25">
      <c r="A14" s="46"/>
      <c r="B14" s="46"/>
      <c r="C14" s="46"/>
      <c r="D14" s="27"/>
      <c r="E14" s="186"/>
      <c r="F14" s="186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8"/>
      <c r="R14" s="179"/>
      <c r="S14" s="25">
        <f t="shared" si="1"/>
        <v>0</v>
      </c>
      <c r="T14" s="25">
        <f t="shared" si="2"/>
        <v>0</v>
      </c>
      <c r="U14" s="28"/>
      <c r="V14" s="28"/>
    </row>
    <row r="15" spans="1:22" x14ac:dyDescent="0.25">
      <c r="A15" s="46"/>
      <c r="B15" s="46"/>
      <c r="C15" s="46"/>
      <c r="D15" s="27"/>
      <c r="E15" s="186"/>
      <c r="F15" s="186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8"/>
      <c r="R15" s="179"/>
      <c r="S15" s="25">
        <f t="shared" si="1"/>
        <v>0</v>
      </c>
      <c r="T15" s="25">
        <f t="shared" si="2"/>
        <v>0</v>
      </c>
      <c r="U15" s="28"/>
      <c r="V15" s="28"/>
    </row>
    <row r="16" spans="1:22" x14ac:dyDescent="0.25">
      <c r="A16" s="89"/>
      <c r="B16" s="46"/>
      <c r="C16" s="46"/>
      <c r="D16" s="27"/>
      <c r="E16" s="186"/>
      <c r="F16" s="186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8"/>
      <c r="R16" s="179"/>
      <c r="S16" s="25">
        <f t="shared" si="1"/>
        <v>0</v>
      </c>
      <c r="T16" s="25">
        <f t="shared" si="2"/>
        <v>0</v>
      </c>
      <c r="U16" s="28"/>
      <c r="V16" s="28"/>
    </row>
    <row r="17" spans="1:22" x14ac:dyDescent="0.25">
      <c r="A17" s="90"/>
      <c r="B17" s="90"/>
      <c r="C17" s="90"/>
      <c r="D17" s="27"/>
      <c r="E17" s="186"/>
      <c r="F17" s="186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8"/>
      <c r="R17" s="179"/>
      <c r="S17" s="25">
        <f t="shared" si="1"/>
        <v>0</v>
      </c>
      <c r="T17" s="25">
        <f t="shared" si="2"/>
        <v>0</v>
      </c>
      <c r="U17" s="28"/>
      <c r="V17" s="28"/>
    </row>
    <row r="18" spans="1:22" x14ac:dyDescent="0.25">
      <c r="A18" s="85"/>
      <c r="B18" s="85"/>
      <c r="C18" s="85"/>
      <c r="D18" s="27"/>
      <c r="E18" s="186"/>
      <c r="F18" s="186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8"/>
      <c r="R18" s="179"/>
      <c r="S18" s="25">
        <f t="shared" si="1"/>
        <v>0</v>
      </c>
      <c r="T18" s="25">
        <f t="shared" si="2"/>
        <v>0</v>
      </c>
      <c r="U18" s="28"/>
      <c r="V18" s="28"/>
    </row>
    <row r="19" spans="1:22" x14ac:dyDescent="0.25">
      <c r="A19" s="139"/>
      <c r="B19" s="139"/>
      <c r="C19" s="139"/>
      <c r="D19" s="27"/>
      <c r="E19" s="182"/>
      <c r="F19" s="183"/>
      <c r="G19" s="176"/>
      <c r="H19" s="177"/>
      <c r="I19" s="176"/>
      <c r="J19" s="177"/>
      <c r="K19" s="175"/>
      <c r="L19" s="175"/>
      <c r="M19" s="175"/>
      <c r="N19" s="175"/>
      <c r="O19" s="175"/>
      <c r="P19" s="175"/>
      <c r="Q19" s="178"/>
      <c r="R19" s="179"/>
      <c r="S19" s="25">
        <f t="shared" si="1"/>
        <v>0</v>
      </c>
      <c r="T19" s="25">
        <f t="shared" si="2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86">
        <v>8</v>
      </c>
      <c r="F20" s="186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8"/>
      <c r="R20" s="179"/>
      <c r="S20" s="25">
        <f t="shared" si="1"/>
        <v>8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8"/>
      <c r="R21" s="179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80">
        <f>SUM(E4:E21)</f>
        <v>8</v>
      </c>
      <c r="F22" s="181"/>
      <c r="G22" s="180">
        <f>SUM(G4:G21)</f>
        <v>8</v>
      </c>
      <c r="H22" s="181"/>
      <c r="I22" s="180">
        <f>SUM(I4:I21)</f>
        <v>8</v>
      </c>
      <c r="J22" s="181"/>
      <c r="K22" s="180">
        <f>SUM(K4:K21)</f>
        <v>8</v>
      </c>
      <c r="L22" s="181"/>
      <c r="M22" s="180">
        <f>SUM(M4:M21)</f>
        <v>8</v>
      </c>
      <c r="N22" s="181"/>
      <c r="O22" s="180">
        <f>SUM(O4:O21)</f>
        <v>0</v>
      </c>
      <c r="P22" s="181"/>
      <c r="Q22" s="180">
        <f>SUM(Q4:Q21)</f>
        <v>0</v>
      </c>
      <c r="R22" s="181"/>
      <c r="S22" s="25">
        <f t="shared" ref="S22" si="3"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32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8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C34" sqref="C3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17.07.2016</v>
      </c>
      <c r="B2" s="19"/>
      <c r="C2" s="19"/>
      <c r="D2" s="19"/>
      <c r="E2" s="174" t="s">
        <v>15</v>
      </c>
      <c r="F2" s="174"/>
      <c r="G2" s="174" t="s">
        <v>16</v>
      </c>
      <c r="H2" s="174"/>
      <c r="I2" s="174" t="s">
        <v>17</v>
      </c>
      <c r="J2" s="174"/>
      <c r="K2" s="174" t="s">
        <v>18</v>
      </c>
      <c r="L2" s="174"/>
      <c r="M2" s="174" t="s">
        <v>19</v>
      </c>
      <c r="N2" s="174"/>
      <c r="O2" s="174" t="s">
        <v>20</v>
      </c>
      <c r="P2" s="174"/>
      <c r="Q2" s="174" t="s">
        <v>21</v>
      </c>
      <c r="R2" s="17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59">
        <v>6519</v>
      </c>
      <c r="B4" s="173" t="s">
        <v>106</v>
      </c>
      <c r="C4" s="159">
        <v>127</v>
      </c>
      <c r="D4" s="38" t="s">
        <v>61</v>
      </c>
      <c r="E4" s="175">
        <v>6</v>
      </c>
      <c r="F4" s="175"/>
      <c r="G4" s="175"/>
      <c r="H4" s="175"/>
      <c r="I4" s="175"/>
      <c r="J4" s="175"/>
      <c r="K4" s="175"/>
      <c r="L4" s="175"/>
      <c r="M4" s="175"/>
      <c r="N4" s="175"/>
      <c r="O4" s="176"/>
      <c r="P4" s="177"/>
      <c r="Q4" s="178"/>
      <c r="R4" s="179"/>
      <c r="S4" s="25">
        <f>E4+G4+I4+K4+M4+O4+Q4</f>
        <v>6</v>
      </c>
      <c r="T4" s="25">
        <f t="shared" ref="T4:T17" si="0">SUM(S4-U4-V4)</f>
        <v>6</v>
      </c>
      <c r="U4" s="28"/>
      <c r="V4" s="28"/>
    </row>
    <row r="5" spans="1:22" x14ac:dyDescent="0.25">
      <c r="A5" s="165">
        <v>6519</v>
      </c>
      <c r="B5" s="173" t="s">
        <v>106</v>
      </c>
      <c r="C5" s="165">
        <v>140</v>
      </c>
      <c r="D5" s="38" t="s">
        <v>61</v>
      </c>
      <c r="E5" s="175">
        <v>2</v>
      </c>
      <c r="F5" s="175"/>
      <c r="G5" s="175">
        <v>8</v>
      </c>
      <c r="H5" s="175"/>
      <c r="I5" s="175">
        <v>8</v>
      </c>
      <c r="J5" s="175"/>
      <c r="K5" s="175">
        <v>8</v>
      </c>
      <c r="L5" s="175"/>
      <c r="M5" s="175">
        <v>8</v>
      </c>
      <c r="N5" s="175"/>
      <c r="O5" s="176"/>
      <c r="P5" s="177"/>
      <c r="Q5" s="178"/>
      <c r="R5" s="179"/>
      <c r="S5" s="25">
        <f t="shared" ref="S5" si="1">E5+G5+I5+K5+M5+O5+Q5</f>
        <v>34</v>
      </c>
      <c r="T5" s="25">
        <f t="shared" si="0"/>
        <v>34</v>
      </c>
      <c r="U5" s="28"/>
      <c r="V5" s="28"/>
    </row>
    <row r="6" spans="1:22" x14ac:dyDescent="0.25">
      <c r="A6" s="157"/>
      <c r="B6" s="48"/>
      <c r="C6" s="157"/>
      <c r="D6" s="38"/>
      <c r="E6" s="175"/>
      <c r="F6" s="175"/>
      <c r="G6" s="175"/>
      <c r="H6" s="175"/>
      <c r="I6" s="184"/>
      <c r="J6" s="177"/>
      <c r="K6" s="184"/>
      <c r="L6" s="177"/>
      <c r="M6" s="184"/>
      <c r="N6" s="177"/>
      <c r="O6" s="176"/>
      <c r="P6" s="177"/>
      <c r="Q6" s="178"/>
      <c r="R6" s="179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144"/>
      <c r="B7" s="48"/>
      <c r="C7" s="144"/>
      <c r="D7" s="38"/>
      <c r="E7" s="175"/>
      <c r="F7" s="175"/>
      <c r="G7" s="175"/>
      <c r="H7" s="175"/>
      <c r="I7" s="184"/>
      <c r="J7" s="177"/>
      <c r="K7" s="184"/>
      <c r="L7" s="177"/>
      <c r="M7" s="184"/>
      <c r="N7" s="177"/>
      <c r="O7" s="176"/>
      <c r="P7" s="177"/>
      <c r="Q7" s="178"/>
      <c r="R7" s="179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120"/>
      <c r="B8" s="48"/>
      <c r="C8" s="46"/>
      <c r="D8" s="38"/>
      <c r="E8" s="175"/>
      <c r="F8" s="175"/>
      <c r="G8" s="175"/>
      <c r="H8" s="175"/>
      <c r="I8" s="184"/>
      <c r="J8" s="177"/>
      <c r="K8" s="176"/>
      <c r="L8" s="177"/>
      <c r="M8" s="176"/>
      <c r="N8" s="177"/>
      <c r="O8" s="176"/>
      <c r="P8" s="177"/>
      <c r="Q8" s="178"/>
      <c r="R8" s="179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120"/>
      <c r="B9" s="48"/>
      <c r="C9" s="46"/>
      <c r="D9" s="38"/>
      <c r="E9" s="176"/>
      <c r="F9" s="177"/>
      <c r="G9" s="176"/>
      <c r="H9" s="177"/>
      <c r="I9" s="176"/>
      <c r="J9" s="177"/>
      <c r="K9" s="176"/>
      <c r="L9" s="177"/>
      <c r="M9" s="176"/>
      <c r="N9" s="177"/>
      <c r="O9" s="176"/>
      <c r="P9" s="177"/>
      <c r="Q9" s="178"/>
      <c r="R9" s="179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120"/>
      <c r="B10" s="46"/>
      <c r="C10" s="46"/>
      <c r="D10" s="38"/>
      <c r="E10" s="176"/>
      <c r="F10" s="177"/>
      <c r="G10" s="176"/>
      <c r="H10" s="177"/>
      <c r="I10" s="176"/>
      <c r="J10" s="177"/>
      <c r="K10" s="176"/>
      <c r="L10" s="177"/>
      <c r="M10" s="176"/>
      <c r="N10" s="177"/>
      <c r="O10" s="176"/>
      <c r="P10" s="177"/>
      <c r="Q10" s="178"/>
      <c r="R10" s="179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125"/>
      <c r="B11" s="48"/>
      <c r="C11" s="125"/>
      <c r="D11" s="38"/>
      <c r="E11" s="175"/>
      <c r="F11" s="175"/>
      <c r="G11" s="175"/>
      <c r="H11" s="175"/>
      <c r="I11" s="184"/>
      <c r="J11" s="177"/>
      <c r="K11" s="176"/>
      <c r="L11" s="177"/>
      <c r="M11" s="176"/>
      <c r="N11" s="177"/>
      <c r="O11" s="176"/>
      <c r="P11" s="177"/>
      <c r="Q11" s="178"/>
      <c r="R11" s="179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175"/>
      <c r="F12" s="175"/>
      <c r="G12" s="175"/>
      <c r="H12" s="175"/>
      <c r="I12" s="184"/>
      <c r="J12" s="177"/>
      <c r="K12" s="176"/>
      <c r="L12" s="177"/>
      <c r="M12" s="176"/>
      <c r="N12" s="177"/>
      <c r="O12" s="176"/>
      <c r="P12" s="177"/>
      <c r="Q12" s="178"/>
      <c r="R12" s="179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176"/>
      <c r="F13" s="177"/>
      <c r="G13" s="176"/>
      <c r="H13" s="177"/>
      <c r="I13" s="184"/>
      <c r="J13" s="177"/>
      <c r="K13" s="176"/>
      <c r="L13" s="177"/>
      <c r="M13" s="176"/>
      <c r="N13" s="177"/>
      <c r="O13" s="176"/>
      <c r="P13" s="177"/>
      <c r="Q13" s="178"/>
      <c r="R13" s="17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6"/>
      <c r="C14" s="46"/>
      <c r="D14" s="27"/>
      <c r="E14" s="175"/>
      <c r="F14" s="175"/>
      <c r="G14" s="175"/>
      <c r="H14" s="175"/>
      <c r="I14" s="184"/>
      <c r="J14" s="177"/>
      <c r="K14" s="176"/>
      <c r="L14" s="177"/>
      <c r="M14" s="176"/>
      <c r="N14" s="177"/>
      <c r="O14" s="176"/>
      <c r="P14" s="177"/>
      <c r="Q14" s="178"/>
      <c r="R14" s="179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6"/>
      <c r="B15" s="46"/>
      <c r="C15" s="46"/>
      <c r="D15" s="27"/>
      <c r="E15" s="175"/>
      <c r="F15" s="175"/>
      <c r="G15" s="175"/>
      <c r="H15" s="175"/>
      <c r="I15" s="184"/>
      <c r="J15" s="177"/>
      <c r="K15" s="176"/>
      <c r="L15" s="177"/>
      <c r="M15" s="176"/>
      <c r="N15" s="177"/>
      <c r="O15" s="176"/>
      <c r="P15" s="177"/>
      <c r="Q15" s="178"/>
      <c r="R15" s="179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66"/>
      <c r="B16" s="66"/>
      <c r="C16" s="66"/>
      <c r="D16" s="23"/>
      <c r="E16" s="176"/>
      <c r="F16" s="177"/>
      <c r="G16" s="176"/>
      <c r="H16" s="177"/>
      <c r="I16" s="176"/>
      <c r="J16" s="177"/>
      <c r="K16" s="176"/>
      <c r="L16" s="177"/>
      <c r="M16" s="176"/>
      <c r="N16" s="177"/>
      <c r="O16" s="176"/>
      <c r="P16" s="177"/>
      <c r="Q16" s="178"/>
      <c r="R16" s="179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104"/>
      <c r="B17" s="104"/>
      <c r="C17" s="104"/>
      <c r="D17" s="27"/>
      <c r="E17" s="176"/>
      <c r="F17" s="177"/>
      <c r="G17" s="176"/>
      <c r="H17" s="177"/>
      <c r="I17" s="176"/>
      <c r="J17" s="177"/>
      <c r="K17" s="176"/>
      <c r="L17" s="177"/>
      <c r="M17" s="176"/>
      <c r="N17" s="177"/>
      <c r="O17" s="176"/>
      <c r="P17" s="177"/>
      <c r="Q17" s="178"/>
      <c r="R17" s="179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6"/>
      <c r="F18" s="177"/>
      <c r="G18" s="176"/>
      <c r="H18" s="177"/>
      <c r="I18" s="176"/>
      <c r="J18" s="177"/>
      <c r="K18" s="176"/>
      <c r="L18" s="177"/>
      <c r="M18" s="176"/>
      <c r="N18" s="177"/>
      <c r="O18" s="178"/>
      <c r="P18" s="179"/>
      <c r="Q18" s="178"/>
      <c r="R18" s="179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6"/>
      <c r="F19" s="177"/>
      <c r="G19" s="176"/>
      <c r="H19" s="177"/>
      <c r="I19" s="176"/>
      <c r="J19" s="177"/>
      <c r="K19" s="176"/>
      <c r="L19" s="177"/>
      <c r="M19" s="176"/>
      <c r="N19" s="177"/>
      <c r="O19" s="178"/>
      <c r="P19" s="179"/>
      <c r="Q19" s="178"/>
      <c r="R19" s="179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80">
        <f>SUM(E4:E19)</f>
        <v>8</v>
      </c>
      <c r="F20" s="181"/>
      <c r="G20" s="180">
        <f>SUM(G4:G19)</f>
        <v>8</v>
      </c>
      <c r="H20" s="181"/>
      <c r="I20" s="180">
        <f>SUM(I4:I19)</f>
        <v>8</v>
      </c>
      <c r="J20" s="181"/>
      <c r="K20" s="180">
        <f>SUM(K4:K19)</f>
        <v>8</v>
      </c>
      <c r="L20" s="181"/>
      <c r="M20" s="180">
        <f>SUM(M4:M19)</f>
        <v>8</v>
      </c>
      <c r="N20" s="181"/>
      <c r="O20" s="180">
        <f>SUM(O4:O19)</f>
        <v>0</v>
      </c>
      <c r="P20" s="181"/>
      <c r="Q20" s="180">
        <f>SUM(Q4:Q19)</f>
        <v>0</v>
      </c>
      <c r="R20" s="181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selection activeCell="C34" sqref="C3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17.07.2016</v>
      </c>
      <c r="B2" s="19"/>
      <c r="C2" s="19"/>
      <c r="D2" s="19"/>
      <c r="E2" s="174" t="s">
        <v>15</v>
      </c>
      <c r="F2" s="174"/>
      <c r="G2" s="174" t="s">
        <v>16</v>
      </c>
      <c r="H2" s="174"/>
      <c r="I2" s="174" t="s">
        <v>17</v>
      </c>
      <c r="J2" s="174"/>
      <c r="K2" s="174" t="s">
        <v>18</v>
      </c>
      <c r="L2" s="174"/>
      <c r="M2" s="174" t="s">
        <v>19</v>
      </c>
      <c r="N2" s="174"/>
      <c r="O2" s="174" t="s">
        <v>20</v>
      </c>
      <c r="P2" s="174"/>
      <c r="Q2" s="174" t="s">
        <v>21</v>
      </c>
      <c r="R2" s="17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47"/>
      <c r="N3" s="147"/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65">
        <v>6538</v>
      </c>
      <c r="B4" s="173" t="s">
        <v>107</v>
      </c>
      <c r="C4" s="165">
        <v>6</v>
      </c>
      <c r="D4" s="38" t="s">
        <v>86</v>
      </c>
      <c r="E4" s="175">
        <v>7</v>
      </c>
      <c r="F4" s="175"/>
      <c r="G4" s="175">
        <v>7</v>
      </c>
      <c r="H4" s="175"/>
      <c r="I4" s="175">
        <v>7</v>
      </c>
      <c r="J4" s="175"/>
      <c r="K4" s="175">
        <v>7</v>
      </c>
      <c r="L4" s="175"/>
      <c r="M4" s="186"/>
      <c r="N4" s="186"/>
      <c r="O4" s="176"/>
      <c r="P4" s="177"/>
      <c r="Q4" s="178"/>
      <c r="R4" s="179"/>
      <c r="S4" s="25">
        <f t="shared" ref="S4" si="0">E4+G4+I4+K4+M4+O4+Q4</f>
        <v>28</v>
      </c>
      <c r="T4" s="25">
        <f t="shared" ref="T4" si="1">SUM(S4-U4-V4)</f>
        <v>28</v>
      </c>
      <c r="U4" s="28"/>
      <c r="V4" s="28"/>
    </row>
    <row r="5" spans="1:22" ht="15.75" customHeight="1" x14ac:dyDescent="0.25">
      <c r="A5" s="127"/>
      <c r="B5" s="48"/>
      <c r="C5" s="127"/>
      <c r="D5" s="38"/>
      <c r="E5" s="175"/>
      <c r="F5" s="175"/>
      <c r="G5" s="175"/>
      <c r="H5" s="175"/>
      <c r="I5" s="176"/>
      <c r="J5" s="177"/>
      <c r="K5" s="176"/>
      <c r="L5" s="177"/>
      <c r="M5" s="182"/>
      <c r="N5" s="183"/>
      <c r="O5" s="176"/>
      <c r="P5" s="177"/>
      <c r="Q5" s="178"/>
      <c r="R5" s="179"/>
      <c r="S5" s="25">
        <f t="shared" ref="S5" si="2">E5+G5+I5+K5+M5+O5+Q5</f>
        <v>0</v>
      </c>
      <c r="T5" s="25">
        <f t="shared" ref="T5" si="3">SUM(S5-U5-V5)</f>
        <v>0</v>
      </c>
      <c r="U5" s="28"/>
      <c r="V5" s="28"/>
    </row>
    <row r="6" spans="1:22" x14ac:dyDescent="0.25">
      <c r="A6" s="145"/>
      <c r="B6" s="48"/>
      <c r="C6" s="145"/>
      <c r="D6" s="38"/>
      <c r="E6" s="175"/>
      <c r="F6" s="175"/>
      <c r="G6" s="175"/>
      <c r="H6" s="175"/>
      <c r="I6" s="176"/>
      <c r="J6" s="177"/>
      <c r="K6" s="176"/>
      <c r="L6" s="177"/>
      <c r="M6" s="182"/>
      <c r="N6" s="183"/>
      <c r="O6" s="176"/>
      <c r="P6" s="177"/>
      <c r="Q6" s="178"/>
      <c r="R6" s="179"/>
      <c r="S6" s="25">
        <f t="shared" ref="S6:S24" si="4">E6+G6+I6+K6+M6+O6+Q6</f>
        <v>0</v>
      </c>
      <c r="T6" s="25">
        <f t="shared" ref="T6:T21" si="5">SUM(S6-U6-V6)</f>
        <v>0</v>
      </c>
      <c r="U6" s="28"/>
      <c r="V6" s="28"/>
    </row>
    <row r="7" spans="1:22" x14ac:dyDescent="0.25">
      <c r="A7" s="146"/>
      <c r="B7" s="48"/>
      <c r="C7" s="146"/>
      <c r="D7" s="38"/>
      <c r="E7" s="175"/>
      <c r="F7" s="175"/>
      <c r="G7" s="175"/>
      <c r="H7" s="175"/>
      <c r="I7" s="176"/>
      <c r="J7" s="177"/>
      <c r="K7" s="176"/>
      <c r="L7" s="177"/>
      <c r="M7" s="182"/>
      <c r="N7" s="183"/>
      <c r="O7" s="176"/>
      <c r="P7" s="177"/>
      <c r="Q7" s="178"/>
      <c r="R7" s="179"/>
      <c r="S7" s="25">
        <f t="shared" si="4"/>
        <v>0</v>
      </c>
      <c r="T7" s="25">
        <f t="shared" si="5"/>
        <v>0</v>
      </c>
      <c r="U7" s="28"/>
      <c r="V7" s="28"/>
    </row>
    <row r="8" spans="1:22" x14ac:dyDescent="0.25">
      <c r="A8" s="133"/>
      <c r="B8" s="48"/>
      <c r="C8" s="133"/>
      <c r="D8" s="38"/>
      <c r="E8" s="175"/>
      <c r="F8" s="175"/>
      <c r="G8" s="175"/>
      <c r="H8" s="175"/>
      <c r="I8" s="176"/>
      <c r="J8" s="177"/>
      <c r="K8" s="175"/>
      <c r="L8" s="175"/>
      <c r="M8" s="182"/>
      <c r="N8" s="183"/>
      <c r="O8" s="176"/>
      <c r="P8" s="177"/>
      <c r="Q8" s="178"/>
      <c r="R8" s="179"/>
      <c r="S8" s="25">
        <f t="shared" si="4"/>
        <v>0</v>
      </c>
      <c r="T8" s="25">
        <f t="shared" si="5"/>
        <v>0</v>
      </c>
      <c r="U8" s="28"/>
      <c r="V8" s="28"/>
    </row>
    <row r="9" spans="1:22" x14ac:dyDescent="0.25">
      <c r="A9" s="133"/>
      <c r="B9" s="48"/>
      <c r="C9" s="133"/>
      <c r="D9" s="38"/>
      <c r="E9" s="176"/>
      <c r="F9" s="177"/>
      <c r="G9" s="176"/>
      <c r="H9" s="177"/>
      <c r="I9" s="176"/>
      <c r="J9" s="177"/>
      <c r="K9" s="176"/>
      <c r="L9" s="177"/>
      <c r="M9" s="182"/>
      <c r="N9" s="183"/>
      <c r="O9" s="176"/>
      <c r="P9" s="177"/>
      <c r="Q9" s="178"/>
      <c r="R9" s="179"/>
      <c r="S9" s="25">
        <f t="shared" si="4"/>
        <v>0</v>
      </c>
      <c r="T9" s="25">
        <f t="shared" si="5"/>
        <v>0</v>
      </c>
      <c r="U9" s="28"/>
      <c r="V9" s="28"/>
    </row>
    <row r="10" spans="1:22" x14ac:dyDescent="0.25">
      <c r="A10" s="109"/>
      <c r="B10" s="48"/>
      <c r="C10" s="46"/>
      <c r="D10" s="38"/>
      <c r="E10" s="176"/>
      <c r="F10" s="177"/>
      <c r="G10" s="176"/>
      <c r="H10" s="177"/>
      <c r="I10" s="176"/>
      <c r="J10" s="177"/>
      <c r="K10" s="176"/>
      <c r="L10" s="177"/>
      <c r="M10" s="182"/>
      <c r="N10" s="183"/>
      <c r="O10" s="176"/>
      <c r="P10" s="177"/>
      <c r="Q10" s="178"/>
      <c r="R10" s="179"/>
      <c r="S10" s="25">
        <f t="shared" si="4"/>
        <v>0</v>
      </c>
      <c r="T10" s="25">
        <f t="shared" si="5"/>
        <v>0</v>
      </c>
      <c r="U10" s="28"/>
      <c r="V10" s="28"/>
    </row>
    <row r="11" spans="1:22" x14ac:dyDescent="0.25">
      <c r="A11" s="110"/>
      <c r="B11" s="48"/>
      <c r="C11" s="110"/>
      <c r="D11" s="38"/>
      <c r="E11" s="176"/>
      <c r="F11" s="177"/>
      <c r="G11" s="176"/>
      <c r="H11" s="177"/>
      <c r="I11" s="176"/>
      <c r="J11" s="177"/>
      <c r="K11" s="176"/>
      <c r="L11" s="177"/>
      <c r="M11" s="182"/>
      <c r="N11" s="183"/>
      <c r="O11" s="176"/>
      <c r="P11" s="177"/>
      <c r="Q11" s="178"/>
      <c r="R11" s="179"/>
      <c r="S11" s="25">
        <f t="shared" si="4"/>
        <v>0</v>
      </c>
      <c r="T11" s="25">
        <f t="shared" si="5"/>
        <v>0</v>
      </c>
      <c r="U11" s="28"/>
      <c r="V11" s="28"/>
    </row>
    <row r="12" spans="1:22" x14ac:dyDescent="0.25">
      <c r="A12" s="110"/>
      <c r="B12" s="48"/>
      <c r="C12" s="110"/>
      <c r="D12" s="38"/>
      <c r="E12" s="176"/>
      <c r="F12" s="177"/>
      <c r="G12" s="176"/>
      <c r="H12" s="177"/>
      <c r="I12" s="176"/>
      <c r="J12" s="177"/>
      <c r="K12" s="176"/>
      <c r="L12" s="177"/>
      <c r="M12" s="182"/>
      <c r="N12" s="183"/>
      <c r="O12" s="176"/>
      <c r="P12" s="177"/>
      <c r="Q12" s="178"/>
      <c r="R12" s="179"/>
      <c r="S12" s="25">
        <f t="shared" si="4"/>
        <v>0</v>
      </c>
      <c r="T12" s="25">
        <f t="shared" si="5"/>
        <v>0</v>
      </c>
      <c r="U12" s="28"/>
      <c r="V12" s="28"/>
    </row>
    <row r="13" spans="1:22" x14ac:dyDescent="0.25">
      <c r="A13" s="105"/>
      <c r="B13" s="48"/>
      <c r="C13" s="105"/>
      <c r="D13" s="38"/>
      <c r="E13" s="176"/>
      <c r="F13" s="177"/>
      <c r="G13" s="176"/>
      <c r="H13" s="177"/>
      <c r="I13" s="176"/>
      <c r="J13" s="177"/>
      <c r="K13" s="176"/>
      <c r="L13" s="177"/>
      <c r="M13" s="182"/>
      <c r="N13" s="183"/>
      <c r="O13" s="176"/>
      <c r="P13" s="177"/>
      <c r="Q13" s="178"/>
      <c r="R13" s="17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76"/>
      <c r="F14" s="177"/>
      <c r="G14" s="176"/>
      <c r="H14" s="177"/>
      <c r="I14" s="176"/>
      <c r="J14" s="177"/>
      <c r="K14" s="176"/>
      <c r="L14" s="177"/>
      <c r="M14" s="182"/>
      <c r="N14" s="183"/>
      <c r="O14" s="176"/>
      <c r="P14" s="177"/>
      <c r="Q14" s="178"/>
      <c r="R14" s="179"/>
      <c r="S14" s="25">
        <f t="shared" ref="S14:S17" si="6">E14+G14+I14+K14+M14+O14+Q14</f>
        <v>0</v>
      </c>
      <c r="T14" s="25">
        <f t="shared" ref="T14:T17" si="7">SUM(S14-U14-V14)</f>
        <v>0</v>
      </c>
      <c r="U14" s="28"/>
      <c r="V14" s="28"/>
    </row>
    <row r="15" spans="1:22" x14ac:dyDescent="0.25">
      <c r="A15" s="46"/>
      <c r="B15" s="46"/>
      <c r="C15" s="73"/>
      <c r="D15" s="38"/>
      <c r="E15" s="176"/>
      <c r="F15" s="177"/>
      <c r="G15" s="176"/>
      <c r="H15" s="177"/>
      <c r="I15" s="176"/>
      <c r="J15" s="177"/>
      <c r="K15" s="176"/>
      <c r="L15" s="177"/>
      <c r="M15" s="182"/>
      <c r="N15" s="183"/>
      <c r="O15" s="176"/>
      <c r="P15" s="177"/>
      <c r="Q15" s="178"/>
      <c r="R15" s="179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6"/>
      <c r="B16" s="46"/>
      <c r="C16" s="46"/>
      <c r="D16" s="38"/>
      <c r="E16" s="176"/>
      <c r="F16" s="177"/>
      <c r="G16" s="176"/>
      <c r="H16" s="177"/>
      <c r="I16" s="176"/>
      <c r="J16" s="177"/>
      <c r="K16" s="176"/>
      <c r="L16" s="177"/>
      <c r="M16" s="182"/>
      <c r="N16" s="183"/>
      <c r="O16" s="176"/>
      <c r="P16" s="177"/>
      <c r="Q16" s="178"/>
      <c r="R16" s="179"/>
      <c r="S16" s="25">
        <f t="shared" si="6"/>
        <v>0</v>
      </c>
      <c r="T16" s="25">
        <f t="shared" si="7"/>
        <v>0</v>
      </c>
      <c r="U16" s="28"/>
      <c r="V16" s="28"/>
    </row>
    <row r="17" spans="1:22" x14ac:dyDescent="0.25">
      <c r="A17" s="46"/>
      <c r="B17" s="46"/>
      <c r="C17" s="46"/>
      <c r="D17" s="38"/>
      <c r="E17" s="176"/>
      <c r="F17" s="177"/>
      <c r="G17" s="176"/>
      <c r="H17" s="177"/>
      <c r="I17" s="176"/>
      <c r="J17" s="177"/>
      <c r="K17" s="176"/>
      <c r="L17" s="177"/>
      <c r="M17" s="182"/>
      <c r="N17" s="183"/>
      <c r="O17" s="176"/>
      <c r="P17" s="177"/>
      <c r="Q17" s="178"/>
      <c r="R17" s="179"/>
      <c r="S17" s="25">
        <f t="shared" si="6"/>
        <v>0</v>
      </c>
      <c r="T17" s="25">
        <f t="shared" si="7"/>
        <v>0</v>
      </c>
      <c r="U17" s="28"/>
      <c r="V17" s="28"/>
    </row>
    <row r="18" spans="1:22" x14ac:dyDescent="0.25">
      <c r="A18" s="88"/>
      <c r="B18" s="46"/>
      <c r="C18" s="46"/>
      <c r="D18" s="27"/>
      <c r="E18" s="176"/>
      <c r="F18" s="177"/>
      <c r="G18" s="176"/>
      <c r="H18" s="177"/>
      <c r="I18" s="176"/>
      <c r="J18" s="177"/>
      <c r="K18" s="176"/>
      <c r="L18" s="177"/>
      <c r="M18" s="182"/>
      <c r="N18" s="183"/>
      <c r="O18" s="176"/>
      <c r="P18" s="177"/>
      <c r="Q18" s="178"/>
      <c r="R18" s="179"/>
      <c r="S18" s="25">
        <f t="shared" si="4"/>
        <v>0</v>
      </c>
      <c r="T18" s="25">
        <f t="shared" si="5"/>
        <v>0</v>
      </c>
      <c r="U18" s="28"/>
      <c r="V18" s="28"/>
    </row>
    <row r="19" spans="1:22" s="17" customFormat="1" x14ac:dyDescent="0.25">
      <c r="A19" s="94"/>
      <c r="B19" s="94"/>
      <c r="C19" s="94"/>
      <c r="D19" s="27"/>
      <c r="E19" s="176"/>
      <c r="F19" s="177"/>
      <c r="G19" s="176"/>
      <c r="H19" s="177"/>
      <c r="I19" s="176"/>
      <c r="J19" s="177"/>
      <c r="K19" s="176"/>
      <c r="L19" s="177"/>
      <c r="M19" s="182"/>
      <c r="N19" s="183"/>
      <c r="O19" s="176"/>
      <c r="P19" s="177"/>
      <c r="Q19" s="178"/>
      <c r="R19" s="179"/>
      <c r="S19" s="25">
        <f t="shared" si="4"/>
        <v>0</v>
      </c>
      <c r="T19" s="25">
        <f t="shared" si="5"/>
        <v>0</v>
      </c>
      <c r="U19" s="28"/>
      <c r="V19" s="28"/>
    </row>
    <row r="20" spans="1:22" s="17" customFormat="1" x14ac:dyDescent="0.25">
      <c r="A20" s="104"/>
      <c r="B20" s="104"/>
      <c r="C20" s="104"/>
      <c r="D20" s="27"/>
      <c r="E20" s="176"/>
      <c r="F20" s="177"/>
      <c r="G20" s="176"/>
      <c r="H20" s="177"/>
      <c r="I20" s="176"/>
      <c r="J20" s="177"/>
      <c r="K20" s="176"/>
      <c r="L20" s="177"/>
      <c r="M20" s="182"/>
      <c r="N20" s="183"/>
      <c r="O20" s="176"/>
      <c r="P20" s="177"/>
      <c r="Q20" s="178"/>
      <c r="R20" s="179"/>
      <c r="S20" s="25">
        <f t="shared" si="4"/>
        <v>0</v>
      </c>
      <c r="T20" s="25">
        <f t="shared" si="5"/>
        <v>0</v>
      </c>
      <c r="U20" s="28"/>
      <c r="V20" s="28"/>
    </row>
    <row r="21" spans="1:22" s="17" customFormat="1" x14ac:dyDescent="0.25">
      <c r="A21" s="97">
        <v>3600</v>
      </c>
      <c r="B21" s="97" t="s">
        <v>108</v>
      </c>
      <c r="C21" s="97"/>
      <c r="D21" s="27" t="s">
        <v>62</v>
      </c>
      <c r="E21" s="176">
        <v>1</v>
      </c>
      <c r="F21" s="177"/>
      <c r="G21" s="176">
        <v>1</v>
      </c>
      <c r="H21" s="177"/>
      <c r="I21" s="176">
        <v>1</v>
      </c>
      <c r="J21" s="177"/>
      <c r="K21" s="176">
        <v>1</v>
      </c>
      <c r="L21" s="177"/>
      <c r="M21" s="182"/>
      <c r="N21" s="183"/>
      <c r="O21" s="176"/>
      <c r="P21" s="177"/>
      <c r="Q21" s="178"/>
      <c r="R21" s="179"/>
      <c r="S21" s="25">
        <f t="shared" si="4"/>
        <v>4</v>
      </c>
      <c r="T21" s="25">
        <f t="shared" si="5"/>
        <v>4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176"/>
      <c r="F22" s="177"/>
      <c r="G22" s="176"/>
      <c r="H22" s="177"/>
      <c r="I22" s="176"/>
      <c r="J22" s="177"/>
      <c r="K22" s="176"/>
      <c r="L22" s="177"/>
      <c r="M22" s="182">
        <v>8</v>
      </c>
      <c r="N22" s="183"/>
      <c r="O22" s="178"/>
      <c r="P22" s="179"/>
      <c r="Q22" s="178"/>
      <c r="R22" s="179"/>
      <c r="S22" s="25">
        <f t="shared" si="4"/>
        <v>8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176"/>
      <c r="F23" s="177"/>
      <c r="G23" s="176"/>
      <c r="H23" s="177"/>
      <c r="I23" s="176"/>
      <c r="J23" s="177"/>
      <c r="K23" s="176"/>
      <c r="L23" s="177"/>
      <c r="M23" s="176"/>
      <c r="N23" s="177"/>
      <c r="O23" s="178"/>
      <c r="P23" s="179"/>
      <c r="Q23" s="178"/>
      <c r="R23" s="179"/>
      <c r="S23" s="25">
        <f t="shared" si="4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80">
        <f>SUM(E4:E23)</f>
        <v>8</v>
      </c>
      <c r="F24" s="181"/>
      <c r="G24" s="180">
        <f>SUM(G4:G23)</f>
        <v>8</v>
      </c>
      <c r="H24" s="181"/>
      <c r="I24" s="180">
        <f>SUM(I4:I23)</f>
        <v>8</v>
      </c>
      <c r="J24" s="181"/>
      <c r="K24" s="180">
        <f>SUM(K4:K23)</f>
        <v>8</v>
      </c>
      <c r="L24" s="181"/>
      <c r="M24" s="180">
        <f>SUM(M4:M23)</f>
        <v>8</v>
      </c>
      <c r="N24" s="181"/>
      <c r="O24" s="180">
        <f>SUM(O4:O23)</f>
        <v>0</v>
      </c>
      <c r="P24" s="181"/>
      <c r="Q24" s="180">
        <f>SUM(Q4:Q23)</f>
        <v>0</v>
      </c>
      <c r="R24" s="181"/>
      <c r="S24" s="25">
        <f t="shared" si="4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95"/>
      <c r="J25" s="96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4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8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" right="0.7" top="0.75" bottom="0.75" header="0.3" footer="0.3"/>
  <pageSetup paperSize="9"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C34" sqref="C3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17.07.2016</v>
      </c>
      <c r="B2" s="19"/>
      <c r="C2" s="19"/>
      <c r="D2" s="19"/>
      <c r="E2" s="174" t="s">
        <v>15</v>
      </c>
      <c r="F2" s="174"/>
      <c r="G2" s="174" t="s">
        <v>16</v>
      </c>
      <c r="H2" s="174"/>
      <c r="I2" s="174" t="s">
        <v>17</v>
      </c>
      <c r="J2" s="174"/>
      <c r="K2" s="174" t="s">
        <v>18</v>
      </c>
      <c r="L2" s="174"/>
      <c r="M2" s="174" t="s">
        <v>19</v>
      </c>
      <c r="N2" s="174"/>
      <c r="O2" s="174" t="s">
        <v>20</v>
      </c>
      <c r="P2" s="174"/>
      <c r="Q2" s="174" t="s">
        <v>21</v>
      </c>
      <c r="R2" s="17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47"/>
      <c r="N3" s="147"/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65">
        <v>6538</v>
      </c>
      <c r="B4" s="173" t="s">
        <v>107</v>
      </c>
      <c r="C4" s="165">
        <v>6</v>
      </c>
      <c r="D4" s="38" t="s">
        <v>86</v>
      </c>
      <c r="E4" s="175">
        <v>7</v>
      </c>
      <c r="F4" s="175"/>
      <c r="G4" s="175">
        <v>7</v>
      </c>
      <c r="H4" s="175"/>
      <c r="I4" s="175">
        <v>5.5</v>
      </c>
      <c r="J4" s="175"/>
      <c r="K4" s="176">
        <v>5</v>
      </c>
      <c r="L4" s="177"/>
      <c r="M4" s="182"/>
      <c r="N4" s="183"/>
      <c r="O4" s="175"/>
      <c r="P4" s="175"/>
      <c r="Q4" s="200"/>
      <c r="R4" s="200"/>
      <c r="S4" s="25">
        <f t="shared" ref="S4:S11" si="0">E4+G4+I4+K4+M4+O4+Q4</f>
        <v>24.5</v>
      </c>
      <c r="T4" s="25">
        <f t="shared" ref="T4:T11" si="1">SUM(S4-U4-V4)</f>
        <v>24.5</v>
      </c>
      <c r="U4" s="28"/>
      <c r="V4" s="28"/>
    </row>
    <row r="5" spans="1:22" x14ac:dyDescent="0.25">
      <c r="A5" s="162">
        <v>6602</v>
      </c>
      <c r="B5" s="173" t="s">
        <v>109</v>
      </c>
      <c r="C5" s="162">
        <v>2</v>
      </c>
      <c r="D5" s="38" t="s">
        <v>91</v>
      </c>
      <c r="E5" s="176"/>
      <c r="F5" s="177"/>
      <c r="G5" s="176"/>
      <c r="H5" s="177"/>
      <c r="I5" s="176">
        <v>1.5</v>
      </c>
      <c r="J5" s="177"/>
      <c r="K5" s="176"/>
      <c r="L5" s="177"/>
      <c r="M5" s="186"/>
      <c r="N5" s="186"/>
      <c r="O5" s="175"/>
      <c r="P5" s="175"/>
      <c r="Q5" s="200"/>
      <c r="R5" s="200"/>
      <c r="S5" s="25">
        <f t="shared" si="0"/>
        <v>1.5</v>
      </c>
      <c r="T5" s="25">
        <f t="shared" si="1"/>
        <v>1.5</v>
      </c>
      <c r="U5" s="28"/>
      <c r="V5" s="28"/>
    </row>
    <row r="6" spans="1:22" x14ac:dyDescent="0.25">
      <c r="A6" s="170">
        <v>6602</v>
      </c>
      <c r="B6" s="173" t="s">
        <v>109</v>
      </c>
      <c r="C6" s="162">
        <v>3</v>
      </c>
      <c r="D6" s="38" t="s">
        <v>80</v>
      </c>
      <c r="E6" s="176"/>
      <c r="F6" s="177"/>
      <c r="G6" s="175"/>
      <c r="H6" s="175"/>
      <c r="I6" s="175"/>
      <c r="J6" s="175"/>
      <c r="K6" s="175">
        <v>1</v>
      </c>
      <c r="L6" s="175"/>
      <c r="M6" s="186"/>
      <c r="N6" s="186"/>
      <c r="O6" s="175"/>
      <c r="P6" s="175"/>
      <c r="Q6" s="200"/>
      <c r="R6" s="200"/>
      <c r="S6" s="25">
        <f t="shared" si="0"/>
        <v>1</v>
      </c>
      <c r="T6" s="25">
        <f t="shared" si="1"/>
        <v>1</v>
      </c>
      <c r="U6" s="28"/>
      <c r="V6" s="28"/>
    </row>
    <row r="7" spans="1:22" x14ac:dyDescent="0.25">
      <c r="A7" s="170">
        <v>6602</v>
      </c>
      <c r="B7" s="173" t="s">
        <v>109</v>
      </c>
      <c r="C7" s="136">
        <v>4</v>
      </c>
      <c r="D7" s="38" t="s">
        <v>80</v>
      </c>
      <c r="E7" s="176"/>
      <c r="F7" s="177"/>
      <c r="G7" s="175"/>
      <c r="H7" s="175"/>
      <c r="I7" s="175"/>
      <c r="J7" s="175"/>
      <c r="K7" s="175">
        <v>0.5</v>
      </c>
      <c r="L7" s="175"/>
      <c r="M7" s="186"/>
      <c r="N7" s="186"/>
      <c r="O7" s="175"/>
      <c r="P7" s="175"/>
      <c r="Q7" s="200"/>
      <c r="R7" s="200"/>
      <c r="S7" s="25">
        <f t="shared" si="0"/>
        <v>0.5</v>
      </c>
      <c r="T7" s="25">
        <f t="shared" si="1"/>
        <v>0.5</v>
      </c>
      <c r="U7" s="28"/>
      <c r="V7" s="28"/>
    </row>
    <row r="8" spans="1:22" x14ac:dyDescent="0.25">
      <c r="A8" s="155">
        <v>6418</v>
      </c>
      <c r="B8" s="173" t="s">
        <v>111</v>
      </c>
      <c r="C8" s="155">
        <v>30</v>
      </c>
      <c r="D8" s="38" t="s">
        <v>104</v>
      </c>
      <c r="E8" s="176"/>
      <c r="F8" s="177"/>
      <c r="G8" s="175"/>
      <c r="H8" s="175"/>
      <c r="I8" s="175"/>
      <c r="J8" s="175"/>
      <c r="K8" s="175">
        <v>0.5</v>
      </c>
      <c r="L8" s="175"/>
      <c r="M8" s="186"/>
      <c r="N8" s="186"/>
      <c r="O8" s="175"/>
      <c r="P8" s="175"/>
      <c r="Q8" s="200"/>
      <c r="R8" s="200"/>
      <c r="S8" s="25">
        <f t="shared" si="0"/>
        <v>0.5</v>
      </c>
      <c r="T8" s="25">
        <f t="shared" si="1"/>
        <v>0.5</v>
      </c>
      <c r="U8" s="28"/>
      <c r="V8" s="28"/>
    </row>
    <row r="9" spans="1:22" x14ac:dyDescent="0.25">
      <c r="A9" s="111"/>
      <c r="B9" s="48"/>
      <c r="C9" s="111"/>
      <c r="D9" s="38"/>
      <c r="E9" s="176"/>
      <c r="F9" s="177"/>
      <c r="G9" s="175"/>
      <c r="H9" s="175"/>
      <c r="I9" s="184"/>
      <c r="J9" s="177"/>
      <c r="K9" s="176"/>
      <c r="L9" s="177"/>
      <c r="M9" s="182"/>
      <c r="N9" s="183"/>
      <c r="O9" s="176"/>
      <c r="P9" s="177"/>
      <c r="Q9" s="178"/>
      <c r="R9" s="17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11"/>
      <c r="B10" s="48"/>
      <c r="C10" s="111"/>
      <c r="D10" s="38"/>
      <c r="E10" s="176"/>
      <c r="F10" s="177"/>
      <c r="G10" s="175"/>
      <c r="H10" s="175"/>
      <c r="I10" s="184"/>
      <c r="J10" s="177"/>
      <c r="K10" s="176"/>
      <c r="L10" s="177"/>
      <c r="M10" s="182"/>
      <c r="N10" s="183"/>
      <c r="O10" s="176"/>
      <c r="P10" s="177"/>
      <c r="Q10" s="178"/>
      <c r="R10" s="17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01"/>
      <c r="B11" s="48"/>
      <c r="C11" s="101"/>
      <c r="D11" s="38"/>
      <c r="E11" s="175"/>
      <c r="F11" s="175"/>
      <c r="G11" s="175"/>
      <c r="H11" s="175"/>
      <c r="I11" s="184"/>
      <c r="J11" s="177"/>
      <c r="K11" s="176"/>
      <c r="L11" s="177"/>
      <c r="M11" s="182"/>
      <c r="N11" s="183"/>
      <c r="O11" s="176"/>
      <c r="P11" s="177"/>
      <c r="Q11" s="178"/>
      <c r="R11" s="17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75"/>
      <c r="F12" s="175"/>
      <c r="G12" s="175"/>
      <c r="H12" s="175"/>
      <c r="I12" s="184"/>
      <c r="J12" s="177"/>
      <c r="K12" s="176"/>
      <c r="L12" s="177"/>
      <c r="M12" s="182"/>
      <c r="N12" s="183"/>
      <c r="O12" s="176"/>
      <c r="P12" s="177"/>
      <c r="Q12" s="178"/>
      <c r="R12" s="179"/>
      <c r="S12" s="25">
        <f t="shared" ref="S12:S15" si="2">E12+G12+I12+K12+M12+O12+Q12</f>
        <v>0</v>
      </c>
      <c r="T12" s="25">
        <f t="shared" ref="T12:T15" si="3">SUM(S12-U12-V12)</f>
        <v>0</v>
      </c>
      <c r="U12" s="28"/>
      <c r="V12" s="28"/>
    </row>
    <row r="13" spans="1:22" x14ac:dyDescent="0.25">
      <c r="A13" s="104"/>
      <c r="B13" s="48"/>
      <c r="C13" s="46"/>
      <c r="D13" s="38"/>
      <c r="E13" s="175"/>
      <c r="F13" s="175"/>
      <c r="G13" s="175"/>
      <c r="H13" s="175"/>
      <c r="I13" s="184"/>
      <c r="J13" s="177"/>
      <c r="K13" s="176"/>
      <c r="L13" s="177"/>
      <c r="M13" s="182"/>
      <c r="N13" s="183"/>
      <c r="O13" s="176"/>
      <c r="P13" s="177"/>
      <c r="Q13" s="178"/>
      <c r="R13" s="179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8"/>
      <c r="C14" s="46"/>
      <c r="D14" s="38"/>
      <c r="E14" s="175"/>
      <c r="F14" s="175"/>
      <c r="G14" s="175"/>
      <c r="H14" s="175"/>
      <c r="I14" s="184"/>
      <c r="J14" s="177"/>
      <c r="K14" s="176"/>
      <c r="L14" s="177"/>
      <c r="M14" s="182"/>
      <c r="N14" s="183"/>
      <c r="O14" s="176"/>
      <c r="P14" s="177"/>
      <c r="Q14" s="178"/>
      <c r="R14" s="179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4"/>
      <c r="B15" s="48"/>
      <c r="C15" s="104"/>
      <c r="D15" s="38"/>
      <c r="E15" s="175"/>
      <c r="F15" s="175"/>
      <c r="G15" s="175"/>
      <c r="H15" s="175"/>
      <c r="I15" s="184"/>
      <c r="J15" s="177"/>
      <c r="K15" s="176"/>
      <c r="L15" s="177"/>
      <c r="M15" s="182"/>
      <c r="N15" s="183"/>
      <c r="O15" s="176"/>
      <c r="P15" s="177"/>
      <c r="Q15" s="178"/>
      <c r="R15" s="179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04"/>
      <c r="B16" s="48"/>
      <c r="C16" s="104"/>
      <c r="D16" s="38"/>
      <c r="E16" s="175"/>
      <c r="F16" s="175"/>
      <c r="G16" s="175"/>
      <c r="H16" s="175"/>
      <c r="I16" s="184"/>
      <c r="J16" s="177"/>
      <c r="K16" s="176"/>
      <c r="L16" s="177"/>
      <c r="M16" s="182"/>
      <c r="N16" s="183"/>
      <c r="O16" s="176"/>
      <c r="P16" s="177"/>
      <c r="Q16" s="178"/>
      <c r="R16" s="179"/>
      <c r="S16" s="25">
        <f>E16+G16+I16+K16+M16+O16+Q16</f>
        <v>0</v>
      </c>
      <c r="T16" s="25">
        <f t="shared" ref="T16:T22" si="4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176"/>
      <c r="F17" s="177"/>
      <c r="G17" s="176"/>
      <c r="H17" s="177"/>
      <c r="I17" s="184"/>
      <c r="J17" s="177"/>
      <c r="K17" s="176"/>
      <c r="L17" s="177"/>
      <c r="M17" s="182"/>
      <c r="N17" s="183"/>
      <c r="O17" s="176"/>
      <c r="P17" s="177"/>
      <c r="Q17" s="178"/>
      <c r="R17" s="179"/>
      <c r="S17" s="25">
        <f>E17+G17+I17+K17+M17+O17+Q17</f>
        <v>0</v>
      </c>
      <c r="T17" s="25">
        <f t="shared" si="4"/>
        <v>0</v>
      </c>
      <c r="U17" s="28"/>
      <c r="V17" s="28"/>
    </row>
    <row r="18" spans="1:22" x14ac:dyDescent="0.25">
      <c r="A18" s="89"/>
      <c r="B18" s="46"/>
      <c r="C18" s="46"/>
      <c r="D18" s="27"/>
      <c r="E18" s="176"/>
      <c r="F18" s="177"/>
      <c r="G18" s="176"/>
      <c r="H18" s="177"/>
      <c r="I18" s="176"/>
      <c r="J18" s="177"/>
      <c r="K18" s="176"/>
      <c r="L18" s="177"/>
      <c r="M18" s="182"/>
      <c r="N18" s="183"/>
      <c r="O18" s="176"/>
      <c r="P18" s="177"/>
      <c r="Q18" s="178"/>
      <c r="R18" s="179"/>
      <c r="S18" s="25">
        <f>E18+G18+I18+K18+M18+O18+Q18</f>
        <v>0</v>
      </c>
      <c r="T18" s="25">
        <f t="shared" si="4"/>
        <v>0</v>
      </c>
      <c r="U18" s="28"/>
      <c r="V18" s="28"/>
    </row>
    <row r="19" spans="1:22" x14ac:dyDescent="0.25">
      <c r="A19" s="92"/>
      <c r="B19" s="46"/>
      <c r="C19" s="46"/>
      <c r="D19" s="27"/>
      <c r="E19" s="176"/>
      <c r="F19" s="177"/>
      <c r="G19" s="176"/>
      <c r="H19" s="177"/>
      <c r="I19" s="176"/>
      <c r="J19" s="177"/>
      <c r="K19" s="176"/>
      <c r="L19" s="177"/>
      <c r="M19" s="182"/>
      <c r="N19" s="183"/>
      <c r="O19" s="176"/>
      <c r="P19" s="177"/>
      <c r="Q19" s="178"/>
      <c r="R19" s="179"/>
      <c r="S19" s="25">
        <f>E19+G19+I19+K19+M19+O19+Q19</f>
        <v>0</v>
      </c>
      <c r="T19" s="25">
        <f t="shared" si="4"/>
        <v>0</v>
      </c>
      <c r="U19" s="28"/>
      <c r="V19" s="28"/>
    </row>
    <row r="20" spans="1:22" x14ac:dyDescent="0.25">
      <c r="A20" s="130"/>
      <c r="B20" s="130"/>
      <c r="C20" s="47"/>
      <c r="D20" s="38"/>
      <c r="E20" s="176"/>
      <c r="F20" s="177"/>
      <c r="G20" s="176"/>
      <c r="H20" s="177"/>
      <c r="I20" s="184"/>
      <c r="J20" s="177"/>
      <c r="K20" s="176"/>
      <c r="L20" s="177"/>
      <c r="M20" s="182"/>
      <c r="N20" s="183"/>
      <c r="O20" s="176"/>
      <c r="P20" s="177"/>
      <c r="Q20" s="178"/>
      <c r="R20" s="179"/>
      <c r="S20" s="25">
        <f t="shared" ref="S20:S24" si="5">E20+G20+I20+K20+M20+O20+Q20</f>
        <v>0</v>
      </c>
      <c r="T20" s="25">
        <f t="shared" si="4"/>
        <v>0</v>
      </c>
      <c r="U20" s="28"/>
      <c r="V20" s="28"/>
    </row>
    <row r="21" spans="1:22" x14ac:dyDescent="0.25">
      <c r="A21" s="104"/>
      <c r="B21" s="104"/>
      <c r="C21" s="104"/>
      <c r="D21" s="27"/>
      <c r="E21" s="176"/>
      <c r="F21" s="177"/>
      <c r="G21" s="176"/>
      <c r="H21" s="177"/>
      <c r="I21" s="176"/>
      <c r="J21" s="177"/>
      <c r="K21" s="176"/>
      <c r="L21" s="177"/>
      <c r="M21" s="182"/>
      <c r="N21" s="183"/>
      <c r="O21" s="176"/>
      <c r="P21" s="177"/>
      <c r="Q21" s="178"/>
      <c r="R21" s="179"/>
      <c r="S21" s="25">
        <f t="shared" si="5"/>
        <v>0</v>
      </c>
      <c r="T21" s="25">
        <f t="shared" si="4"/>
        <v>0</v>
      </c>
      <c r="U21" s="28"/>
      <c r="V21" s="28"/>
    </row>
    <row r="22" spans="1:22" x14ac:dyDescent="0.25">
      <c r="A22" s="99">
        <v>3600</v>
      </c>
      <c r="B22" s="98" t="s">
        <v>108</v>
      </c>
      <c r="C22" s="98"/>
      <c r="D22" s="27" t="s">
        <v>62</v>
      </c>
      <c r="E22" s="176">
        <v>1</v>
      </c>
      <c r="F22" s="177"/>
      <c r="G22" s="176">
        <v>1</v>
      </c>
      <c r="H22" s="177"/>
      <c r="I22" s="176">
        <v>1</v>
      </c>
      <c r="J22" s="177"/>
      <c r="K22" s="176">
        <v>1</v>
      </c>
      <c r="L22" s="177"/>
      <c r="M22" s="182"/>
      <c r="N22" s="183"/>
      <c r="O22" s="176"/>
      <c r="P22" s="177"/>
      <c r="Q22" s="178"/>
      <c r="R22" s="179"/>
      <c r="S22" s="25">
        <f t="shared" si="5"/>
        <v>4</v>
      </c>
      <c r="T22" s="25">
        <f t="shared" si="4"/>
        <v>4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76"/>
      <c r="F23" s="177"/>
      <c r="G23" s="176"/>
      <c r="H23" s="177"/>
      <c r="I23" s="176"/>
      <c r="J23" s="177"/>
      <c r="K23" s="176"/>
      <c r="L23" s="177"/>
      <c r="M23" s="182">
        <v>8</v>
      </c>
      <c r="N23" s="183"/>
      <c r="O23" s="178"/>
      <c r="P23" s="179"/>
      <c r="Q23" s="178"/>
      <c r="R23" s="179"/>
      <c r="S23" s="25">
        <f t="shared" si="5"/>
        <v>8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76"/>
      <c r="F24" s="177"/>
      <c r="G24" s="176"/>
      <c r="H24" s="177"/>
      <c r="I24" s="176"/>
      <c r="J24" s="177"/>
      <c r="K24" s="176"/>
      <c r="L24" s="177"/>
      <c r="M24" s="176"/>
      <c r="N24" s="177"/>
      <c r="O24" s="178"/>
      <c r="P24" s="179"/>
      <c r="Q24" s="178"/>
      <c r="R24" s="179"/>
      <c r="S24" s="25">
        <f t="shared" si="5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80">
        <f>SUM(E4:E24)</f>
        <v>8</v>
      </c>
      <c r="F25" s="181"/>
      <c r="G25" s="180">
        <f>SUM(G4:G24)</f>
        <v>8</v>
      </c>
      <c r="H25" s="181"/>
      <c r="I25" s="180">
        <f>SUM(I4:I24)</f>
        <v>8</v>
      </c>
      <c r="J25" s="181"/>
      <c r="K25" s="180">
        <f>SUM(K4:K24)</f>
        <v>8</v>
      </c>
      <c r="L25" s="181"/>
      <c r="M25" s="180">
        <f>SUM(M4:M24)</f>
        <v>8</v>
      </c>
      <c r="N25" s="181"/>
      <c r="O25" s="180">
        <f>SUM(O4:O24)</f>
        <v>0</v>
      </c>
      <c r="P25" s="181"/>
      <c r="Q25" s="180">
        <f>SUM(Q4:Q24)</f>
        <v>0</v>
      </c>
      <c r="R25" s="181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4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8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E14" sqref="E14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17.07.2016</v>
      </c>
      <c r="B2" s="19"/>
      <c r="C2" s="19"/>
      <c r="D2" s="19"/>
      <c r="E2" s="174" t="s">
        <v>15</v>
      </c>
      <c r="F2" s="174"/>
      <c r="G2" s="174" t="s">
        <v>16</v>
      </c>
      <c r="H2" s="174"/>
      <c r="I2" s="174" t="s">
        <v>17</v>
      </c>
      <c r="J2" s="174"/>
      <c r="K2" s="174" t="s">
        <v>18</v>
      </c>
      <c r="L2" s="174"/>
      <c r="M2" s="174" t="s">
        <v>19</v>
      </c>
      <c r="N2" s="174"/>
      <c r="O2" s="174" t="s">
        <v>20</v>
      </c>
      <c r="P2" s="174"/>
      <c r="Q2" s="174" t="s">
        <v>21</v>
      </c>
      <c r="R2" s="17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63"/>
      <c r="R3" s="63"/>
      <c r="S3" s="25"/>
      <c r="T3" s="25"/>
      <c r="U3" s="26"/>
      <c r="V3" s="26"/>
    </row>
    <row r="4" spans="1:22" x14ac:dyDescent="0.25">
      <c r="A4" s="163">
        <v>6519</v>
      </c>
      <c r="B4" s="173" t="s">
        <v>106</v>
      </c>
      <c r="C4" s="163">
        <v>120</v>
      </c>
      <c r="D4" s="38" t="s">
        <v>99</v>
      </c>
      <c r="E4" s="176">
        <v>0.25</v>
      </c>
      <c r="F4" s="177"/>
      <c r="G4" s="176">
        <v>0.5</v>
      </c>
      <c r="H4" s="177"/>
      <c r="I4" s="184"/>
      <c r="J4" s="177"/>
      <c r="K4" s="176"/>
      <c r="L4" s="177"/>
      <c r="M4" s="176"/>
      <c r="N4" s="177"/>
      <c r="O4" s="176"/>
      <c r="P4" s="177"/>
      <c r="Q4" s="178"/>
      <c r="R4" s="179"/>
      <c r="S4" s="25">
        <f t="shared" ref="S4:S21" si="0">E4+G4+I4+K4+M4+O4+Q4</f>
        <v>0.75</v>
      </c>
      <c r="T4" s="25">
        <f t="shared" ref="T4:T21" si="1">SUM(S4-U4-V4)</f>
        <v>0.75</v>
      </c>
      <c r="U4" s="28"/>
      <c r="V4" s="28"/>
    </row>
    <row r="5" spans="1:22" x14ac:dyDescent="0.25">
      <c r="A5" s="152"/>
      <c r="B5" s="48"/>
      <c r="C5" s="152"/>
      <c r="D5" s="38"/>
      <c r="E5" s="176"/>
      <c r="F5" s="177"/>
      <c r="G5" s="176"/>
      <c r="H5" s="177"/>
      <c r="I5" s="184"/>
      <c r="J5" s="177"/>
      <c r="K5" s="176"/>
      <c r="L5" s="177"/>
      <c r="M5" s="176"/>
      <c r="N5" s="177"/>
      <c r="O5" s="176"/>
      <c r="P5" s="177"/>
      <c r="Q5" s="178"/>
      <c r="R5" s="179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146"/>
      <c r="B6" s="48"/>
      <c r="C6" s="146"/>
      <c r="D6" s="38"/>
      <c r="E6" s="176"/>
      <c r="F6" s="177"/>
      <c r="G6" s="176"/>
      <c r="H6" s="177"/>
      <c r="I6" s="176"/>
      <c r="J6" s="177"/>
      <c r="K6" s="176"/>
      <c r="L6" s="177"/>
      <c r="M6" s="176"/>
      <c r="N6" s="177"/>
      <c r="O6" s="176"/>
      <c r="P6" s="177"/>
      <c r="Q6" s="178"/>
      <c r="R6" s="179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50"/>
      <c r="B7" s="48"/>
      <c r="C7" s="150"/>
      <c r="D7" s="38"/>
      <c r="E7" s="176"/>
      <c r="F7" s="177"/>
      <c r="G7" s="176"/>
      <c r="H7" s="177"/>
      <c r="I7" s="176"/>
      <c r="J7" s="177"/>
      <c r="K7" s="176"/>
      <c r="L7" s="177"/>
      <c r="M7" s="176"/>
      <c r="N7" s="177"/>
      <c r="O7" s="176"/>
      <c r="P7" s="177"/>
      <c r="Q7" s="178"/>
      <c r="R7" s="179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50"/>
      <c r="B8" s="48"/>
      <c r="C8" s="150"/>
      <c r="D8" s="38"/>
      <c r="E8" s="176"/>
      <c r="F8" s="177"/>
      <c r="G8" s="176"/>
      <c r="H8" s="177"/>
      <c r="I8" s="176"/>
      <c r="J8" s="177"/>
      <c r="K8" s="176"/>
      <c r="L8" s="177"/>
      <c r="M8" s="176"/>
      <c r="N8" s="177"/>
      <c r="O8" s="176"/>
      <c r="P8" s="177"/>
      <c r="Q8" s="178"/>
      <c r="R8" s="179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50"/>
      <c r="B9" s="48"/>
      <c r="C9" s="150"/>
      <c r="D9" s="38"/>
      <c r="E9" s="176"/>
      <c r="F9" s="177"/>
      <c r="G9" s="176"/>
      <c r="H9" s="177"/>
      <c r="I9" s="176"/>
      <c r="J9" s="177"/>
      <c r="K9" s="176"/>
      <c r="L9" s="177"/>
      <c r="M9" s="176"/>
      <c r="N9" s="177"/>
      <c r="O9" s="176"/>
      <c r="P9" s="177"/>
      <c r="Q9" s="178"/>
      <c r="R9" s="17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50"/>
      <c r="B10" s="48"/>
      <c r="C10" s="141"/>
      <c r="D10" s="38"/>
      <c r="E10" s="176"/>
      <c r="F10" s="177"/>
      <c r="G10" s="176"/>
      <c r="H10" s="177"/>
      <c r="I10" s="176"/>
      <c r="J10" s="177"/>
      <c r="K10" s="176"/>
      <c r="L10" s="177"/>
      <c r="M10" s="176"/>
      <c r="N10" s="177"/>
      <c r="O10" s="176"/>
      <c r="P10" s="177"/>
      <c r="Q10" s="178"/>
      <c r="R10" s="17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77"/>
      <c r="B11" s="77"/>
      <c r="C11" s="77"/>
      <c r="D11" s="23"/>
      <c r="E11" s="176"/>
      <c r="F11" s="177"/>
      <c r="G11" s="176"/>
      <c r="H11" s="177"/>
      <c r="I11" s="176"/>
      <c r="J11" s="177"/>
      <c r="K11" s="176"/>
      <c r="L11" s="177"/>
      <c r="M11" s="176"/>
      <c r="N11" s="177"/>
      <c r="O11" s="176"/>
      <c r="P11" s="177"/>
      <c r="Q11" s="178"/>
      <c r="R11" s="17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78"/>
      <c r="B12" s="78"/>
      <c r="C12" s="78"/>
      <c r="D12" s="23"/>
      <c r="E12" s="176"/>
      <c r="F12" s="177"/>
      <c r="G12" s="176"/>
      <c r="H12" s="177"/>
      <c r="I12" s="176"/>
      <c r="J12" s="177"/>
      <c r="K12" s="176"/>
      <c r="L12" s="177"/>
      <c r="M12" s="176"/>
      <c r="N12" s="177"/>
      <c r="O12" s="176"/>
      <c r="P12" s="177"/>
      <c r="Q12" s="178"/>
      <c r="R12" s="17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176"/>
      <c r="F13" s="177"/>
      <c r="G13" s="176"/>
      <c r="H13" s="177"/>
      <c r="I13" s="176"/>
      <c r="J13" s="177"/>
      <c r="K13" s="176"/>
      <c r="L13" s="177"/>
      <c r="M13" s="176"/>
      <c r="N13" s="177"/>
      <c r="O13" s="176"/>
      <c r="P13" s="177"/>
      <c r="Q13" s="178"/>
      <c r="R13" s="179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91">
        <v>3600</v>
      </c>
      <c r="B14" s="91" t="s">
        <v>108</v>
      </c>
      <c r="C14" s="91"/>
      <c r="D14" s="27" t="s">
        <v>105</v>
      </c>
      <c r="E14" s="176"/>
      <c r="F14" s="177"/>
      <c r="G14" s="176"/>
      <c r="H14" s="177"/>
      <c r="I14" s="176"/>
      <c r="J14" s="177"/>
      <c r="K14" s="176"/>
      <c r="L14" s="177"/>
      <c r="M14" s="176">
        <v>1.5</v>
      </c>
      <c r="N14" s="177"/>
      <c r="O14" s="176"/>
      <c r="P14" s="177"/>
      <c r="Q14" s="178"/>
      <c r="R14" s="179"/>
      <c r="S14" s="25">
        <f t="shared" si="0"/>
        <v>1.5</v>
      </c>
      <c r="T14" s="25">
        <f t="shared" si="1"/>
        <v>1.5</v>
      </c>
      <c r="U14" s="28"/>
      <c r="V14" s="28"/>
    </row>
    <row r="15" spans="1:22" x14ac:dyDescent="0.25">
      <c r="A15" s="169">
        <v>3600</v>
      </c>
      <c r="B15" s="171" t="s">
        <v>108</v>
      </c>
      <c r="C15" s="169"/>
      <c r="D15" s="27" t="s">
        <v>94</v>
      </c>
      <c r="E15" s="176">
        <v>0.5</v>
      </c>
      <c r="F15" s="177"/>
      <c r="G15" s="176">
        <v>1.5</v>
      </c>
      <c r="H15" s="177"/>
      <c r="I15" s="176"/>
      <c r="J15" s="177"/>
      <c r="K15" s="176"/>
      <c r="L15" s="177"/>
      <c r="M15" s="176"/>
      <c r="N15" s="177"/>
      <c r="O15" s="176"/>
      <c r="P15" s="177"/>
      <c r="Q15" s="178"/>
      <c r="R15" s="179"/>
      <c r="S15" s="25">
        <f t="shared" si="0"/>
        <v>2</v>
      </c>
      <c r="T15" s="25">
        <f t="shared" si="1"/>
        <v>2</v>
      </c>
      <c r="U15" s="28"/>
      <c r="V15" s="28"/>
    </row>
    <row r="16" spans="1:22" x14ac:dyDescent="0.25">
      <c r="A16" s="170">
        <v>3600</v>
      </c>
      <c r="B16" s="171" t="s">
        <v>108</v>
      </c>
      <c r="C16" s="47"/>
      <c r="D16" s="27" t="s">
        <v>88</v>
      </c>
      <c r="E16" s="176"/>
      <c r="F16" s="177"/>
      <c r="G16" s="176"/>
      <c r="H16" s="177"/>
      <c r="I16" s="176"/>
      <c r="J16" s="177"/>
      <c r="K16" s="176"/>
      <c r="L16" s="177"/>
      <c r="M16" s="176"/>
      <c r="N16" s="177"/>
      <c r="O16" s="176"/>
      <c r="P16" s="177"/>
      <c r="Q16" s="178"/>
      <c r="R16" s="179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69">
        <v>3600</v>
      </c>
      <c r="B17" s="171" t="s">
        <v>108</v>
      </c>
      <c r="C17" s="169"/>
      <c r="D17" s="23" t="s">
        <v>70</v>
      </c>
      <c r="E17" s="176">
        <v>0.25</v>
      </c>
      <c r="F17" s="177"/>
      <c r="G17" s="176"/>
      <c r="H17" s="177"/>
      <c r="I17" s="176"/>
      <c r="J17" s="177"/>
      <c r="K17" s="176">
        <v>0.25</v>
      </c>
      <c r="L17" s="177"/>
      <c r="M17" s="176">
        <v>0.25</v>
      </c>
      <c r="N17" s="177"/>
      <c r="O17" s="176"/>
      <c r="P17" s="177"/>
      <c r="Q17" s="178"/>
      <c r="R17" s="179"/>
      <c r="S17" s="25">
        <f t="shared" si="0"/>
        <v>0.75</v>
      </c>
      <c r="T17" s="25">
        <f t="shared" si="1"/>
        <v>0.75</v>
      </c>
      <c r="U17" s="28"/>
      <c r="V17" s="28"/>
    </row>
    <row r="18" spans="1:22" x14ac:dyDescent="0.25">
      <c r="A18" s="151">
        <v>3600</v>
      </c>
      <c r="B18" s="171" t="s">
        <v>108</v>
      </c>
      <c r="C18" s="151"/>
      <c r="D18" s="27" t="s">
        <v>74</v>
      </c>
      <c r="E18" s="176"/>
      <c r="F18" s="177"/>
      <c r="G18" s="176"/>
      <c r="H18" s="177"/>
      <c r="I18" s="176"/>
      <c r="J18" s="177"/>
      <c r="K18" s="176"/>
      <c r="L18" s="177"/>
      <c r="M18" s="176"/>
      <c r="N18" s="177"/>
      <c r="O18" s="176"/>
      <c r="P18" s="177"/>
      <c r="Q18" s="178"/>
      <c r="R18" s="179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51">
        <v>3600</v>
      </c>
      <c r="B19" s="171" t="s">
        <v>108</v>
      </c>
      <c r="C19" s="151"/>
      <c r="D19" s="23" t="s">
        <v>87</v>
      </c>
      <c r="E19" s="176">
        <v>1.5</v>
      </c>
      <c r="F19" s="177"/>
      <c r="G19" s="176"/>
      <c r="H19" s="177"/>
      <c r="I19" s="176"/>
      <c r="J19" s="177"/>
      <c r="K19" s="176">
        <v>0.5</v>
      </c>
      <c r="L19" s="177"/>
      <c r="M19" s="176"/>
      <c r="N19" s="177"/>
      <c r="O19" s="176"/>
      <c r="P19" s="177"/>
      <c r="Q19" s="178"/>
      <c r="R19" s="179"/>
      <c r="S19" s="25">
        <f t="shared" si="0"/>
        <v>2</v>
      </c>
      <c r="T19" s="25">
        <f t="shared" si="1"/>
        <v>2</v>
      </c>
      <c r="U19" s="28"/>
      <c r="V19" s="28"/>
    </row>
    <row r="20" spans="1:22" x14ac:dyDescent="0.25">
      <c r="A20" s="135">
        <v>3600</v>
      </c>
      <c r="B20" s="171" t="s">
        <v>108</v>
      </c>
      <c r="C20" s="135"/>
      <c r="D20" s="27" t="s">
        <v>71</v>
      </c>
      <c r="E20" s="176">
        <v>5.25</v>
      </c>
      <c r="F20" s="177"/>
      <c r="G20" s="176">
        <v>6.25</v>
      </c>
      <c r="H20" s="177"/>
      <c r="I20" s="176">
        <v>8.25</v>
      </c>
      <c r="J20" s="177"/>
      <c r="K20" s="176">
        <v>7.5</v>
      </c>
      <c r="L20" s="177"/>
      <c r="M20" s="176">
        <v>6.5</v>
      </c>
      <c r="N20" s="177"/>
      <c r="O20" s="176"/>
      <c r="P20" s="177"/>
      <c r="Q20" s="178"/>
      <c r="R20" s="179"/>
      <c r="S20" s="25">
        <f t="shared" si="0"/>
        <v>33.75</v>
      </c>
      <c r="T20" s="25">
        <f t="shared" si="1"/>
        <v>31.75</v>
      </c>
      <c r="U20" s="28">
        <v>2</v>
      </c>
      <c r="V20" s="28"/>
    </row>
    <row r="21" spans="1:22" x14ac:dyDescent="0.25">
      <c r="A21" s="135">
        <v>3600</v>
      </c>
      <c r="B21" s="171" t="s">
        <v>108</v>
      </c>
      <c r="C21" s="135"/>
      <c r="D21" s="27" t="s">
        <v>72</v>
      </c>
      <c r="E21" s="176">
        <v>0.25</v>
      </c>
      <c r="F21" s="177"/>
      <c r="G21" s="176">
        <v>0.25</v>
      </c>
      <c r="H21" s="177"/>
      <c r="I21" s="176">
        <v>0.25</v>
      </c>
      <c r="J21" s="177"/>
      <c r="K21" s="176">
        <v>0.25</v>
      </c>
      <c r="L21" s="177"/>
      <c r="M21" s="176">
        <v>0.25</v>
      </c>
      <c r="N21" s="177"/>
      <c r="O21" s="176"/>
      <c r="P21" s="177"/>
      <c r="Q21" s="178"/>
      <c r="R21" s="179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76"/>
      <c r="F22" s="177"/>
      <c r="G22" s="176"/>
      <c r="H22" s="177"/>
      <c r="I22" s="176"/>
      <c r="J22" s="177"/>
      <c r="K22" s="176"/>
      <c r="L22" s="177"/>
      <c r="M22" s="176"/>
      <c r="N22" s="177"/>
      <c r="O22" s="178"/>
      <c r="P22" s="179"/>
      <c r="Q22" s="178"/>
      <c r="R22" s="179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76"/>
      <c r="F23" s="177"/>
      <c r="G23" s="176"/>
      <c r="H23" s="177"/>
      <c r="I23" s="176"/>
      <c r="J23" s="177"/>
      <c r="K23" s="176"/>
      <c r="L23" s="177"/>
      <c r="M23" s="176"/>
      <c r="N23" s="177"/>
      <c r="O23" s="178"/>
      <c r="P23" s="179"/>
      <c r="Q23" s="178"/>
      <c r="R23" s="179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80">
        <f>SUM(E4:E23)</f>
        <v>8</v>
      </c>
      <c r="F24" s="181"/>
      <c r="G24" s="180">
        <f>SUM(G4:G23)</f>
        <v>8.5</v>
      </c>
      <c r="H24" s="181"/>
      <c r="I24" s="180">
        <f>SUM(I4:I23)</f>
        <v>8.5</v>
      </c>
      <c r="J24" s="181"/>
      <c r="K24" s="180">
        <f>SUM(K4:K23)</f>
        <v>8.5</v>
      </c>
      <c r="L24" s="181"/>
      <c r="M24" s="180">
        <f>SUM(M4:M23)</f>
        <v>8.5</v>
      </c>
      <c r="N24" s="181"/>
      <c r="O24" s="180">
        <f>SUM(O4:O23)</f>
        <v>0</v>
      </c>
      <c r="P24" s="181"/>
      <c r="Q24" s="180">
        <f>SUM(Q4:Q23)</f>
        <v>0</v>
      </c>
      <c r="R24" s="181"/>
      <c r="S24" s="25">
        <f>SUM(S4:S23)</f>
        <v>42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2</v>
      </c>
      <c r="T26" s="28"/>
      <c r="U26" s="28">
        <f>SUM(U4:U25)</f>
        <v>2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2</v>
      </c>
      <c r="D30" s="33"/>
      <c r="I30" s="44">
        <v>41.25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42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Pender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2016-07-19T10:11:45Z</cp:lastPrinted>
  <dcterms:created xsi:type="dcterms:W3CDTF">2010-01-14T13:00:57Z</dcterms:created>
  <dcterms:modified xsi:type="dcterms:W3CDTF">2017-05-22T14:25:12Z</dcterms:modified>
</cp:coreProperties>
</file>