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9"/>
  <c r="K23" i="6"/>
  <c r="K23" i="17"/>
  <c r="K23" i="16"/>
  <c r="K23" i="24"/>
  <c r="K23" i="30"/>
  <c r="K23" i="18"/>
  <c r="K23" i="5"/>
  <c r="K23" i="29"/>
  <c r="E18" i="1" l="1"/>
  <c r="P28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I26" i="40"/>
  <c r="K12" i="1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G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K17" i="1" l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<sst xmlns="http://schemas.openxmlformats.org/spreadsheetml/2006/main" count="690" uniqueCount="107">
  <si>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</si>
  <si>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</si>
  <si>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</si>
  <si>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</si>
  <si>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</si>
  <si>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</si>
  <si>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</si>
  <si>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</si>
  <si>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</si>
  <si>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</si>
  <si>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</si>
  <si>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</si>
  <si>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</si>
  <si>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</si>
  <si>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</si>
  <si>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</si>
  <si>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</si>
  <si>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</si>
  <si>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</si>
  <si>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</si>
  <si>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</si>
  <si>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</si>
  <si>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</si>
  <si>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</si>
  <si>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</si>
  <si>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</si>
  <si>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</si>
  <si>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</si>
  <si>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</si>
  <si>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</si>
  <si>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</si>
  <si>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</si>
  <si>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</si>
  <si>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</si>
  <si>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</si>
  <si>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</si>
  <si>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</si>
  <si>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</si>
  <si>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</si>
  <si>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</si>
  <si>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</si>
  <si>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</si>
  <si>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</si>
  <si>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</si>
  <si>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</si>
  <si>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</si>
  <si>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</si>
  <si>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</si>
  <si>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</si>
  <si>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</si>
  <si>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</si>
  <si>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</si>
  <si>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</si>
  <si>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</si>
  <si>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</si>
  <si>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</si>
  <si>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</si>
  <si>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</si>
  <si>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</si>
  <si>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</si>
  <si>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</si>
  <si>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</si>
  <si>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</si>
  <si>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</si>
  <si>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</si>
  <si>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</si>
  <si>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</si>
  <si>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toolbox talk / training</t>
  </si>
  <si>
    <t>desk</t>
  </si>
  <si>
    <t>moving materials</t>
  </si>
  <si>
    <t>fsc</t>
  </si>
  <si>
    <t xml:space="preserve">supervision / quality control </t>
  </si>
  <si>
    <t xml:space="preserve">extraction </t>
  </si>
  <si>
    <t>storage at lazer  6519</t>
  </si>
  <si>
    <t>change blade</t>
  </si>
  <si>
    <t>161-164</t>
  </si>
  <si>
    <t>132-137</t>
  </si>
  <si>
    <t>draw</t>
  </si>
  <si>
    <t>front</t>
  </si>
  <si>
    <t>production meeting</t>
  </si>
  <si>
    <t>storage at jms  6519</t>
  </si>
  <si>
    <t>tidy area</t>
  </si>
  <si>
    <t>6to9</t>
  </si>
  <si>
    <t>frames</t>
  </si>
  <si>
    <t>maintenance resaw</t>
  </si>
  <si>
    <t>check tools</t>
  </si>
  <si>
    <t>W/E 24.07.2016</t>
  </si>
  <si>
    <t>architraves</t>
  </si>
  <si>
    <t>100a</t>
  </si>
  <si>
    <t>framework</t>
  </si>
  <si>
    <t>bins</t>
  </si>
  <si>
    <t>unload clarendon van 6519</t>
  </si>
  <si>
    <t>173-177</t>
  </si>
  <si>
    <t>panels</t>
  </si>
  <si>
    <t>panel</t>
  </si>
  <si>
    <t xml:space="preserve">units </t>
  </si>
  <si>
    <t>wrapping/ weighing/storage</t>
  </si>
  <si>
    <t>van to fraikin</t>
  </si>
  <si>
    <t>site visit clarendon 6519</t>
  </si>
  <si>
    <t>sample</t>
  </si>
  <si>
    <t>unit</t>
  </si>
  <si>
    <t>WEST09</t>
  </si>
  <si>
    <t>USEM01</t>
  </si>
  <si>
    <t>ADEL02</t>
  </si>
  <si>
    <t>offi01</t>
  </si>
  <si>
    <t>CENT01</t>
  </si>
  <si>
    <t>WEST10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</si>
</sst>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48</v>
      </c>
      <c r="H6" s="62">
        <f>SUM(Buckingham!C35)</f>
        <v>0</v>
      </c>
      <c r="I6" s="62">
        <f>SUM(Buckingham!C36)</f>
        <v>0</v>
      </c>
      <c r="K6" s="43">
        <v>6.5</v>
      </c>
    </row>
    <row r="7" spans="1:11" x14ac:dyDescent="0.25">
      <c r="A7" s="8" t="s">
        <v>45</v>
      </c>
      <c r="B7" s="9">
        <f>SUM(Czege!C25)</f>
        <v>38.5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38.5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42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4.75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1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40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38.5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38.5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SUM(Pender!C34)</f>
        <v>24</v>
      </c>
      <c r="C15" s="9">
        <f>SUM(Pender!C35)</f>
        <v>0</v>
      </c>
      <c r="D15" s="9">
        <f>SUM(Pender!C36)</f>
        <v>0</v>
      </c>
      <c r="E15" s="9">
        <f>SUM(Pender!C37)</f>
        <v>16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5.25</v>
      </c>
    </row>
    <row r="16" spans="1:11" ht="18" customHeight="1" x14ac:dyDescent="0.25">
      <c r="A16" s="8" t="s">
        <v>10</v>
      </c>
      <c r="B16" s="9">
        <f>SUM('Reading-Jones'!C29)</f>
        <v>38.5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0.5</v>
      </c>
      <c r="G16" s="10">
        <f t="shared" si="0"/>
        <v>39</v>
      </c>
      <c r="H16" s="11">
        <f>SUM('Reading-Jones'!C35)</f>
        <v>0</v>
      </c>
      <c r="I16" s="11">
        <f>SUM('Reading-Jones'!C36)</f>
        <v>0</v>
      </c>
      <c r="K16" s="43">
        <f>SUM('Reading-Jones'!I30)</f>
        <v>2.5</v>
      </c>
    </row>
    <row r="17" spans="1:11" x14ac:dyDescent="0.25">
      <c r="A17" s="8" t="s">
        <v>11</v>
      </c>
      <c r="B17" s="9">
        <f>SUM(Spann!C31)</f>
        <v>39.5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39.5</v>
      </c>
      <c r="H17" s="11">
        <f>SUM(Spann!C37)</f>
        <v>0</v>
      </c>
      <c r="I17" s="11">
        <f>SUM(Spann!C38)</f>
        <v>0</v>
      </c>
      <c r="K17" s="43">
        <f>SUM(Spann!I32)</f>
        <v>3.75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SUM(Spann!C35)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3.5</v>
      </c>
    </row>
    <row r="19" spans="1:11" x14ac:dyDescent="0.25">
      <c r="A19" s="8" t="s">
        <v>48</v>
      </c>
      <c r="B19" s="9">
        <f>SUM(Ward!C25)</f>
        <v>39.5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39.5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9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48</v>
      </c>
      <c r="H21" s="11">
        <f>SUM(T.Winterburn!C36)</f>
        <v>0</v>
      </c>
      <c r="I21" s="11">
        <f>SUM(T.Winterburn!C37)</f>
        <v>0</v>
      </c>
      <c r="K21" s="43">
        <f>SUM(T.Winterburn!I31)</f>
        <v>7.5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51</v>
      </c>
      <c r="H22" s="11">
        <f>SUM(Wright!C35)</f>
        <v>0</v>
      </c>
      <c r="I22" s="11">
        <f>SUM(Wright!C36)</f>
        <v>0</v>
      </c>
      <c r="K22" s="43">
        <f>SUM(Wright!I30)</f>
        <v>42.5</v>
      </c>
    </row>
    <row r="23" spans="1:11" ht="17.25" customHeight="1" x14ac:dyDescent="0.25">
      <c r="A23" s="12" t="s">
        <v>24</v>
      </c>
      <c r="B23" s="13">
        <f>SUM(B6:B22)</f>
        <v>580.5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64</v>
      </c>
      <c r="F23" s="13">
        <f t="shared" si="1"/>
        <v>17</v>
      </c>
      <c r="G23" s="13">
        <f t="shared" si="1"/>
        <v>624</v>
      </c>
      <c r="H23" s="14">
        <f t="shared" si="1"/>
        <v>0</v>
      </c>
      <c r="I23" s="14">
        <f t="shared" si="1"/>
        <v>0</v>
      </c>
      <c r="J23" s="4"/>
      <c r="K23" s="13">
        <f>SUM(K6:K22)</f>
        <v>126.75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583</v>
      </c>
    </row>
    <row r="27" spans="1:11" x14ac:dyDescent="0.25">
      <c r="A27" s="1" t="s">
        <v>31</v>
      </c>
      <c r="C27" s="35">
        <f>K23</f>
        <v>126.75</v>
      </c>
    </row>
    <row r="28" spans="1:11" x14ac:dyDescent="0.25">
      <c r="A28" s="1" t="s">
        <v>35</v>
      </c>
      <c r="C28" s="41">
        <f>C27/C26</f>
        <v>0.217409948542024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I23" sqref="I23:N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8" t="s">
        <v>15</v>
      </c>
      <c r="F2" s="178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2"/>
      <c r="F3" s="162"/>
      <c r="G3" s="162"/>
      <c r="H3" s="162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4">
        <v>6519</v>
      </c>
      <c r="B4" s="169" t="s">
        <v>102</v>
      </c>
      <c r="C4" s="154" t="s">
        <v>92</v>
      </c>
      <c r="D4" s="38" t="s">
        <v>93</v>
      </c>
      <c r="E4" s="182"/>
      <c r="F4" s="182"/>
      <c r="G4" s="180"/>
      <c r="H4" s="181"/>
      <c r="I4" s="172">
        <v>5.5</v>
      </c>
      <c r="J4" s="173"/>
      <c r="K4" s="172"/>
      <c r="L4" s="173"/>
      <c r="M4" s="177"/>
      <c r="N4" s="177"/>
      <c r="O4" s="172"/>
      <c r="P4" s="173"/>
      <c r="Q4" s="170"/>
      <c r="R4" s="171"/>
      <c r="S4" s="25">
        <f>E4+G4+I4+K4+M4+O4+Q4</f>
        <v>5.5</v>
      </c>
      <c r="T4" s="25">
        <f t="shared" ref="T4:T26" si="0">SUM(S4-U4-V4)</f>
        <v>5.5</v>
      </c>
      <c r="U4" s="28"/>
      <c r="V4" s="28"/>
    </row>
    <row r="5" spans="1:22" x14ac:dyDescent="0.25">
      <c r="A5" s="149">
        <v>6436</v>
      </c>
      <c r="B5" s="169" t="s">
        <v>103</v>
      </c>
      <c r="C5" s="137">
        <v>141</v>
      </c>
      <c r="D5" s="38" t="s">
        <v>94</v>
      </c>
      <c r="E5" s="182"/>
      <c r="F5" s="182"/>
      <c r="G5" s="180"/>
      <c r="H5" s="181"/>
      <c r="I5" s="172">
        <v>0.25</v>
      </c>
      <c r="J5" s="173"/>
      <c r="K5" s="172"/>
      <c r="L5" s="173"/>
      <c r="M5" s="172"/>
      <c r="N5" s="173"/>
      <c r="O5" s="172"/>
      <c r="P5" s="173"/>
      <c r="Q5" s="170"/>
      <c r="R5" s="171"/>
      <c r="S5" s="25">
        <f t="shared" ref="S5:S29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166">
        <v>6607</v>
      </c>
      <c r="B6" s="169" t="s">
        <v>101</v>
      </c>
      <c r="C6" s="166" t="s">
        <v>82</v>
      </c>
      <c r="D6" s="38" t="s">
        <v>83</v>
      </c>
      <c r="E6" s="182"/>
      <c r="F6" s="182"/>
      <c r="G6" s="180"/>
      <c r="H6" s="181"/>
      <c r="I6" s="172"/>
      <c r="J6" s="173"/>
      <c r="K6" s="172">
        <v>7</v>
      </c>
      <c r="L6" s="173"/>
      <c r="M6" s="172">
        <v>5</v>
      </c>
      <c r="N6" s="173"/>
      <c r="O6" s="172"/>
      <c r="P6" s="173"/>
      <c r="Q6" s="170"/>
      <c r="R6" s="171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167">
        <v>6519</v>
      </c>
      <c r="B7" s="169" t="s">
        <v>102</v>
      </c>
      <c r="C7" s="151">
        <v>181</v>
      </c>
      <c r="D7" s="38" t="s">
        <v>100</v>
      </c>
      <c r="E7" s="182"/>
      <c r="F7" s="182"/>
      <c r="G7" s="180"/>
      <c r="H7" s="181"/>
      <c r="I7" s="172"/>
      <c r="J7" s="173"/>
      <c r="K7" s="172"/>
      <c r="L7" s="173"/>
      <c r="M7" s="172">
        <v>0.5</v>
      </c>
      <c r="N7" s="173"/>
      <c r="O7" s="172"/>
      <c r="P7" s="173"/>
      <c r="Q7" s="170"/>
      <c r="R7" s="171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51">
        <v>6615</v>
      </c>
      <c r="B8" s="169" t="s">
        <v>106</v>
      </c>
      <c r="C8" s="151">
        <v>1</v>
      </c>
      <c r="D8" s="38" t="s">
        <v>99</v>
      </c>
      <c r="E8" s="182"/>
      <c r="F8" s="182"/>
      <c r="G8" s="180"/>
      <c r="H8" s="181"/>
      <c r="I8" s="172"/>
      <c r="J8" s="173"/>
      <c r="K8" s="172"/>
      <c r="L8" s="173"/>
      <c r="M8" s="172">
        <v>0.5</v>
      </c>
      <c r="N8" s="173"/>
      <c r="O8" s="172"/>
      <c r="P8" s="173"/>
      <c r="Q8" s="170"/>
      <c r="R8" s="171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38"/>
      <c r="B9" s="48"/>
      <c r="C9" s="138"/>
      <c r="D9" s="38"/>
      <c r="E9" s="182"/>
      <c r="F9" s="182"/>
      <c r="G9" s="180"/>
      <c r="H9" s="181"/>
      <c r="I9" s="172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3"/>
      <c r="B10" s="48"/>
      <c r="C10" s="153"/>
      <c r="D10" s="38"/>
      <c r="E10" s="182"/>
      <c r="F10" s="182"/>
      <c r="G10" s="180"/>
      <c r="H10" s="181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3"/>
      <c r="B11" s="48"/>
      <c r="C11" s="153"/>
      <c r="D11" s="38"/>
      <c r="E11" s="180"/>
      <c r="F11" s="181"/>
      <c r="G11" s="180"/>
      <c r="H11" s="181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4"/>
      <c r="B12" s="48"/>
      <c r="C12" s="138"/>
      <c r="D12" s="38"/>
      <c r="E12" s="180"/>
      <c r="F12" s="181"/>
      <c r="G12" s="180"/>
      <c r="H12" s="181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7"/>
      <c r="B13" s="48"/>
      <c r="C13" s="157"/>
      <c r="D13" s="38"/>
      <c r="E13" s="180"/>
      <c r="F13" s="181"/>
      <c r="G13" s="180"/>
      <c r="H13" s="181"/>
      <c r="I13" s="172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2"/>
      <c r="B14" s="48"/>
      <c r="C14" s="46"/>
      <c r="D14" s="38"/>
      <c r="E14" s="180"/>
      <c r="F14" s="181"/>
      <c r="G14" s="180"/>
      <c r="H14" s="181"/>
      <c r="I14" s="172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ref="S14:S22" si="2">E14+G14+I14+K14+M14+O14+Q14</f>
        <v>0</v>
      </c>
      <c r="T14" s="25">
        <f t="shared" ref="T14:T22" si="3">SUM(S14-U14-V14)</f>
        <v>0</v>
      </c>
      <c r="U14" s="28"/>
      <c r="V14" s="28"/>
    </row>
    <row r="15" spans="1:22" ht="15.75" customHeight="1" x14ac:dyDescent="0.25">
      <c r="A15" s="145"/>
      <c r="B15" s="48"/>
      <c r="C15" s="145"/>
      <c r="D15" s="38"/>
      <c r="E15" s="180"/>
      <c r="F15" s="181"/>
      <c r="G15" s="180"/>
      <c r="H15" s="181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59"/>
      <c r="B16" s="48"/>
      <c r="C16" s="125"/>
      <c r="D16" s="38"/>
      <c r="E16" s="180"/>
      <c r="F16" s="181"/>
      <c r="G16" s="180"/>
      <c r="H16" s="181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59"/>
      <c r="B17" s="119"/>
      <c r="C17" s="47"/>
      <c r="D17" s="38"/>
      <c r="E17" s="180"/>
      <c r="F17" s="181"/>
      <c r="G17" s="180"/>
      <c r="H17" s="181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21"/>
      <c r="B18" s="121"/>
      <c r="C18" s="47"/>
      <c r="D18" s="38"/>
      <c r="E18" s="180"/>
      <c r="F18" s="181"/>
      <c r="G18" s="180"/>
      <c r="H18" s="181"/>
      <c r="I18" s="172"/>
      <c r="J18" s="173"/>
      <c r="K18" s="172"/>
      <c r="L18" s="173"/>
      <c r="M18" s="172"/>
      <c r="N18" s="173"/>
      <c r="O18" s="172"/>
      <c r="P18" s="173"/>
      <c r="Q18" s="170"/>
      <c r="R18" s="171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21"/>
      <c r="B19" s="121"/>
      <c r="C19" s="47"/>
      <c r="D19" s="38"/>
      <c r="E19" s="180"/>
      <c r="F19" s="181"/>
      <c r="G19" s="180"/>
      <c r="H19" s="181"/>
      <c r="I19" s="172"/>
      <c r="J19" s="173"/>
      <c r="K19" s="172"/>
      <c r="L19" s="173"/>
      <c r="M19" s="172"/>
      <c r="N19" s="173"/>
      <c r="O19" s="172"/>
      <c r="P19" s="173"/>
      <c r="Q19" s="170"/>
      <c r="R19" s="171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06"/>
      <c r="B20" s="106"/>
      <c r="C20" s="47"/>
      <c r="D20" s="38"/>
      <c r="E20" s="180"/>
      <c r="F20" s="181"/>
      <c r="G20" s="180"/>
      <c r="H20" s="181"/>
      <c r="I20" s="172"/>
      <c r="J20" s="173"/>
      <c r="K20" s="172"/>
      <c r="L20" s="173"/>
      <c r="M20" s="172"/>
      <c r="N20" s="173"/>
      <c r="O20" s="172"/>
      <c r="P20" s="173"/>
      <c r="Q20" s="170"/>
      <c r="R20" s="171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32"/>
      <c r="B21" s="132"/>
      <c r="C21" s="132"/>
      <c r="D21" s="38"/>
      <c r="E21" s="180"/>
      <c r="F21" s="181"/>
      <c r="G21" s="180"/>
      <c r="H21" s="181"/>
      <c r="I21" s="172"/>
      <c r="J21" s="173"/>
      <c r="K21" s="172"/>
      <c r="L21" s="173"/>
      <c r="M21" s="172"/>
      <c r="N21" s="173"/>
      <c r="O21" s="172"/>
      <c r="P21" s="173"/>
      <c r="Q21" s="170"/>
      <c r="R21" s="171"/>
      <c r="S21" s="25">
        <f t="shared" si="4"/>
        <v>0</v>
      </c>
      <c r="T21" s="25">
        <f t="shared" si="5"/>
        <v>0</v>
      </c>
      <c r="U21" s="28"/>
      <c r="V21" s="28"/>
    </row>
    <row r="22" spans="1:22" ht="15.75" customHeight="1" x14ac:dyDescent="0.25">
      <c r="A22" s="131"/>
      <c r="B22" s="131"/>
      <c r="C22" s="47"/>
      <c r="D22" s="27"/>
      <c r="E22" s="180"/>
      <c r="F22" s="181"/>
      <c r="G22" s="180"/>
      <c r="H22" s="181"/>
      <c r="I22" s="172"/>
      <c r="J22" s="173"/>
      <c r="K22" s="172"/>
      <c r="L22" s="173"/>
      <c r="M22" s="172"/>
      <c r="N22" s="173"/>
      <c r="O22" s="172"/>
      <c r="P22" s="173"/>
      <c r="Q22" s="170"/>
      <c r="R22" s="171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05">
        <v>3600</v>
      </c>
      <c r="B23" s="104" t="s">
        <v>104</v>
      </c>
      <c r="C23" s="104"/>
      <c r="D23" s="27" t="s">
        <v>74</v>
      </c>
      <c r="E23" s="180"/>
      <c r="F23" s="181"/>
      <c r="G23" s="180"/>
      <c r="H23" s="181"/>
      <c r="I23" s="172">
        <v>0.25</v>
      </c>
      <c r="J23" s="173"/>
      <c r="K23" s="172"/>
      <c r="L23" s="173"/>
      <c r="M23" s="172">
        <v>0.25</v>
      </c>
      <c r="N23" s="173"/>
      <c r="O23" s="172"/>
      <c r="P23" s="173"/>
      <c r="Q23" s="170"/>
      <c r="R23" s="171"/>
      <c r="S23" s="25">
        <f t="shared" si="1"/>
        <v>0.5</v>
      </c>
      <c r="T23" s="25">
        <f t="shared" si="0"/>
        <v>0.5</v>
      </c>
      <c r="U23" s="28"/>
      <c r="V23" s="28"/>
    </row>
    <row r="24" spans="1:22" x14ac:dyDescent="0.25">
      <c r="A24" s="110">
        <v>3600</v>
      </c>
      <c r="B24" s="110" t="s">
        <v>104</v>
      </c>
      <c r="C24" s="110"/>
      <c r="D24" s="38" t="s">
        <v>69</v>
      </c>
      <c r="E24" s="180"/>
      <c r="F24" s="181"/>
      <c r="G24" s="180"/>
      <c r="H24" s="181"/>
      <c r="I24" s="172">
        <v>1</v>
      </c>
      <c r="J24" s="173"/>
      <c r="K24" s="172">
        <v>1</v>
      </c>
      <c r="L24" s="173"/>
      <c r="M24" s="172">
        <v>1</v>
      </c>
      <c r="N24" s="173"/>
      <c r="O24" s="172"/>
      <c r="P24" s="173"/>
      <c r="Q24" s="170"/>
      <c r="R24" s="171"/>
      <c r="S24" s="25">
        <f t="shared" ref="S24:S25" si="8">E24+G24+I24+K24+M24+O24+Q24</f>
        <v>3</v>
      </c>
      <c r="T24" s="25">
        <f t="shared" ref="T24:T25" si="9">SUM(S24-U24-V24)</f>
        <v>3</v>
      </c>
      <c r="U24" s="28"/>
      <c r="V24" s="28"/>
    </row>
    <row r="25" spans="1:22" x14ac:dyDescent="0.25">
      <c r="A25" s="113">
        <v>3600</v>
      </c>
      <c r="B25" s="113" t="s">
        <v>104</v>
      </c>
      <c r="C25" s="47"/>
      <c r="D25" s="38" t="s">
        <v>67</v>
      </c>
      <c r="E25" s="180"/>
      <c r="F25" s="181"/>
      <c r="G25" s="180"/>
      <c r="H25" s="181"/>
      <c r="I25" s="172">
        <v>1</v>
      </c>
      <c r="J25" s="173"/>
      <c r="K25" s="172"/>
      <c r="L25" s="173"/>
      <c r="M25" s="172">
        <v>0.75</v>
      </c>
      <c r="N25" s="173"/>
      <c r="O25" s="172"/>
      <c r="P25" s="173"/>
      <c r="Q25" s="170"/>
      <c r="R25" s="171"/>
      <c r="S25" s="25">
        <f t="shared" si="8"/>
        <v>1.75</v>
      </c>
      <c r="T25" s="25">
        <f t="shared" si="9"/>
        <v>1.75</v>
      </c>
      <c r="U25" s="28"/>
      <c r="V25" s="28"/>
    </row>
    <row r="26" spans="1:22" x14ac:dyDescent="0.25">
      <c r="A26" s="113"/>
      <c r="B26" s="113"/>
      <c r="C26" s="113"/>
      <c r="D26" s="38"/>
      <c r="E26" s="180"/>
      <c r="F26" s="181"/>
      <c r="G26" s="180"/>
      <c r="H26" s="181"/>
      <c r="I26" s="172"/>
      <c r="J26" s="173"/>
      <c r="K26" s="172"/>
      <c r="L26" s="173"/>
      <c r="M26" s="172"/>
      <c r="N26" s="173"/>
      <c r="O26" s="172"/>
      <c r="P26" s="173"/>
      <c r="Q26" s="170"/>
      <c r="R26" s="171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80">
        <v>8</v>
      </c>
      <c r="F27" s="181"/>
      <c r="G27" s="180">
        <v>8</v>
      </c>
      <c r="H27" s="181"/>
      <c r="I27" s="172"/>
      <c r="J27" s="173"/>
      <c r="K27" s="172"/>
      <c r="L27" s="173"/>
      <c r="M27" s="172"/>
      <c r="N27" s="173"/>
      <c r="O27" s="170"/>
      <c r="P27" s="171"/>
      <c r="Q27" s="170"/>
      <c r="R27" s="171"/>
      <c r="S27" s="25">
        <f t="shared" si="1"/>
        <v>16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72"/>
      <c r="F28" s="173"/>
      <c r="G28" s="172"/>
      <c r="H28" s="173"/>
      <c r="I28" s="172"/>
      <c r="J28" s="173"/>
      <c r="K28" s="172"/>
      <c r="L28" s="173"/>
      <c r="M28" s="172"/>
      <c r="N28" s="173"/>
      <c r="O28" s="170"/>
      <c r="P28" s="171"/>
      <c r="Q28" s="170"/>
      <c r="R28" s="171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74">
        <f>SUM(E4:E28)</f>
        <v>8</v>
      </c>
      <c r="F29" s="175"/>
      <c r="G29" s="174">
        <f>SUM(G4:G28)</f>
        <v>8</v>
      </c>
      <c r="H29" s="175"/>
      <c r="I29" s="174">
        <f>SUM(I4:I28)</f>
        <v>8</v>
      </c>
      <c r="J29" s="175"/>
      <c r="K29" s="174">
        <f>SUM(K4:K28)</f>
        <v>8</v>
      </c>
      <c r="L29" s="175"/>
      <c r="M29" s="174">
        <f>SUM(M4:M28)</f>
        <v>8</v>
      </c>
      <c r="N29" s="175"/>
      <c r="O29" s="174">
        <f>SUM(O4:O28)</f>
        <v>0</v>
      </c>
      <c r="P29" s="175"/>
      <c r="Q29" s="174">
        <f>SUM(Q4:Q28)</f>
        <v>0</v>
      </c>
      <c r="R29" s="175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1"/>
      <c r="F30" s="112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24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24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5.25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16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9.5703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9.3000000000000007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42">
        <v>6519</v>
      </c>
      <c r="B4" s="169" t="s">
        <v>102</v>
      </c>
      <c r="C4" s="142" t="s">
        <v>88</v>
      </c>
      <c r="D4" s="38" t="s">
        <v>61</v>
      </c>
      <c r="E4" s="177">
        <v>8</v>
      </c>
      <c r="F4" s="177"/>
      <c r="G4" s="177">
        <v>6.5</v>
      </c>
      <c r="H4" s="177"/>
      <c r="I4" s="177">
        <v>6</v>
      </c>
      <c r="J4" s="177"/>
      <c r="K4" s="177">
        <v>3</v>
      </c>
      <c r="L4" s="177"/>
      <c r="M4" s="177"/>
      <c r="N4" s="177"/>
      <c r="O4" s="172"/>
      <c r="P4" s="173"/>
      <c r="Q4" s="170"/>
      <c r="R4" s="171"/>
      <c r="S4" s="25">
        <f>E4+G4+I4+K4+M4+O4+Q4</f>
        <v>23.5</v>
      </c>
      <c r="T4" s="25">
        <f t="shared" ref="T4:T21" si="0">SUM(S4-U4-V4)</f>
        <v>23.5</v>
      </c>
      <c r="U4" s="28"/>
      <c r="V4" s="28"/>
    </row>
    <row r="5" spans="1:22" x14ac:dyDescent="0.25">
      <c r="A5" s="144">
        <v>6607</v>
      </c>
      <c r="B5" s="169" t="s">
        <v>101</v>
      </c>
      <c r="C5" s="144">
        <v>6</v>
      </c>
      <c r="D5" s="38" t="s">
        <v>83</v>
      </c>
      <c r="E5" s="177"/>
      <c r="F5" s="177"/>
      <c r="G5" s="177">
        <v>1.5</v>
      </c>
      <c r="H5" s="177"/>
      <c r="I5" s="177"/>
      <c r="J5" s="177"/>
      <c r="K5" s="177">
        <v>3</v>
      </c>
      <c r="L5" s="177"/>
      <c r="M5" s="177">
        <v>8</v>
      </c>
      <c r="N5" s="177"/>
      <c r="O5" s="172"/>
      <c r="P5" s="173"/>
      <c r="Q5" s="170"/>
      <c r="R5" s="171"/>
      <c r="S5" s="25">
        <f>E5+G5+I5+K5+M5+O5+Q5</f>
        <v>12.5</v>
      </c>
      <c r="T5" s="25">
        <f t="shared" si="0"/>
        <v>12.5</v>
      </c>
      <c r="U5" s="28"/>
      <c r="V5" s="28"/>
    </row>
    <row r="6" spans="1:22" x14ac:dyDescent="0.25">
      <c r="A6" s="149"/>
      <c r="B6" s="48"/>
      <c r="C6" s="149"/>
      <c r="D6" s="38"/>
      <c r="E6" s="177"/>
      <c r="F6" s="177"/>
      <c r="G6" s="177"/>
      <c r="H6" s="177"/>
      <c r="I6" s="177"/>
      <c r="J6" s="177"/>
      <c r="K6" s="172"/>
      <c r="L6" s="173"/>
      <c r="M6" s="172"/>
      <c r="N6" s="173"/>
      <c r="O6" s="172"/>
      <c r="P6" s="173"/>
      <c r="Q6" s="170"/>
      <c r="R6" s="171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28"/>
      <c r="B7" s="48"/>
      <c r="C7" s="128"/>
      <c r="D7" s="38"/>
      <c r="E7" s="177"/>
      <c r="F7" s="177"/>
      <c r="G7" s="177"/>
      <c r="H7" s="177"/>
      <c r="I7" s="177"/>
      <c r="J7" s="177"/>
      <c r="K7" s="172"/>
      <c r="L7" s="173"/>
      <c r="M7" s="172"/>
      <c r="N7" s="173"/>
      <c r="O7" s="172"/>
      <c r="P7" s="173"/>
      <c r="Q7" s="170"/>
      <c r="R7" s="17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2"/>
      <c r="B8" s="48"/>
      <c r="C8" s="152"/>
      <c r="D8" s="38"/>
      <c r="E8" s="177"/>
      <c r="F8" s="177"/>
      <c r="G8" s="177"/>
      <c r="H8" s="177"/>
      <c r="I8" s="179"/>
      <c r="J8" s="173"/>
      <c r="K8" s="172"/>
      <c r="L8" s="173"/>
      <c r="M8" s="172"/>
      <c r="N8" s="173"/>
      <c r="O8" s="172"/>
      <c r="P8" s="173"/>
      <c r="Q8" s="170"/>
      <c r="R8" s="17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4"/>
      <c r="B9" s="48"/>
      <c r="C9" s="114"/>
      <c r="D9" s="38"/>
      <c r="E9" s="190"/>
      <c r="F9" s="190"/>
      <c r="G9" s="190"/>
      <c r="H9" s="190"/>
      <c r="I9" s="177"/>
      <c r="J9" s="177"/>
      <c r="K9" s="172"/>
      <c r="L9" s="173"/>
      <c r="M9" s="172"/>
      <c r="N9" s="173"/>
      <c r="O9" s="172"/>
      <c r="P9" s="173"/>
      <c r="Q9" s="170"/>
      <c r="R9" s="17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86"/>
      <c r="F10" s="187"/>
      <c r="G10" s="186"/>
      <c r="H10" s="187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5"/>
      <c r="B11" s="48"/>
      <c r="C11" s="115"/>
      <c r="D11" s="38"/>
      <c r="E11" s="186"/>
      <c r="F11" s="187"/>
      <c r="G11" s="186"/>
      <c r="H11" s="187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15"/>
      <c r="B12" s="48"/>
      <c r="C12" s="115"/>
      <c r="D12" s="38"/>
      <c r="E12" s="186"/>
      <c r="F12" s="187"/>
      <c r="G12" s="186"/>
      <c r="H12" s="187"/>
      <c r="I12" s="188"/>
      <c r="J12" s="189"/>
      <c r="K12" s="172"/>
      <c r="L12" s="173"/>
      <c r="M12" s="172"/>
      <c r="N12" s="173"/>
      <c r="O12" s="172"/>
      <c r="P12" s="173"/>
      <c r="Q12" s="170"/>
      <c r="R12" s="17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86"/>
      <c r="F13" s="187"/>
      <c r="G13" s="186"/>
      <c r="H13" s="187"/>
      <c r="I13" s="188"/>
      <c r="J13" s="189"/>
      <c r="K13" s="172"/>
      <c r="L13" s="173"/>
      <c r="M13" s="172"/>
      <c r="N13" s="173"/>
      <c r="O13" s="172"/>
      <c r="P13" s="173"/>
      <c r="Q13" s="170"/>
      <c r="R13" s="17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86"/>
      <c r="F14" s="187"/>
      <c r="G14" s="186"/>
      <c r="H14" s="187"/>
      <c r="I14" s="188"/>
      <c r="J14" s="189"/>
      <c r="K14" s="172"/>
      <c r="L14" s="173"/>
      <c r="M14" s="172"/>
      <c r="N14" s="173"/>
      <c r="O14" s="172"/>
      <c r="P14" s="173"/>
      <c r="Q14" s="170"/>
      <c r="R14" s="17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86"/>
      <c r="F15" s="187"/>
      <c r="G15" s="186"/>
      <c r="H15" s="187"/>
      <c r="I15" s="188"/>
      <c r="J15" s="189"/>
      <c r="K15" s="172"/>
      <c r="L15" s="173"/>
      <c r="M15" s="172"/>
      <c r="N15" s="173"/>
      <c r="O15" s="172"/>
      <c r="P15" s="173"/>
      <c r="Q15" s="170"/>
      <c r="R15" s="17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84"/>
      <c r="F16" s="185"/>
      <c r="G16" s="184"/>
      <c r="H16" s="185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84"/>
      <c r="F17" s="185"/>
      <c r="G17" s="184"/>
      <c r="H17" s="185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86"/>
      <c r="F18" s="187"/>
      <c r="G18" s="186"/>
      <c r="H18" s="187"/>
      <c r="I18" s="172"/>
      <c r="J18" s="173"/>
      <c r="K18" s="172"/>
      <c r="L18" s="173"/>
      <c r="M18" s="172"/>
      <c r="N18" s="173"/>
      <c r="O18" s="172"/>
      <c r="P18" s="173"/>
      <c r="Q18" s="170"/>
      <c r="R18" s="17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1"/>
      <c r="B19" s="101"/>
      <c r="C19" s="101"/>
      <c r="D19" s="27"/>
      <c r="E19" s="184"/>
      <c r="F19" s="185"/>
      <c r="G19" s="184"/>
      <c r="H19" s="185"/>
      <c r="I19" s="172"/>
      <c r="J19" s="173"/>
      <c r="K19" s="172"/>
      <c r="L19" s="173"/>
      <c r="M19" s="172"/>
      <c r="N19" s="173"/>
      <c r="O19" s="172"/>
      <c r="P19" s="173"/>
      <c r="Q19" s="170"/>
      <c r="R19" s="17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>
        <v>3600</v>
      </c>
      <c r="B20" s="46" t="s">
        <v>104</v>
      </c>
      <c r="C20" s="46"/>
      <c r="D20" s="27" t="s">
        <v>81</v>
      </c>
      <c r="E20" s="172"/>
      <c r="F20" s="173"/>
      <c r="G20" s="184"/>
      <c r="H20" s="185"/>
      <c r="I20" s="172">
        <v>0.5</v>
      </c>
      <c r="J20" s="173"/>
      <c r="K20" s="172">
        <v>0.5</v>
      </c>
      <c r="L20" s="173"/>
      <c r="M20" s="172"/>
      <c r="N20" s="173"/>
      <c r="O20" s="172"/>
      <c r="P20" s="173"/>
      <c r="Q20" s="170"/>
      <c r="R20" s="171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46">
        <v>3600</v>
      </c>
      <c r="B21" s="46" t="s">
        <v>104</v>
      </c>
      <c r="C21" s="46"/>
      <c r="D21" s="27" t="s">
        <v>97</v>
      </c>
      <c r="E21" s="172"/>
      <c r="F21" s="173"/>
      <c r="G21" s="184"/>
      <c r="H21" s="185"/>
      <c r="I21" s="172">
        <v>1.5</v>
      </c>
      <c r="J21" s="173"/>
      <c r="K21" s="172"/>
      <c r="L21" s="173"/>
      <c r="M21" s="172"/>
      <c r="N21" s="173"/>
      <c r="O21" s="172"/>
      <c r="P21" s="173"/>
      <c r="Q21" s="170"/>
      <c r="R21" s="171"/>
      <c r="S21" s="25">
        <f t="shared" si="1"/>
        <v>1.5</v>
      </c>
      <c r="T21" s="25">
        <f t="shared" si="0"/>
        <v>1.5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2"/>
      <c r="P22" s="173"/>
      <c r="Q22" s="170"/>
      <c r="R22" s="17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72"/>
      <c r="F23" s="173"/>
      <c r="G23" s="172"/>
      <c r="H23" s="173"/>
      <c r="I23" s="172"/>
      <c r="J23" s="173"/>
      <c r="K23" s="172">
        <f>SUM(K6:K22)</f>
        <v>0.5</v>
      </c>
      <c r="L23" s="173"/>
      <c r="M23" s="172"/>
      <c r="N23" s="173"/>
      <c r="O23" s="172"/>
      <c r="P23" s="173"/>
      <c r="Q23" s="170"/>
      <c r="R23" s="171"/>
      <c r="S23" s="25">
        <f t="shared" si="1"/>
        <v>0.5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4">
        <f>SUM(E4:E23)</f>
        <v>8</v>
      </c>
      <c r="F24" s="175"/>
      <c r="G24" s="174">
        <f>SUM(G4:G23)</f>
        <v>8</v>
      </c>
      <c r="H24" s="175"/>
      <c r="I24" s="174">
        <f>SUM(I4:I23)</f>
        <v>8</v>
      </c>
      <c r="J24" s="175"/>
      <c r="K24" s="174">
        <f>SUM(K4:K23)</f>
        <v>7</v>
      </c>
      <c r="L24" s="175"/>
      <c r="M24" s="174">
        <f>SUM(M4:M23)</f>
        <v>8</v>
      </c>
      <c r="N24" s="175"/>
      <c r="O24" s="174">
        <f>SUM(O4:O23)</f>
        <v>0</v>
      </c>
      <c r="P24" s="175"/>
      <c r="Q24" s="174">
        <f>SUM(Q4:Q23)</f>
        <v>0</v>
      </c>
      <c r="R24" s="175"/>
      <c r="S24" s="25">
        <f t="shared" si="1"/>
        <v>39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38.5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38.5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0.5</v>
      </c>
    </row>
    <row r="34" spans="1:7" ht="16.5" thickBot="1" x14ac:dyDescent="0.3">
      <c r="A34" s="17" t="s">
        <v>6</v>
      </c>
      <c r="C34" s="39">
        <f>SUM(C29:C33)</f>
        <v>39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4" zoomScale="87" zoomScaleNormal="87" workbookViewId="0">
      <selection activeCell="J32" sqref="J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54">
        <v>6519</v>
      </c>
      <c r="B4" s="169" t="s">
        <v>102</v>
      </c>
      <c r="C4" s="154">
        <v>172</v>
      </c>
      <c r="D4" s="38" t="s">
        <v>89</v>
      </c>
      <c r="E4" s="177">
        <v>0.5</v>
      </c>
      <c r="F4" s="177"/>
      <c r="G4" s="172"/>
      <c r="H4" s="173"/>
      <c r="I4" s="172"/>
      <c r="J4" s="173"/>
      <c r="K4" s="177"/>
      <c r="L4" s="177"/>
      <c r="M4" s="172"/>
      <c r="N4" s="173"/>
      <c r="O4" s="172"/>
      <c r="P4" s="173"/>
      <c r="Q4" s="170"/>
      <c r="R4" s="171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161">
        <v>6607</v>
      </c>
      <c r="B5" s="169" t="s">
        <v>101</v>
      </c>
      <c r="C5" s="161" t="s">
        <v>82</v>
      </c>
      <c r="D5" s="38" t="s">
        <v>83</v>
      </c>
      <c r="E5" s="177">
        <v>0.5</v>
      </c>
      <c r="F5" s="177"/>
      <c r="G5" s="172"/>
      <c r="H5" s="173"/>
      <c r="I5" s="172">
        <v>3.75</v>
      </c>
      <c r="J5" s="173"/>
      <c r="K5" s="177">
        <v>7.5</v>
      </c>
      <c r="L5" s="177"/>
      <c r="M5" s="172">
        <v>6.75</v>
      </c>
      <c r="N5" s="173"/>
      <c r="O5" s="172"/>
      <c r="P5" s="173"/>
      <c r="Q5" s="170"/>
      <c r="R5" s="171"/>
      <c r="S5" s="25">
        <f>E5+G5+I5+K5+M5+O5+Q5</f>
        <v>18.5</v>
      </c>
      <c r="T5" s="25">
        <f t="shared" si="0"/>
        <v>18.5</v>
      </c>
      <c r="U5" s="28"/>
      <c r="V5" s="28"/>
    </row>
    <row r="6" spans="1:22" x14ac:dyDescent="0.25">
      <c r="A6" s="161">
        <v>6607</v>
      </c>
      <c r="B6" s="169" t="s">
        <v>101</v>
      </c>
      <c r="C6" s="161">
        <v>10</v>
      </c>
      <c r="D6" s="38" t="s">
        <v>87</v>
      </c>
      <c r="E6" s="177">
        <v>6.5</v>
      </c>
      <c r="F6" s="177"/>
      <c r="G6" s="172">
        <v>7.25</v>
      </c>
      <c r="H6" s="173"/>
      <c r="I6" s="172">
        <v>3</v>
      </c>
      <c r="J6" s="173"/>
      <c r="K6" s="177"/>
      <c r="L6" s="177"/>
      <c r="M6" s="172"/>
      <c r="N6" s="173"/>
      <c r="O6" s="172"/>
      <c r="P6" s="173"/>
      <c r="Q6" s="170"/>
      <c r="R6" s="171"/>
      <c r="S6" s="25">
        <f t="shared" ref="S6:S25" si="1">E6+G6+I6+K6+M6+O6+Q6</f>
        <v>16.75</v>
      </c>
      <c r="T6" s="25">
        <f t="shared" si="0"/>
        <v>16.75</v>
      </c>
      <c r="U6" s="28"/>
      <c r="V6" s="28"/>
    </row>
    <row r="7" spans="1:22" x14ac:dyDescent="0.25">
      <c r="A7" s="159"/>
      <c r="B7" s="48"/>
      <c r="C7" s="159"/>
      <c r="D7" s="38"/>
      <c r="E7" s="177"/>
      <c r="F7" s="177"/>
      <c r="G7" s="172"/>
      <c r="H7" s="173"/>
      <c r="I7" s="172"/>
      <c r="J7" s="173"/>
      <c r="K7" s="177"/>
      <c r="L7" s="177"/>
      <c r="M7" s="172"/>
      <c r="N7" s="173"/>
      <c r="O7" s="172"/>
      <c r="P7" s="173"/>
      <c r="Q7" s="170"/>
      <c r="R7" s="17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8"/>
      <c r="B8" s="48"/>
      <c r="C8" s="148"/>
      <c r="D8" s="38"/>
      <c r="E8" s="177"/>
      <c r="F8" s="177"/>
      <c r="G8" s="172"/>
      <c r="H8" s="173"/>
      <c r="I8" s="172"/>
      <c r="J8" s="173"/>
      <c r="K8" s="177"/>
      <c r="L8" s="177"/>
      <c r="M8" s="172"/>
      <c r="N8" s="173"/>
      <c r="O8" s="172"/>
      <c r="P8" s="173"/>
      <c r="Q8" s="170"/>
      <c r="R8" s="17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8"/>
      <c r="B9" s="48"/>
      <c r="C9" s="148"/>
      <c r="D9" s="38"/>
      <c r="E9" s="177"/>
      <c r="F9" s="177"/>
      <c r="G9" s="172"/>
      <c r="H9" s="173"/>
      <c r="I9" s="172"/>
      <c r="J9" s="173"/>
      <c r="K9" s="177"/>
      <c r="L9" s="177"/>
      <c r="M9" s="172"/>
      <c r="N9" s="173"/>
      <c r="O9" s="172"/>
      <c r="P9" s="173"/>
      <c r="Q9" s="170"/>
      <c r="R9" s="17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3"/>
      <c r="B10" s="48"/>
      <c r="C10" s="148"/>
      <c r="D10" s="38"/>
      <c r="E10" s="177"/>
      <c r="F10" s="177"/>
      <c r="G10" s="172"/>
      <c r="H10" s="173"/>
      <c r="I10" s="172"/>
      <c r="J10" s="173"/>
      <c r="K10" s="177"/>
      <c r="L10" s="177"/>
      <c r="M10" s="172"/>
      <c r="N10" s="173"/>
      <c r="O10" s="172"/>
      <c r="P10" s="173"/>
      <c r="Q10" s="170"/>
      <c r="R10" s="17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48"/>
      <c r="C11" s="148"/>
      <c r="D11" s="38"/>
      <c r="E11" s="177"/>
      <c r="F11" s="177"/>
      <c r="G11" s="172"/>
      <c r="H11" s="173"/>
      <c r="I11" s="177"/>
      <c r="J11" s="177"/>
      <c r="K11" s="177"/>
      <c r="L11" s="177"/>
      <c r="M11" s="172"/>
      <c r="N11" s="173"/>
      <c r="O11" s="172"/>
      <c r="P11" s="173"/>
      <c r="Q11" s="170"/>
      <c r="R11" s="17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8"/>
      <c r="B12" s="48"/>
      <c r="C12" s="138"/>
      <c r="D12" s="38"/>
      <c r="E12" s="177"/>
      <c r="F12" s="177"/>
      <c r="G12" s="172"/>
      <c r="H12" s="173"/>
      <c r="I12" s="177"/>
      <c r="J12" s="177"/>
      <c r="K12" s="172"/>
      <c r="L12" s="173"/>
      <c r="M12" s="172"/>
      <c r="N12" s="173"/>
      <c r="O12" s="172"/>
      <c r="P12" s="173"/>
      <c r="Q12" s="170"/>
      <c r="R12" s="171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39"/>
      <c r="B13" s="48"/>
      <c r="C13" s="139"/>
      <c r="D13" s="38"/>
      <c r="E13" s="177"/>
      <c r="F13" s="177"/>
      <c r="G13" s="172"/>
      <c r="H13" s="173"/>
      <c r="I13" s="177"/>
      <c r="J13" s="177"/>
      <c r="K13" s="172"/>
      <c r="L13" s="173"/>
      <c r="M13" s="172"/>
      <c r="N13" s="173"/>
      <c r="O13" s="172"/>
      <c r="P13" s="173"/>
      <c r="Q13" s="170"/>
      <c r="R13" s="17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6"/>
      <c r="B14" s="48"/>
      <c r="C14" s="116"/>
      <c r="D14" s="38"/>
      <c r="E14" s="177"/>
      <c r="F14" s="177"/>
      <c r="G14" s="172"/>
      <c r="H14" s="173"/>
      <c r="I14" s="177"/>
      <c r="J14" s="177"/>
      <c r="K14" s="172"/>
      <c r="L14" s="173"/>
      <c r="M14" s="172"/>
      <c r="N14" s="173"/>
      <c r="O14" s="172"/>
      <c r="P14" s="173"/>
      <c r="Q14" s="170"/>
      <c r="R14" s="171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44"/>
      <c r="B15" s="48"/>
      <c r="C15" s="144"/>
      <c r="D15" s="38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44"/>
      <c r="B16" s="48"/>
      <c r="C16" s="144"/>
      <c r="D16" s="38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21"/>
      <c r="B17" s="121"/>
      <c r="C17" s="47"/>
      <c r="D17" s="38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5"/>
      <c r="B18" s="135"/>
      <c r="C18" s="47"/>
      <c r="D18" s="38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2"/>
      <c r="P18" s="173"/>
      <c r="Q18" s="170"/>
      <c r="R18" s="171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34"/>
      <c r="B19" s="134"/>
      <c r="C19" s="134"/>
      <c r="D19" s="27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0"/>
      <c r="R19" s="17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8"/>
      <c r="B20" s="108"/>
      <c r="C20" s="108"/>
      <c r="D20" s="27"/>
      <c r="E20" s="172"/>
      <c r="F20" s="173"/>
      <c r="G20" s="172"/>
      <c r="H20" s="173"/>
      <c r="I20" s="172"/>
      <c r="J20" s="173"/>
      <c r="K20" s="172"/>
      <c r="L20" s="173"/>
      <c r="M20" s="172"/>
      <c r="N20" s="173"/>
      <c r="O20" s="172"/>
      <c r="P20" s="173"/>
      <c r="Q20" s="170"/>
      <c r="R20" s="171"/>
      <c r="S20" s="25">
        <f t="shared" ref="S20:S21" si="6">E20+G20+I20+K20+M20+O20+Q20</f>
        <v>0</v>
      </c>
      <c r="T20" s="25">
        <f t="shared" ref="T20:T21" si="7">SUM(S20-U20-V20)</f>
        <v>0</v>
      </c>
      <c r="U20" s="28"/>
      <c r="V20" s="28"/>
    </row>
    <row r="21" spans="1:22" x14ac:dyDescent="0.25">
      <c r="A21" s="156">
        <v>3600</v>
      </c>
      <c r="B21" s="156" t="s">
        <v>104</v>
      </c>
      <c r="C21" s="156"/>
      <c r="D21" s="27" t="s">
        <v>84</v>
      </c>
      <c r="E21" s="172"/>
      <c r="F21" s="173"/>
      <c r="G21" s="172">
        <v>0.25</v>
      </c>
      <c r="H21" s="173"/>
      <c r="I21" s="172"/>
      <c r="J21" s="173"/>
      <c r="K21" s="172"/>
      <c r="L21" s="173"/>
      <c r="M21" s="172"/>
      <c r="N21" s="173"/>
      <c r="O21" s="172"/>
      <c r="P21" s="173"/>
      <c r="Q21" s="170"/>
      <c r="R21" s="171"/>
      <c r="S21" s="25">
        <f t="shared" si="6"/>
        <v>0.25</v>
      </c>
      <c r="T21" s="25">
        <f t="shared" si="7"/>
        <v>0.25</v>
      </c>
      <c r="U21" s="28"/>
      <c r="V21" s="28"/>
    </row>
    <row r="22" spans="1:22" x14ac:dyDescent="0.25">
      <c r="A22" s="107"/>
      <c r="B22" s="107"/>
      <c r="C22" s="47"/>
      <c r="D22" s="38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2"/>
      <c r="P22" s="173"/>
      <c r="Q22" s="170"/>
      <c r="R22" s="17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6">
        <v>3600</v>
      </c>
      <c r="B23" s="96" t="s">
        <v>104</v>
      </c>
      <c r="C23" s="96"/>
      <c r="D23" s="38" t="s">
        <v>64</v>
      </c>
      <c r="E23" s="172">
        <v>0.5</v>
      </c>
      <c r="F23" s="173"/>
      <c r="G23" s="172">
        <v>0.5</v>
      </c>
      <c r="H23" s="173"/>
      <c r="I23" s="172">
        <v>1.25</v>
      </c>
      <c r="J23" s="173"/>
      <c r="K23" s="172">
        <f>SUM(K6:K22)</f>
        <v>0</v>
      </c>
      <c r="L23" s="173"/>
      <c r="M23" s="172">
        <v>1.25</v>
      </c>
      <c r="N23" s="173"/>
      <c r="O23" s="172"/>
      <c r="P23" s="173"/>
      <c r="Q23" s="170"/>
      <c r="R23" s="171"/>
      <c r="S23" s="25">
        <f t="shared" si="1"/>
        <v>3.5</v>
      </c>
      <c r="T23" s="25">
        <f t="shared" si="0"/>
        <v>3.5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2"/>
      <c r="F24" s="173"/>
      <c r="G24" s="172"/>
      <c r="H24" s="173"/>
      <c r="I24" s="172"/>
      <c r="J24" s="173"/>
      <c r="K24" s="172"/>
      <c r="L24" s="173"/>
      <c r="M24" s="172"/>
      <c r="N24" s="173"/>
      <c r="O24" s="170"/>
      <c r="P24" s="171"/>
      <c r="Q24" s="170"/>
      <c r="R24" s="171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2"/>
      <c r="F25" s="173"/>
      <c r="G25" s="172"/>
      <c r="H25" s="173"/>
      <c r="I25" s="172"/>
      <c r="J25" s="173"/>
      <c r="K25" s="172"/>
      <c r="L25" s="173"/>
      <c r="M25" s="172"/>
      <c r="N25" s="173"/>
      <c r="O25" s="170"/>
      <c r="P25" s="171"/>
      <c r="Q25" s="170"/>
      <c r="R25" s="17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4">
        <f>SUM(E4:E25)</f>
        <v>8</v>
      </c>
      <c r="F26" s="175"/>
      <c r="G26" s="174">
        <f>SUM(G4:G25)</f>
        <v>8</v>
      </c>
      <c r="H26" s="175"/>
      <c r="I26" s="174">
        <f>SUM(I4:I25)</f>
        <v>8</v>
      </c>
      <c r="J26" s="175"/>
      <c r="K26" s="174">
        <f>SUM(K4:K25)</f>
        <v>7.5</v>
      </c>
      <c r="L26" s="175"/>
      <c r="M26" s="174">
        <f>SUM(M4:M25)</f>
        <v>8</v>
      </c>
      <c r="N26" s="175"/>
      <c r="O26" s="174">
        <f>SUM(O4:O25)</f>
        <v>0</v>
      </c>
      <c r="P26" s="175"/>
      <c r="Q26" s="174">
        <f>SUM(Q4:Q25)</f>
        <v>0</v>
      </c>
      <c r="R26" s="175"/>
      <c r="S26" s="25">
        <f>SUM(S2:S25)</f>
        <v>39.5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39.5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-0.5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-0.5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39.5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3.75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39.5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6">
        <v>6519</v>
      </c>
      <c r="B4" s="169" t="s">
        <v>102</v>
      </c>
      <c r="C4" s="156" t="s">
        <v>75</v>
      </c>
      <c r="D4" s="38" t="s">
        <v>68</v>
      </c>
      <c r="E4" s="177">
        <v>7</v>
      </c>
      <c r="F4" s="177"/>
      <c r="G4" s="177">
        <v>7</v>
      </c>
      <c r="H4" s="177"/>
      <c r="I4" s="177">
        <v>7</v>
      </c>
      <c r="J4" s="177"/>
      <c r="K4" s="177">
        <v>7.5</v>
      </c>
      <c r="L4" s="177"/>
      <c r="M4" s="177">
        <v>8</v>
      </c>
      <c r="N4" s="177"/>
      <c r="O4" s="177"/>
      <c r="P4" s="177"/>
      <c r="Q4" s="170"/>
      <c r="R4" s="171"/>
      <c r="S4" s="25">
        <f>E4+G4+I4+K4+M4+O4+Q4</f>
        <v>36.5</v>
      </c>
      <c r="T4" s="25">
        <f t="shared" ref="T4" si="0">SUM(S4-U4-V4)</f>
        <v>36.5</v>
      </c>
      <c r="U4" s="28"/>
      <c r="V4" s="28"/>
    </row>
    <row r="5" spans="1:22" x14ac:dyDescent="0.25">
      <c r="A5" s="148"/>
      <c r="B5" s="48"/>
      <c r="C5" s="148"/>
      <c r="D5" s="38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0"/>
      <c r="R5" s="171"/>
      <c r="S5" s="25">
        <f t="shared" ref="S5:S21" si="1">E5+G5+I5+K5+M5+O5+Q5</f>
        <v>0</v>
      </c>
      <c r="T5" s="25">
        <f t="shared" ref="T5:T19" si="2">SUM(S5-U5-V5)</f>
        <v>0</v>
      </c>
      <c r="U5" s="28"/>
      <c r="V5" s="28"/>
    </row>
    <row r="6" spans="1:22" x14ac:dyDescent="0.25">
      <c r="A6" s="143"/>
      <c r="B6" s="48"/>
      <c r="C6" s="143"/>
      <c r="D6" s="38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0"/>
      <c r="R6" s="171"/>
      <c r="S6" s="25">
        <f t="shared" si="1"/>
        <v>0</v>
      </c>
      <c r="T6" s="25">
        <f t="shared" si="2"/>
        <v>0</v>
      </c>
      <c r="U6" s="28"/>
      <c r="V6" s="28"/>
    </row>
    <row r="7" spans="1:22" x14ac:dyDescent="0.25">
      <c r="A7" s="143"/>
      <c r="B7" s="48"/>
      <c r="C7" s="143"/>
      <c r="D7" s="38"/>
      <c r="E7" s="177"/>
      <c r="F7" s="177"/>
      <c r="G7" s="172"/>
      <c r="H7" s="173"/>
      <c r="I7" s="179"/>
      <c r="J7" s="173"/>
      <c r="K7" s="177"/>
      <c r="L7" s="177"/>
      <c r="M7" s="177"/>
      <c r="N7" s="177"/>
      <c r="O7" s="177"/>
      <c r="P7" s="177"/>
      <c r="Q7" s="170"/>
      <c r="R7" s="171"/>
      <c r="S7" s="25">
        <f t="shared" si="1"/>
        <v>0</v>
      </c>
      <c r="T7" s="25">
        <f t="shared" si="2"/>
        <v>0</v>
      </c>
      <c r="U7" s="28"/>
      <c r="V7" s="28"/>
    </row>
    <row r="8" spans="1:22" x14ac:dyDescent="0.25">
      <c r="A8" s="144"/>
      <c r="B8" s="48"/>
      <c r="C8" s="144"/>
      <c r="D8" s="38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0"/>
      <c r="R8" s="171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44"/>
      <c r="B9" s="48"/>
      <c r="C9" s="144"/>
      <c r="D9" s="38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0"/>
      <c r="R9" s="171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144"/>
      <c r="B10" s="48"/>
      <c r="C10" s="144"/>
      <c r="D10" s="38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0"/>
      <c r="R10" s="171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144"/>
      <c r="B11" s="48"/>
      <c r="C11" s="144"/>
      <c r="D11" s="38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0"/>
      <c r="R11" s="171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146"/>
      <c r="B12" s="48"/>
      <c r="C12" s="146"/>
      <c r="D12" s="38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0"/>
      <c r="R12" s="171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133"/>
      <c r="B13" s="48"/>
      <c r="C13" s="133"/>
      <c r="D13" s="38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0"/>
      <c r="R13" s="171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0"/>
      <c r="R14" s="171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0"/>
      <c r="R15" s="171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89"/>
      <c r="B16" s="46"/>
      <c r="C16" s="46"/>
      <c r="D16" s="2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0"/>
      <c r="R16" s="171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0"/>
      <c r="B17" s="90"/>
      <c r="C17" s="90"/>
      <c r="D17" s="2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0"/>
      <c r="R17" s="171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163">
        <v>3600</v>
      </c>
      <c r="B18" s="163" t="s">
        <v>104</v>
      </c>
      <c r="C18" s="163"/>
      <c r="D18" s="27" t="s">
        <v>91</v>
      </c>
      <c r="E18" s="177"/>
      <c r="F18" s="177"/>
      <c r="G18" s="177">
        <v>1</v>
      </c>
      <c r="H18" s="177"/>
      <c r="I18" s="177"/>
      <c r="J18" s="177"/>
      <c r="K18" s="177"/>
      <c r="L18" s="177"/>
      <c r="M18" s="177"/>
      <c r="N18" s="177"/>
      <c r="O18" s="177"/>
      <c r="P18" s="177"/>
      <c r="Q18" s="170"/>
      <c r="R18" s="171"/>
      <c r="S18" s="25">
        <f t="shared" si="1"/>
        <v>1</v>
      </c>
      <c r="T18" s="25">
        <f t="shared" si="2"/>
        <v>1</v>
      </c>
      <c r="U18" s="28"/>
      <c r="V18" s="28"/>
    </row>
    <row r="19" spans="1:22" x14ac:dyDescent="0.25">
      <c r="A19" s="160">
        <v>3600</v>
      </c>
      <c r="B19" s="160" t="s">
        <v>104</v>
      </c>
      <c r="C19" s="160"/>
      <c r="D19" s="27" t="s">
        <v>73</v>
      </c>
      <c r="E19" s="172">
        <v>1</v>
      </c>
      <c r="F19" s="173"/>
      <c r="G19" s="172"/>
      <c r="H19" s="173"/>
      <c r="I19" s="172">
        <v>1</v>
      </c>
      <c r="J19" s="173"/>
      <c r="K19" s="177">
        <v>0.5</v>
      </c>
      <c r="L19" s="177"/>
      <c r="M19" s="177"/>
      <c r="N19" s="177"/>
      <c r="O19" s="177"/>
      <c r="P19" s="177"/>
      <c r="Q19" s="170"/>
      <c r="R19" s="171"/>
      <c r="S19" s="25">
        <f t="shared" si="1"/>
        <v>2.5</v>
      </c>
      <c r="T19" s="25">
        <f t="shared" si="2"/>
        <v>2.5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0"/>
      <c r="R20" s="171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0"/>
      <c r="R21" s="171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74">
        <f>SUM(E4:E21)</f>
        <v>8</v>
      </c>
      <c r="F22" s="175"/>
      <c r="G22" s="174">
        <f>SUM(G4:G21)</f>
        <v>8</v>
      </c>
      <c r="H22" s="175"/>
      <c r="I22" s="174">
        <f>SUM(I4:I21)</f>
        <v>8</v>
      </c>
      <c r="J22" s="175"/>
      <c r="K22" s="174">
        <f>SUM(K4:K21)</f>
        <v>8</v>
      </c>
      <c r="L22" s="175"/>
      <c r="M22" s="174">
        <f>SUM(M4:M21)</f>
        <v>8</v>
      </c>
      <c r="N22" s="175"/>
      <c r="O22" s="174">
        <f>SUM(O4:O21)</f>
        <v>0</v>
      </c>
      <c r="P22" s="175"/>
      <c r="Q22" s="174">
        <f>SUM(Q4:Q21)</f>
        <v>0</v>
      </c>
      <c r="R22" s="175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8.5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48.5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3.5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48">
        <v>6519</v>
      </c>
      <c r="B4" s="169" t="s">
        <v>102</v>
      </c>
      <c r="C4" s="148">
        <v>140</v>
      </c>
      <c r="D4" s="38" t="s">
        <v>61</v>
      </c>
      <c r="E4" s="177">
        <v>7.5</v>
      </c>
      <c r="F4" s="177"/>
      <c r="G4" s="177">
        <v>8</v>
      </c>
      <c r="H4" s="177"/>
      <c r="I4" s="177">
        <v>8</v>
      </c>
      <c r="J4" s="177"/>
      <c r="K4" s="177">
        <v>8</v>
      </c>
      <c r="L4" s="177"/>
      <c r="M4" s="177">
        <v>8</v>
      </c>
      <c r="N4" s="177"/>
      <c r="O4" s="172"/>
      <c r="P4" s="173"/>
      <c r="Q4" s="170"/>
      <c r="R4" s="171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154"/>
      <c r="B5" s="48"/>
      <c r="C5" s="154"/>
      <c r="D5" s="38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2"/>
      <c r="P5" s="173"/>
      <c r="Q5" s="170"/>
      <c r="R5" s="171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147"/>
      <c r="B6" s="48"/>
      <c r="C6" s="147"/>
      <c r="D6" s="38"/>
      <c r="E6" s="177"/>
      <c r="F6" s="177"/>
      <c r="G6" s="177"/>
      <c r="H6" s="177"/>
      <c r="I6" s="179"/>
      <c r="J6" s="173"/>
      <c r="K6" s="179"/>
      <c r="L6" s="173"/>
      <c r="M6" s="179"/>
      <c r="N6" s="173"/>
      <c r="O6" s="172"/>
      <c r="P6" s="173"/>
      <c r="Q6" s="170"/>
      <c r="R6" s="171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36"/>
      <c r="B7" s="48"/>
      <c r="C7" s="136"/>
      <c r="D7" s="38"/>
      <c r="E7" s="177"/>
      <c r="F7" s="177"/>
      <c r="G7" s="177"/>
      <c r="H7" s="177"/>
      <c r="I7" s="179"/>
      <c r="J7" s="173"/>
      <c r="K7" s="179"/>
      <c r="L7" s="173"/>
      <c r="M7" s="179"/>
      <c r="N7" s="173"/>
      <c r="O7" s="172"/>
      <c r="P7" s="173"/>
      <c r="Q7" s="170"/>
      <c r="R7" s="171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16"/>
      <c r="B8" s="48"/>
      <c r="C8" s="46"/>
      <c r="D8" s="38"/>
      <c r="E8" s="177"/>
      <c r="F8" s="177"/>
      <c r="G8" s="177"/>
      <c r="H8" s="177"/>
      <c r="I8" s="179"/>
      <c r="J8" s="173"/>
      <c r="K8" s="172"/>
      <c r="L8" s="173"/>
      <c r="M8" s="172"/>
      <c r="N8" s="173"/>
      <c r="O8" s="172"/>
      <c r="P8" s="173"/>
      <c r="Q8" s="170"/>
      <c r="R8" s="171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16"/>
      <c r="B9" s="48"/>
      <c r="C9" s="46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16"/>
      <c r="B10" s="46"/>
      <c r="C10" s="4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21"/>
      <c r="B11" s="48"/>
      <c r="C11" s="121"/>
      <c r="D11" s="38"/>
      <c r="E11" s="177"/>
      <c r="F11" s="177"/>
      <c r="G11" s="177"/>
      <c r="H11" s="177"/>
      <c r="I11" s="179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77"/>
      <c r="F12" s="177"/>
      <c r="G12" s="177"/>
      <c r="H12" s="177"/>
      <c r="I12" s="179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72"/>
      <c r="F13" s="173"/>
      <c r="G13" s="172"/>
      <c r="H13" s="173"/>
      <c r="I13" s="179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77"/>
      <c r="F14" s="177"/>
      <c r="G14" s="177"/>
      <c r="H14" s="177"/>
      <c r="I14" s="179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77"/>
      <c r="F15" s="177"/>
      <c r="G15" s="177"/>
      <c r="H15" s="177"/>
      <c r="I15" s="179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0"/>
      <c r="P18" s="171"/>
      <c r="Q18" s="170"/>
      <c r="R18" s="171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0"/>
      <c r="P19" s="171"/>
      <c r="Q19" s="170"/>
      <c r="R19" s="171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4">
        <f>SUM(E4:E19)</f>
        <v>7.5</v>
      </c>
      <c r="F20" s="175"/>
      <c r="G20" s="174">
        <f>SUM(G4:G19)</f>
        <v>8</v>
      </c>
      <c r="H20" s="175"/>
      <c r="I20" s="174">
        <f>SUM(I4:I19)</f>
        <v>8</v>
      </c>
      <c r="J20" s="175"/>
      <c r="K20" s="174">
        <f>SUM(K4:K19)</f>
        <v>8</v>
      </c>
      <c r="L20" s="175"/>
      <c r="M20" s="174">
        <f>SUM(M4:M19)</f>
        <v>8</v>
      </c>
      <c r="N20" s="175"/>
      <c r="O20" s="174">
        <f>SUM(O4:O19)</f>
        <v>0</v>
      </c>
      <c r="P20" s="175"/>
      <c r="Q20" s="174">
        <f>SUM(Q4:Q19)</f>
        <v>0</v>
      </c>
      <c r="R20" s="175"/>
      <c r="S20" s="25">
        <f t="shared" si="4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E19" sqref="E19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4">
        <v>6538</v>
      </c>
      <c r="B4" s="169" t="s">
        <v>105</v>
      </c>
      <c r="C4" s="154">
        <v>6</v>
      </c>
      <c r="D4" s="38" t="s">
        <v>78</v>
      </c>
      <c r="E4" s="177">
        <v>7</v>
      </c>
      <c r="F4" s="177"/>
      <c r="G4" s="177">
        <v>6</v>
      </c>
      <c r="H4" s="177"/>
      <c r="I4" s="177">
        <v>5</v>
      </c>
      <c r="J4" s="177"/>
      <c r="K4" s="177"/>
      <c r="L4" s="177"/>
      <c r="M4" s="177"/>
      <c r="N4" s="177"/>
      <c r="O4" s="172"/>
      <c r="P4" s="173"/>
      <c r="Q4" s="170"/>
      <c r="R4" s="171"/>
      <c r="S4" s="25">
        <f t="shared" ref="S4" si="0">E4+G4+I4+K4+M4+O4+Q4</f>
        <v>18</v>
      </c>
      <c r="T4" s="25">
        <f t="shared" ref="T4" si="1">SUM(S4-U4-V4)</f>
        <v>18</v>
      </c>
      <c r="U4" s="28"/>
      <c r="V4" s="28"/>
    </row>
    <row r="5" spans="1:22" ht="15.75" customHeight="1" x14ac:dyDescent="0.25">
      <c r="A5" s="164">
        <v>6538</v>
      </c>
      <c r="B5" s="169" t="s">
        <v>105</v>
      </c>
      <c r="C5" s="164">
        <v>6</v>
      </c>
      <c r="D5" s="38" t="s">
        <v>95</v>
      </c>
      <c r="E5" s="177"/>
      <c r="F5" s="177"/>
      <c r="G5" s="177"/>
      <c r="H5" s="177"/>
      <c r="I5" s="172">
        <v>2</v>
      </c>
      <c r="J5" s="173"/>
      <c r="K5" s="172"/>
      <c r="L5" s="173"/>
      <c r="M5" s="172"/>
      <c r="N5" s="173"/>
      <c r="O5" s="172"/>
      <c r="P5" s="173"/>
      <c r="Q5" s="170"/>
      <c r="R5" s="171"/>
      <c r="S5" s="25">
        <f t="shared" ref="S5" si="2">E5+G5+I5+K5+M5+O5+Q5</f>
        <v>2</v>
      </c>
      <c r="T5" s="25">
        <f t="shared" ref="T5" si="3">SUM(S5-U5-V5)</f>
        <v>2</v>
      </c>
      <c r="U5" s="28"/>
      <c r="V5" s="28"/>
    </row>
    <row r="6" spans="1:22" x14ac:dyDescent="0.25">
      <c r="A6" s="166">
        <v>6607</v>
      </c>
      <c r="B6" s="169" t="s">
        <v>101</v>
      </c>
      <c r="C6" s="166" t="s">
        <v>82</v>
      </c>
      <c r="D6" s="38" t="s">
        <v>83</v>
      </c>
      <c r="E6" s="177"/>
      <c r="F6" s="177"/>
      <c r="G6" s="177"/>
      <c r="H6" s="177"/>
      <c r="I6" s="172"/>
      <c r="J6" s="173"/>
      <c r="K6" s="172">
        <v>1</v>
      </c>
      <c r="L6" s="173"/>
      <c r="M6" s="172">
        <v>7</v>
      </c>
      <c r="N6" s="173"/>
      <c r="O6" s="172"/>
      <c r="P6" s="173"/>
      <c r="Q6" s="170"/>
      <c r="R6" s="171"/>
      <c r="S6" s="25">
        <f t="shared" ref="S6:S24" si="4">E6+G6+I6+K6+M6+O6+Q6</f>
        <v>8</v>
      </c>
      <c r="T6" s="25">
        <f t="shared" ref="T6:T21" si="5">SUM(S6-U6-V6)</f>
        <v>8</v>
      </c>
      <c r="U6" s="28"/>
      <c r="V6" s="28"/>
    </row>
    <row r="7" spans="1:22" x14ac:dyDescent="0.25">
      <c r="A7" s="166">
        <v>6519</v>
      </c>
      <c r="B7" s="169" t="s">
        <v>102</v>
      </c>
      <c r="C7" s="166">
        <v>110</v>
      </c>
      <c r="D7" s="38" t="s">
        <v>96</v>
      </c>
      <c r="E7" s="177"/>
      <c r="F7" s="177"/>
      <c r="G7" s="177"/>
      <c r="H7" s="177"/>
      <c r="I7" s="172"/>
      <c r="J7" s="173"/>
      <c r="K7" s="172">
        <v>3</v>
      </c>
      <c r="L7" s="173"/>
      <c r="M7" s="172"/>
      <c r="N7" s="173"/>
      <c r="O7" s="172"/>
      <c r="P7" s="173"/>
      <c r="Q7" s="170"/>
      <c r="R7" s="171"/>
      <c r="S7" s="25">
        <f t="shared" si="4"/>
        <v>3</v>
      </c>
      <c r="T7" s="25">
        <f t="shared" si="5"/>
        <v>3</v>
      </c>
      <c r="U7" s="28"/>
      <c r="V7" s="28"/>
    </row>
    <row r="8" spans="1:22" x14ac:dyDescent="0.25">
      <c r="A8" s="127"/>
      <c r="B8" s="48"/>
      <c r="C8" s="127"/>
      <c r="D8" s="38"/>
      <c r="E8" s="177"/>
      <c r="F8" s="177"/>
      <c r="G8" s="177"/>
      <c r="H8" s="177"/>
      <c r="I8" s="172"/>
      <c r="J8" s="173"/>
      <c r="K8" s="177"/>
      <c r="L8" s="177"/>
      <c r="M8" s="172"/>
      <c r="N8" s="173"/>
      <c r="O8" s="172"/>
      <c r="P8" s="173"/>
      <c r="Q8" s="170"/>
      <c r="R8" s="171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27"/>
      <c r="B9" s="48"/>
      <c r="C9" s="127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06"/>
      <c r="B10" s="48"/>
      <c r="C10" s="4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07"/>
      <c r="B11" s="48"/>
      <c r="C11" s="107"/>
      <c r="D11" s="38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07"/>
      <c r="B12" s="48"/>
      <c r="C12" s="107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2"/>
      <c r="B13" s="48"/>
      <c r="C13" s="102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8"/>
      <c r="B18" s="46"/>
      <c r="C18" s="46"/>
      <c r="D18" s="27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2"/>
      <c r="P18" s="173"/>
      <c r="Q18" s="170"/>
      <c r="R18" s="171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65">
        <v>3600</v>
      </c>
      <c r="B19" s="165" t="s">
        <v>104</v>
      </c>
      <c r="C19" s="165"/>
      <c r="D19" s="27" t="s">
        <v>73</v>
      </c>
      <c r="E19" s="172"/>
      <c r="F19" s="173"/>
      <c r="G19" s="172"/>
      <c r="H19" s="173"/>
      <c r="I19" s="172"/>
      <c r="J19" s="173"/>
      <c r="K19" s="172">
        <v>3</v>
      </c>
      <c r="L19" s="173"/>
      <c r="M19" s="172"/>
      <c r="N19" s="173"/>
      <c r="O19" s="172"/>
      <c r="P19" s="173"/>
      <c r="Q19" s="170"/>
      <c r="R19" s="171"/>
      <c r="S19" s="25">
        <f t="shared" si="4"/>
        <v>3</v>
      </c>
      <c r="T19" s="25">
        <f t="shared" si="5"/>
        <v>3</v>
      </c>
      <c r="U19" s="28"/>
      <c r="V19" s="28"/>
    </row>
    <row r="20" spans="1:22" s="17" customFormat="1" x14ac:dyDescent="0.25">
      <c r="A20" s="163">
        <v>3600</v>
      </c>
      <c r="B20" s="163" t="s">
        <v>104</v>
      </c>
      <c r="C20" s="163"/>
      <c r="D20" s="27" t="s">
        <v>91</v>
      </c>
      <c r="E20" s="172"/>
      <c r="F20" s="173"/>
      <c r="G20" s="172">
        <v>1</v>
      </c>
      <c r="H20" s="173"/>
      <c r="I20" s="172"/>
      <c r="J20" s="173"/>
      <c r="K20" s="172"/>
      <c r="L20" s="173"/>
      <c r="M20" s="172"/>
      <c r="N20" s="173"/>
      <c r="O20" s="172"/>
      <c r="P20" s="173"/>
      <c r="Q20" s="170"/>
      <c r="R20" s="171"/>
      <c r="S20" s="25">
        <f t="shared" si="4"/>
        <v>1</v>
      </c>
      <c r="T20" s="25">
        <f t="shared" si="5"/>
        <v>1</v>
      </c>
      <c r="U20" s="28"/>
      <c r="V20" s="28"/>
    </row>
    <row r="21" spans="1:22" s="17" customFormat="1" x14ac:dyDescent="0.25">
      <c r="A21" s="95">
        <v>3600</v>
      </c>
      <c r="B21" s="95" t="s">
        <v>104</v>
      </c>
      <c r="C21" s="95"/>
      <c r="D21" s="27" t="s">
        <v>62</v>
      </c>
      <c r="E21" s="172">
        <v>1</v>
      </c>
      <c r="F21" s="173"/>
      <c r="G21" s="172">
        <v>1</v>
      </c>
      <c r="H21" s="173"/>
      <c r="I21" s="172">
        <v>1</v>
      </c>
      <c r="J21" s="173"/>
      <c r="K21" s="172">
        <v>1</v>
      </c>
      <c r="L21" s="173"/>
      <c r="M21" s="172">
        <v>1</v>
      </c>
      <c r="N21" s="173"/>
      <c r="O21" s="172"/>
      <c r="P21" s="173"/>
      <c r="Q21" s="170"/>
      <c r="R21" s="171"/>
      <c r="S21" s="25">
        <f t="shared" si="4"/>
        <v>5</v>
      </c>
      <c r="T21" s="25">
        <f t="shared" si="5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0"/>
      <c r="P22" s="171"/>
      <c r="Q22" s="170"/>
      <c r="R22" s="171"/>
      <c r="S22" s="25">
        <f t="shared" si="4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72"/>
      <c r="F23" s="173"/>
      <c r="G23" s="172"/>
      <c r="H23" s="173"/>
      <c r="I23" s="172"/>
      <c r="J23" s="173"/>
      <c r="K23" s="172">
        <f>SUM(K6:K22)</f>
        <v>8</v>
      </c>
      <c r="L23" s="173"/>
      <c r="M23" s="172"/>
      <c r="N23" s="173"/>
      <c r="O23" s="170"/>
      <c r="P23" s="171"/>
      <c r="Q23" s="170"/>
      <c r="R23" s="171"/>
      <c r="S23" s="25">
        <f t="shared" si="4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4">
        <f>SUM(E4:E23)</f>
        <v>8</v>
      </c>
      <c r="F24" s="175"/>
      <c r="G24" s="174">
        <f>SUM(G4:G23)</f>
        <v>8</v>
      </c>
      <c r="H24" s="175"/>
      <c r="I24" s="174">
        <f>SUM(I4:I23)</f>
        <v>8</v>
      </c>
      <c r="J24" s="175"/>
      <c r="K24" s="174">
        <f>SUM(K4:K23)</f>
        <v>16</v>
      </c>
      <c r="L24" s="175"/>
      <c r="M24" s="174">
        <f>SUM(M4:M23)</f>
        <v>8</v>
      </c>
      <c r="N24" s="175"/>
      <c r="O24" s="174">
        <f>SUM(O4:O23)</f>
        <v>0</v>
      </c>
      <c r="P24" s="175"/>
      <c r="Q24" s="174">
        <f>SUM(Q4:Q23)</f>
        <v>0</v>
      </c>
      <c r="R24" s="175"/>
      <c r="S24" s="25">
        <f t="shared" si="4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9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20" sqref="E20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4">
        <v>6538</v>
      </c>
      <c r="B4" s="169" t="s">
        <v>105</v>
      </c>
      <c r="C4" s="154">
        <v>6</v>
      </c>
      <c r="D4" s="38" t="s">
        <v>78</v>
      </c>
      <c r="E4" s="177">
        <v>6</v>
      </c>
      <c r="F4" s="177"/>
      <c r="G4" s="177">
        <v>2</v>
      </c>
      <c r="H4" s="177"/>
      <c r="I4" s="177"/>
      <c r="J4" s="177"/>
      <c r="K4" s="172"/>
      <c r="L4" s="173"/>
      <c r="M4" s="172"/>
      <c r="N4" s="173"/>
      <c r="O4" s="177"/>
      <c r="P4" s="177"/>
      <c r="Q4" s="191"/>
      <c r="R4" s="191"/>
      <c r="S4" s="25">
        <f t="shared" ref="S4:S11" si="0">E4+G4+I4+K4+M4+O4+Q4</f>
        <v>8</v>
      </c>
      <c r="T4" s="25">
        <f t="shared" ref="T4:T11" si="1">SUM(S4-U4-V4)</f>
        <v>8</v>
      </c>
      <c r="U4" s="28"/>
      <c r="V4" s="28"/>
    </row>
    <row r="5" spans="1:22" x14ac:dyDescent="0.25">
      <c r="A5" s="151">
        <v>6519</v>
      </c>
      <c r="B5" s="169" t="s">
        <v>102</v>
      </c>
      <c r="C5" s="151" t="s">
        <v>88</v>
      </c>
      <c r="D5" s="38" t="s">
        <v>90</v>
      </c>
      <c r="E5" s="172">
        <v>1</v>
      </c>
      <c r="F5" s="173"/>
      <c r="G5" s="172">
        <v>4</v>
      </c>
      <c r="H5" s="173"/>
      <c r="I5" s="172"/>
      <c r="J5" s="173"/>
      <c r="K5" s="172"/>
      <c r="L5" s="173"/>
      <c r="M5" s="177"/>
      <c r="N5" s="177"/>
      <c r="O5" s="177"/>
      <c r="P5" s="177"/>
      <c r="Q5" s="191"/>
      <c r="R5" s="191"/>
      <c r="S5" s="25">
        <f t="shared" si="0"/>
        <v>5</v>
      </c>
      <c r="T5" s="25">
        <f t="shared" si="1"/>
        <v>5</v>
      </c>
      <c r="U5" s="28"/>
      <c r="V5" s="28"/>
    </row>
    <row r="6" spans="1:22" x14ac:dyDescent="0.25">
      <c r="A6" s="164">
        <v>6607</v>
      </c>
      <c r="B6" s="169" t="s">
        <v>101</v>
      </c>
      <c r="C6" s="164" t="s">
        <v>82</v>
      </c>
      <c r="D6" s="38" t="s">
        <v>83</v>
      </c>
      <c r="E6" s="172"/>
      <c r="F6" s="173"/>
      <c r="G6" s="177"/>
      <c r="H6" s="177"/>
      <c r="I6" s="177">
        <v>7</v>
      </c>
      <c r="J6" s="177"/>
      <c r="K6" s="177">
        <v>4</v>
      </c>
      <c r="L6" s="177"/>
      <c r="M6" s="177">
        <v>7</v>
      </c>
      <c r="N6" s="177"/>
      <c r="O6" s="177"/>
      <c r="P6" s="177"/>
      <c r="Q6" s="191"/>
      <c r="R6" s="191"/>
      <c r="S6" s="25">
        <f t="shared" si="0"/>
        <v>18</v>
      </c>
      <c r="T6" s="25">
        <f t="shared" si="1"/>
        <v>18</v>
      </c>
      <c r="U6" s="28"/>
      <c r="V6" s="28"/>
    </row>
    <row r="7" spans="1:22" x14ac:dyDescent="0.25">
      <c r="A7" s="166">
        <v>6519</v>
      </c>
      <c r="B7" s="169" t="s">
        <v>102</v>
      </c>
      <c r="C7" s="166">
        <v>110</v>
      </c>
      <c r="D7" s="38" t="s">
        <v>96</v>
      </c>
      <c r="E7" s="172"/>
      <c r="F7" s="173"/>
      <c r="G7" s="177"/>
      <c r="H7" s="177"/>
      <c r="I7" s="177"/>
      <c r="J7" s="177"/>
      <c r="K7" s="177">
        <v>1.5</v>
      </c>
      <c r="L7" s="177"/>
      <c r="M7" s="177"/>
      <c r="N7" s="177"/>
      <c r="O7" s="177"/>
      <c r="P7" s="177"/>
      <c r="Q7" s="191"/>
      <c r="R7" s="191"/>
      <c r="S7" s="25">
        <f t="shared" si="0"/>
        <v>1.5</v>
      </c>
      <c r="T7" s="25">
        <f t="shared" si="1"/>
        <v>1.5</v>
      </c>
      <c r="U7" s="28"/>
      <c r="V7" s="28"/>
    </row>
    <row r="8" spans="1:22" x14ac:dyDescent="0.25">
      <c r="A8" s="145"/>
      <c r="B8" s="48"/>
      <c r="C8" s="145"/>
      <c r="D8" s="38"/>
      <c r="E8" s="172"/>
      <c r="F8" s="173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91"/>
      <c r="R8" s="19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8"/>
      <c r="B9" s="48"/>
      <c r="C9" s="108"/>
      <c r="D9" s="38"/>
      <c r="E9" s="172"/>
      <c r="F9" s="173"/>
      <c r="G9" s="177"/>
      <c r="H9" s="177"/>
      <c r="I9" s="179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8"/>
      <c r="B10" s="48"/>
      <c r="C10" s="108"/>
      <c r="D10" s="38"/>
      <c r="E10" s="172"/>
      <c r="F10" s="173"/>
      <c r="G10" s="177"/>
      <c r="H10" s="177"/>
      <c r="I10" s="179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77"/>
      <c r="F11" s="177"/>
      <c r="G11" s="177"/>
      <c r="H11" s="177"/>
      <c r="I11" s="179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77"/>
      <c r="F12" s="177"/>
      <c r="G12" s="177"/>
      <c r="H12" s="177"/>
      <c r="I12" s="179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77"/>
      <c r="F13" s="177"/>
      <c r="G13" s="177"/>
      <c r="H13" s="177"/>
      <c r="I13" s="179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77"/>
      <c r="F14" s="177"/>
      <c r="G14" s="177"/>
      <c r="H14" s="177"/>
      <c r="I14" s="179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1"/>
      <c r="B15" s="48"/>
      <c r="C15" s="101"/>
      <c r="D15" s="38"/>
      <c r="E15" s="177"/>
      <c r="F15" s="177"/>
      <c r="G15" s="177"/>
      <c r="H15" s="177"/>
      <c r="I15" s="179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48"/>
      <c r="C16" s="101"/>
      <c r="D16" s="38"/>
      <c r="E16" s="177"/>
      <c r="F16" s="177"/>
      <c r="G16" s="177"/>
      <c r="H16" s="177"/>
      <c r="I16" s="179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72"/>
      <c r="F17" s="173"/>
      <c r="G17" s="172"/>
      <c r="H17" s="173"/>
      <c r="I17" s="179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89"/>
      <c r="B18" s="46"/>
      <c r="C18" s="46"/>
      <c r="D18" s="27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2"/>
      <c r="P18" s="173"/>
      <c r="Q18" s="170"/>
      <c r="R18" s="171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1"/>
      <c r="B19" s="46"/>
      <c r="C19" s="46"/>
      <c r="D19" s="27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0"/>
      <c r="R19" s="171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25">
        <v>3600</v>
      </c>
      <c r="B20" s="125" t="s">
        <v>104</v>
      </c>
      <c r="C20" s="47"/>
      <c r="D20" s="38" t="s">
        <v>73</v>
      </c>
      <c r="E20" s="172"/>
      <c r="F20" s="173"/>
      <c r="G20" s="172"/>
      <c r="H20" s="173"/>
      <c r="I20" s="179"/>
      <c r="J20" s="173"/>
      <c r="K20" s="172">
        <v>1.5</v>
      </c>
      <c r="L20" s="173"/>
      <c r="M20" s="172"/>
      <c r="N20" s="173"/>
      <c r="O20" s="172"/>
      <c r="P20" s="173"/>
      <c r="Q20" s="170"/>
      <c r="R20" s="171"/>
      <c r="S20" s="25">
        <f t="shared" ref="S20:S24" si="5">E20+G20+I20+K20+M20+O20+Q20</f>
        <v>1.5</v>
      </c>
      <c r="T20" s="25">
        <f t="shared" si="4"/>
        <v>1.5</v>
      </c>
      <c r="U20" s="28"/>
      <c r="V20" s="28"/>
    </row>
    <row r="21" spans="1:22" x14ac:dyDescent="0.25">
      <c r="A21" s="163">
        <v>3600</v>
      </c>
      <c r="B21" s="163" t="s">
        <v>104</v>
      </c>
      <c r="C21" s="163"/>
      <c r="D21" s="27" t="s">
        <v>91</v>
      </c>
      <c r="E21" s="172"/>
      <c r="F21" s="173"/>
      <c r="G21" s="172">
        <v>1</v>
      </c>
      <c r="H21" s="173"/>
      <c r="I21" s="172"/>
      <c r="J21" s="173"/>
      <c r="K21" s="172"/>
      <c r="L21" s="173"/>
      <c r="M21" s="172"/>
      <c r="N21" s="173"/>
      <c r="O21" s="172"/>
      <c r="P21" s="173"/>
      <c r="Q21" s="170"/>
      <c r="R21" s="171"/>
      <c r="S21" s="25">
        <f t="shared" si="5"/>
        <v>1</v>
      </c>
      <c r="T21" s="25">
        <f t="shared" si="4"/>
        <v>1</v>
      </c>
      <c r="U21" s="28"/>
      <c r="V21" s="28"/>
    </row>
    <row r="22" spans="1:22" x14ac:dyDescent="0.25">
      <c r="A22" s="97">
        <v>3600</v>
      </c>
      <c r="B22" s="96" t="s">
        <v>104</v>
      </c>
      <c r="C22" s="96"/>
      <c r="D22" s="27" t="s">
        <v>62</v>
      </c>
      <c r="E22" s="172">
        <v>1</v>
      </c>
      <c r="F22" s="173"/>
      <c r="G22" s="172">
        <v>1</v>
      </c>
      <c r="H22" s="173"/>
      <c r="I22" s="172">
        <v>1</v>
      </c>
      <c r="J22" s="173"/>
      <c r="K22" s="172">
        <v>1</v>
      </c>
      <c r="L22" s="173"/>
      <c r="M22" s="172">
        <v>1</v>
      </c>
      <c r="N22" s="173"/>
      <c r="O22" s="172"/>
      <c r="P22" s="173"/>
      <c r="Q22" s="170"/>
      <c r="R22" s="171"/>
      <c r="S22" s="25">
        <f t="shared" si="5"/>
        <v>5</v>
      </c>
      <c r="T22" s="25">
        <f t="shared" si="4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72"/>
      <c r="F23" s="173"/>
      <c r="G23" s="172"/>
      <c r="H23" s="173"/>
      <c r="I23" s="172"/>
      <c r="J23" s="173"/>
      <c r="K23" s="172">
        <f>SUM(K6:K22)</f>
        <v>8</v>
      </c>
      <c r="L23" s="173"/>
      <c r="M23" s="172"/>
      <c r="N23" s="173"/>
      <c r="O23" s="170"/>
      <c r="P23" s="171"/>
      <c r="Q23" s="170"/>
      <c r="R23" s="171"/>
      <c r="S23" s="25">
        <f t="shared" si="5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72"/>
      <c r="F24" s="173"/>
      <c r="G24" s="172"/>
      <c r="H24" s="173"/>
      <c r="I24" s="172"/>
      <c r="J24" s="173"/>
      <c r="K24" s="172"/>
      <c r="L24" s="173"/>
      <c r="M24" s="172"/>
      <c r="N24" s="173"/>
      <c r="O24" s="170"/>
      <c r="P24" s="171"/>
      <c r="Q24" s="170"/>
      <c r="R24" s="171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74">
        <f>SUM(E4:E24)</f>
        <v>8</v>
      </c>
      <c r="F25" s="175"/>
      <c r="G25" s="174">
        <f>SUM(G4:G24)</f>
        <v>8</v>
      </c>
      <c r="H25" s="175"/>
      <c r="I25" s="174">
        <f>SUM(I4:I24)</f>
        <v>8</v>
      </c>
      <c r="J25" s="175"/>
      <c r="K25" s="174">
        <f>SUM(K4:K24)</f>
        <v>16</v>
      </c>
      <c r="L25" s="175"/>
      <c r="M25" s="174">
        <f>SUM(M4:M24)</f>
        <v>8</v>
      </c>
      <c r="N25" s="175"/>
      <c r="O25" s="174">
        <f>SUM(O4:O24)</f>
        <v>0</v>
      </c>
      <c r="P25" s="175"/>
      <c r="Q25" s="174">
        <f>SUM(Q4:Q24)</f>
        <v>0</v>
      </c>
      <c r="R25" s="175"/>
      <c r="S25" s="25">
        <f>SUM(S4:S24)</f>
        <v>48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7.5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48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2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52"/>
      <c r="B4" s="48"/>
      <c r="C4" s="152"/>
      <c r="D4" s="38"/>
      <c r="E4" s="172"/>
      <c r="F4" s="173"/>
      <c r="G4" s="172"/>
      <c r="H4" s="173"/>
      <c r="I4" s="179"/>
      <c r="J4" s="173"/>
      <c r="K4" s="172"/>
      <c r="L4" s="173"/>
      <c r="M4" s="172"/>
      <c r="N4" s="173"/>
      <c r="O4" s="172"/>
      <c r="P4" s="173"/>
      <c r="Q4" s="170"/>
      <c r="R4" s="171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142"/>
      <c r="B5" s="48"/>
      <c r="C5" s="142"/>
      <c r="D5" s="38"/>
      <c r="E5" s="172"/>
      <c r="F5" s="173"/>
      <c r="G5" s="172"/>
      <c r="H5" s="173"/>
      <c r="I5" s="179"/>
      <c r="J5" s="173"/>
      <c r="K5" s="172"/>
      <c r="L5" s="173"/>
      <c r="M5" s="172"/>
      <c r="N5" s="173"/>
      <c r="O5" s="172"/>
      <c r="P5" s="173"/>
      <c r="Q5" s="170"/>
      <c r="R5" s="171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38"/>
      <c r="B6" s="48"/>
      <c r="C6" s="138"/>
      <c r="D6" s="38"/>
      <c r="E6" s="172"/>
      <c r="F6" s="173"/>
      <c r="G6" s="172"/>
      <c r="H6" s="173"/>
      <c r="I6" s="172"/>
      <c r="J6" s="173"/>
      <c r="K6" s="172"/>
      <c r="L6" s="173"/>
      <c r="M6" s="172"/>
      <c r="N6" s="173"/>
      <c r="O6" s="172"/>
      <c r="P6" s="173"/>
      <c r="Q6" s="170"/>
      <c r="R6" s="17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40"/>
      <c r="B7" s="48"/>
      <c r="C7" s="140"/>
      <c r="D7" s="38"/>
      <c r="E7" s="172"/>
      <c r="F7" s="173"/>
      <c r="G7" s="172"/>
      <c r="H7" s="173"/>
      <c r="I7" s="172"/>
      <c r="J7" s="173"/>
      <c r="K7" s="172"/>
      <c r="L7" s="173"/>
      <c r="M7" s="172"/>
      <c r="N7" s="173"/>
      <c r="O7" s="172"/>
      <c r="P7" s="173"/>
      <c r="Q7" s="170"/>
      <c r="R7" s="17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0"/>
      <c r="B8" s="48"/>
      <c r="C8" s="140"/>
      <c r="D8" s="38"/>
      <c r="E8" s="172"/>
      <c r="F8" s="173"/>
      <c r="G8" s="172"/>
      <c r="H8" s="173"/>
      <c r="I8" s="172"/>
      <c r="J8" s="173"/>
      <c r="K8" s="172"/>
      <c r="L8" s="173"/>
      <c r="M8" s="172"/>
      <c r="N8" s="173"/>
      <c r="O8" s="172"/>
      <c r="P8" s="173"/>
      <c r="Q8" s="170"/>
      <c r="R8" s="17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40"/>
      <c r="B9" s="48"/>
      <c r="C9" s="140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0"/>
      <c r="B10" s="48"/>
      <c r="C10" s="133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>
        <v>3600</v>
      </c>
      <c r="B13" s="46" t="s">
        <v>104</v>
      </c>
      <c r="C13" s="46"/>
      <c r="D13" s="27" t="s">
        <v>98</v>
      </c>
      <c r="E13" s="172"/>
      <c r="F13" s="173"/>
      <c r="G13" s="172"/>
      <c r="H13" s="173"/>
      <c r="I13" s="172"/>
      <c r="J13" s="173"/>
      <c r="K13" s="172">
        <v>3</v>
      </c>
      <c r="L13" s="173"/>
      <c r="M13" s="172"/>
      <c r="N13" s="173"/>
      <c r="O13" s="172"/>
      <c r="P13" s="173"/>
      <c r="Q13" s="170"/>
      <c r="R13" s="171"/>
      <c r="S13" s="25">
        <f t="shared" si="0"/>
        <v>3</v>
      </c>
      <c r="T13" s="25">
        <f t="shared" si="1"/>
        <v>3</v>
      </c>
      <c r="U13" s="28"/>
      <c r="V13" s="28"/>
    </row>
    <row r="14" spans="1:22" ht="17.25" customHeight="1" x14ac:dyDescent="0.25">
      <c r="A14" s="163">
        <v>3600</v>
      </c>
      <c r="B14" s="168" t="s">
        <v>104</v>
      </c>
      <c r="C14" s="163"/>
      <c r="D14" s="27" t="s">
        <v>91</v>
      </c>
      <c r="E14" s="172"/>
      <c r="F14" s="173"/>
      <c r="G14" s="172">
        <v>1</v>
      </c>
      <c r="H14" s="173"/>
      <c r="I14" s="172"/>
      <c r="J14" s="173"/>
      <c r="K14" s="172"/>
      <c r="L14" s="173"/>
      <c r="M14" s="172">
        <v>0.5</v>
      </c>
      <c r="N14" s="173"/>
      <c r="O14" s="172"/>
      <c r="P14" s="173"/>
      <c r="Q14" s="170"/>
      <c r="R14" s="171"/>
      <c r="S14" s="25">
        <f t="shared" si="0"/>
        <v>1.5</v>
      </c>
      <c r="T14" s="25">
        <f t="shared" si="1"/>
        <v>1.5</v>
      </c>
      <c r="U14" s="28"/>
      <c r="V14" s="28"/>
    </row>
    <row r="15" spans="1:22" x14ac:dyDescent="0.25">
      <c r="A15" s="160">
        <v>3600</v>
      </c>
      <c r="B15" s="168" t="s">
        <v>104</v>
      </c>
      <c r="C15" s="160"/>
      <c r="D15" s="27" t="s">
        <v>85</v>
      </c>
      <c r="E15" s="172"/>
      <c r="F15" s="173"/>
      <c r="G15" s="172"/>
      <c r="H15" s="173"/>
      <c r="I15" s="172"/>
      <c r="J15" s="173"/>
      <c r="K15" s="172"/>
      <c r="L15" s="173"/>
      <c r="M15" s="172">
        <v>1.5</v>
      </c>
      <c r="N15" s="173"/>
      <c r="O15" s="172"/>
      <c r="P15" s="173"/>
      <c r="Q15" s="170"/>
      <c r="R15" s="171"/>
      <c r="S15" s="25">
        <f t="shared" si="0"/>
        <v>1.5</v>
      </c>
      <c r="T15" s="25">
        <f t="shared" si="1"/>
        <v>1.5</v>
      </c>
      <c r="U15" s="28"/>
      <c r="V15" s="28"/>
    </row>
    <row r="16" spans="1:22" x14ac:dyDescent="0.25">
      <c r="A16" s="159">
        <v>3600</v>
      </c>
      <c r="B16" s="168" t="s">
        <v>104</v>
      </c>
      <c r="C16" s="47"/>
      <c r="D16" s="27" t="s">
        <v>80</v>
      </c>
      <c r="E16" s="172">
        <v>0.75</v>
      </c>
      <c r="F16" s="173"/>
      <c r="G16" s="172"/>
      <c r="H16" s="173"/>
      <c r="I16" s="172"/>
      <c r="J16" s="173"/>
      <c r="K16" s="172">
        <v>2</v>
      </c>
      <c r="L16" s="173"/>
      <c r="M16" s="172"/>
      <c r="N16" s="173"/>
      <c r="O16" s="172"/>
      <c r="P16" s="173"/>
      <c r="Q16" s="170"/>
      <c r="R16" s="171"/>
      <c r="S16" s="25">
        <f t="shared" si="0"/>
        <v>2.75</v>
      </c>
      <c r="T16" s="25">
        <f t="shared" si="1"/>
        <v>2.75</v>
      </c>
      <c r="U16" s="28"/>
      <c r="V16" s="28"/>
    </row>
    <row r="17" spans="1:22" x14ac:dyDescent="0.25">
      <c r="A17" s="158">
        <v>3600</v>
      </c>
      <c r="B17" s="168" t="s">
        <v>104</v>
      </c>
      <c r="C17" s="158"/>
      <c r="D17" s="23" t="s">
        <v>70</v>
      </c>
      <c r="E17" s="172">
        <v>0.25</v>
      </c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0"/>
        <v>0.25</v>
      </c>
      <c r="T17" s="25">
        <f t="shared" si="1"/>
        <v>0.25</v>
      </c>
      <c r="U17" s="28"/>
      <c r="V17" s="28"/>
    </row>
    <row r="18" spans="1:22" x14ac:dyDescent="0.25">
      <c r="A18" s="141">
        <v>3600</v>
      </c>
      <c r="B18" s="168" t="s">
        <v>104</v>
      </c>
      <c r="C18" s="141"/>
      <c r="D18" s="27" t="s">
        <v>73</v>
      </c>
      <c r="E18" s="172">
        <v>1</v>
      </c>
      <c r="F18" s="173"/>
      <c r="G18" s="172">
        <v>1</v>
      </c>
      <c r="H18" s="173"/>
      <c r="I18" s="172">
        <v>1</v>
      </c>
      <c r="J18" s="173"/>
      <c r="K18" s="172">
        <v>1</v>
      </c>
      <c r="L18" s="173"/>
      <c r="M18" s="172"/>
      <c r="N18" s="173"/>
      <c r="O18" s="172"/>
      <c r="P18" s="173"/>
      <c r="Q18" s="170"/>
      <c r="R18" s="171"/>
      <c r="S18" s="25">
        <f t="shared" si="0"/>
        <v>4</v>
      </c>
      <c r="T18" s="25">
        <f t="shared" si="1"/>
        <v>4</v>
      </c>
      <c r="U18" s="28"/>
      <c r="V18" s="28"/>
    </row>
    <row r="19" spans="1:22" x14ac:dyDescent="0.25">
      <c r="A19" s="141">
        <v>3600</v>
      </c>
      <c r="B19" s="168" t="s">
        <v>104</v>
      </c>
      <c r="C19" s="141"/>
      <c r="D19" s="23" t="s">
        <v>79</v>
      </c>
      <c r="E19" s="172">
        <v>1.5</v>
      </c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0"/>
      <c r="R19" s="171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29">
        <v>3600</v>
      </c>
      <c r="B20" s="168" t="s">
        <v>104</v>
      </c>
      <c r="C20" s="129"/>
      <c r="D20" s="27" t="s">
        <v>71</v>
      </c>
      <c r="E20" s="172">
        <v>4.75</v>
      </c>
      <c r="F20" s="173"/>
      <c r="G20" s="172">
        <v>6.25</v>
      </c>
      <c r="H20" s="173"/>
      <c r="I20" s="172">
        <v>7.25</v>
      </c>
      <c r="J20" s="173"/>
      <c r="K20" s="172">
        <v>2.25</v>
      </c>
      <c r="L20" s="173"/>
      <c r="M20" s="172">
        <v>6.25</v>
      </c>
      <c r="N20" s="173"/>
      <c r="O20" s="172"/>
      <c r="P20" s="173"/>
      <c r="Q20" s="170"/>
      <c r="R20" s="171"/>
      <c r="S20" s="25">
        <f t="shared" si="0"/>
        <v>26.75</v>
      </c>
      <c r="T20" s="25">
        <f t="shared" si="1"/>
        <v>24.25</v>
      </c>
      <c r="U20" s="28">
        <v>2.5</v>
      </c>
      <c r="V20" s="28"/>
    </row>
    <row r="21" spans="1:22" x14ac:dyDescent="0.25">
      <c r="A21" s="129">
        <v>3600</v>
      </c>
      <c r="B21" s="168" t="s">
        <v>104</v>
      </c>
      <c r="C21" s="129"/>
      <c r="D21" s="27" t="s">
        <v>72</v>
      </c>
      <c r="E21" s="172">
        <v>0.25</v>
      </c>
      <c r="F21" s="173"/>
      <c r="G21" s="172">
        <v>0.25</v>
      </c>
      <c r="H21" s="173"/>
      <c r="I21" s="172">
        <v>0.25</v>
      </c>
      <c r="J21" s="173"/>
      <c r="K21" s="172">
        <v>0.25</v>
      </c>
      <c r="L21" s="173"/>
      <c r="M21" s="172">
        <v>0.25</v>
      </c>
      <c r="N21" s="173"/>
      <c r="O21" s="172"/>
      <c r="P21" s="173"/>
      <c r="Q21" s="170"/>
      <c r="R21" s="171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0"/>
      <c r="P22" s="171"/>
      <c r="Q22" s="170"/>
      <c r="R22" s="171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2"/>
      <c r="F23" s="173"/>
      <c r="G23" s="172"/>
      <c r="H23" s="173"/>
      <c r="I23" s="172"/>
      <c r="J23" s="173"/>
      <c r="K23" s="172">
        <f>SUM(K6:K22)</f>
        <v>8.5</v>
      </c>
      <c r="L23" s="173"/>
      <c r="M23" s="172"/>
      <c r="N23" s="173"/>
      <c r="O23" s="170"/>
      <c r="P23" s="171"/>
      <c r="Q23" s="170"/>
      <c r="R23" s="171"/>
      <c r="S23" s="25">
        <f t="shared" si="2"/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4">
        <f>SUM(E4:E23)</f>
        <v>8.5</v>
      </c>
      <c r="F24" s="175"/>
      <c r="G24" s="174">
        <f>SUM(G4:G23)</f>
        <v>8.5</v>
      </c>
      <c r="H24" s="175"/>
      <c r="I24" s="174">
        <f>SUM(I4:I23)</f>
        <v>8.5</v>
      </c>
      <c r="J24" s="175"/>
      <c r="K24" s="174">
        <f>SUM(K4:K23)</f>
        <v>17</v>
      </c>
      <c r="L24" s="175"/>
      <c r="M24" s="174">
        <f>SUM(M4:M23)</f>
        <v>8.5</v>
      </c>
      <c r="N24" s="175"/>
      <c r="O24" s="174">
        <f>SUM(O4:O23)</f>
        <v>0</v>
      </c>
      <c r="P24" s="175"/>
      <c r="Q24" s="174">
        <f>SUM(Q4:Q23)</f>
        <v>0</v>
      </c>
      <c r="R24" s="175"/>
      <c r="S24" s="25">
        <f>SUM(S4:S23)</f>
        <v>51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11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51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E19" sqref="E19:N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.71093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24.07.2016</v>
      </c>
      <c r="B2" s="59"/>
      <c r="C2" s="59"/>
      <c r="D2" s="5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61">
        <v>6607</v>
      </c>
      <c r="B4" s="169" t="s">
        <v>101</v>
      </c>
      <c r="C4" s="161" t="s">
        <v>82</v>
      </c>
      <c r="D4" s="38" t="s">
        <v>83</v>
      </c>
      <c r="E4" s="177">
        <v>0.5</v>
      </c>
      <c r="F4" s="177"/>
      <c r="G4" s="177"/>
      <c r="H4" s="177"/>
      <c r="I4" s="177"/>
      <c r="J4" s="177"/>
      <c r="K4" s="177"/>
      <c r="L4" s="177"/>
      <c r="M4" s="177"/>
      <c r="N4" s="177"/>
      <c r="O4" s="172"/>
      <c r="P4" s="173"/>
      <c r="Q4" s="170"/>
      <c r="R4" s="171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161">
        <v>6519</v>
      </c>
      <c r="B5" s="169" t="s">
        <v>102</v>
      </c>
      <c r="C5" s="161">
        <v>141</v>
      </c>
      <c r="D5" s="38" t="s">
        <v>61</v>
      </c>
      <c r="E5" s="172">
        <v>6.5</v>
      </c>
      <c r="F5" s="173"/>
      <c r="G5" s="172">
        <v>7</v>
      </c>
      <c r="H5" s="173"/>
      <c r="I5" s="172">
        <v>7</v>
      </c>
      <c r="J5" s="173"/>
      <c r="K5" s="172"/>
      <c r="L5" s="173"/>
      <c r="M5" s="172"/>
      <c r="N5" s="173"/>
      <c r="O5" s="172"/>
      <c r="P5" s="173"/>
      <c r="Q5" s="170"/>
      <c r="R5" s="171"/>
      <c r="S5" s="25">
        <f t="shared" ref="S5:S24" si="1">E5+G5+I5+K5+M5+O5+Q5</f>
        <v>20.5</v>
      </c>
      <c r="T5" s="25">
        <f t="shared" si="0"/>
        <v>20.5</v>
      </c>
      <c r="U5" s="28"/>
      <c r="V5" s="28"/>
    </row>
    <row r="6" spans="1:22" x14ac:dyDescent="0.25">
      <c r="A6" s="166">
        <v>6519</v>
      </c>
      <c r="B6" s="169" t="s">
        <v>102</v>
      </c>
      <c r="C6" s="138">
        <v>110</v>
      </c>
      <c r="D6" s="38" t="s">
        <v>96</v>
      </c>
      <c r="E6" s="172"/>
      <c r="F6" s="173"/>
      <c r="G6" s="172"/>
      <c r="H6" s="173"/>
      <c r="I6" s="172"/>
      <c r="J6" s="173"/>
      <c r="K6" s="172">
        <v>5</v>
      </c>
      <c r="L6" s="173"/>
      <c r="M6" s="172">
        <v>6.5</v>
      </c>
      <c r="N6" s="173"/>
      <c r="O6" s="172"/>
      <c r="P6" s="173"/>
      <c r="Q6" s="170"/>
      <c r="R6" s="171"/>
      <c r="S6" s="25">
        <f t="shared" si="1"/>
        <v>11.5</v>
      </c>
      <c r="T6" s="25">
        <f t="shared" si="0"/>
        <v>11.5</v>
      </c>
      <c r="U6" s="28"/>
      <c r="V6" s="28"/>
    </row>
    <row r="7" spans="1:22" x14ac:dyDescent="0.25">
      <c r="A7" s="108">
        <v>6436</v>
      </c>
      <c r="B7" s="169" t="s">
        <v>103</v>
      </c>
      <c r="C7" s="108">
        <v>141</v>
      </c>
      <c r="D7" s="38" t="s">
        <v>94</v>
      </c>
      <c r="E7" s="172"/>
      <c r="F7" s="173"/>
      <c r="G7" s="172"/>
      <c r="H7" s="173"/>
      <c r="I7" s="172"/>
      <c r="J7" s="173"/>
      <c r="K7" s="172"/>
      <c r="L7" s="173"/>
      <c r="M7" s="172">
        <v>1</v>
      </c>
      <c r="N7" s="173"/>
      <c r="O7" s="172"/>
      <c r="P7" s="173"/>
      <c r="Q7" s="170"/>
      <c r="R7" s="171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08"/>
      <c r="B8" s="48"/>
      <c r="C8" s="108"/>
      <c r="D8" s="38"/>
      <c r="E8" s="172"/>
      <c r="F8" s="173"/>
      <c r="G8" s="172"/>
      <c r="H8" s="173"/>
      <c r="I8" s="172"/>
      <c r="J8" s="173"/>
      <c r="K8" s="172"/>
      <c r="L8" s="173"/>
      <c r="M8" s="172"/>
      <c r="N8" s="173"/>
      <c r="O8" s="172"/>
      <c r="P8" s="173"/>
      <c r="Q8" s="170"/>
      <c r="R8" s="17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8"/>
      <c r="B9" s="48"/>
      <c r="C9" s="108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96"/>
      <c r="B10" s="48"/>
      <c r="C10" s="9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8"/>
      <c r="B11" s="48"/>
      <c r="C11" s="98"/>
      <c r="D11" s="38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99"/>
      <c r="B14" s="99"/>
      <c r="C14" s="47"/>
      <c r="D14" s="38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0"/>
      <c r="B15" s="100"/>
      <c r="C15" s="47"/>
      <c r="D15" s="38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1"/>
      <c r="B16" s="101"/>
      <c r="C16" s="47"/>
      <c r="D16" s="38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1"/>
      <c r="B17" s="101"/>
      <c r="C17" s="47"/>
      <c r="D17" s="38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ref="S17" si="12">E17+G17+I17+K17+M17+O17+Q17</f>
        <v>0</v>
      </c>
      <c r="T17" s="25">
        <f t="shared" ref="T17" si="13">SUM(S17-U17-V17)</f>
        <v>0</v>
      </c>
      <c r="U17" s="28"/>
      <c r="V17" s="28"/>
    </row>
    <row r="18" spans="1:22" x14ac:dyDescent="0.25">
      <c r="A18" s="101"/>
      <c r="B18" s="101"/>
      <c r="C18" s="47"/>
      <c r="D18" s="27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2"/>
      <c r="P18" s="173"/>
      <c r="Q18" s="170"/>
      <c r="R18" s="171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50"/>
      <c r="B19" s="150"/>
      <c r="C19" s="150"/>
      <c r="D19" s="38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0"/>
      <c r="R19" s="171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150">
        <v>3600</v>
      </c>
      <c r="B20" s="150" t="s">
        <v>104</v>
      </c>
      <c r="C20" s="150"/>
      <c r="D20" s="27" t="s">
        <v>91</v>
      </c>
      <c r="E20" s="172"/>
      <c r="F20" s="173"/>
      <c r="G20" s="172">
        <v>1</v>
      </c>
      <c r="H20" s="173"/>
      <c r="I20" s="172"/>
      <c r="J20" s="173"/>
      <c r="K20" s="172"/>
      <c r="L20" s="173"/>
      <c r="M20" s="172">
        <v>0.5</v>
      </c>
      <c r="N20" s="173"/>
      <c r="O20" s="172"/>
      <c r="P20" s="173"/>
      <c r="Q20" s="170"/>
      <c r="R20" s="171"/>
      <c r="S20" s="25">
        <f t="shared" si="1"/>
        <v>1.5</v>
      </c>
      <c r="T20" s="25">
        <f t="shared" si="0"/>
        <v>1.5</v>
      </c>
      <c r="U20" s="28"/>
      <c r="V20" s="28"/>
    </row>
    <row r="21" spans="1:22" s="17" customFormat="1" x14ac:dyDescent="0.25">
      <c r="A21" s="160">
        <v>3600</v>
      </c>
      <c r="B21" s="160" t="s">
        <v>104</v>
      </c>
      <c r="C21" s="160"/>
      <c r="D21" s="27" t="s">
        <v>73</v>
      </c>
      <c r="E21" s="172">
        <v>1</v>
      </c>
      <c r="F21" s="173"/>
      <c r="G21" s="172"/>
      <c r="H21" s="173"/>
      <c r="I21" s="172">
        <v>1</v>
      </c>
      <c r="J21" s="173"/>
      <c r="K21" s="172">
        <v>3</v>
      </c>
      <c r="L21" s="173"/>
      <c r="M21" s="172"/>
      <c r="N21" s="173"/>
      <c r="O21" s="172"/>
      <c r="P21" s="173"/>
      <c r="Q21" s="170"/>
      <c r="R21" s="171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0"/>
      <c r="P22" s="171"/>
      <c r="Q22" s="170"/>
      <c r="R22" s="171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72"/>
      <c r="F23" s="173"/>
      <c r="G23" s="172"/>
      <c r="H23" s="173"/>
      <c r="I23" s="172"/>
      <c r="J23" s="173"/>
      <c r="K23" s="172">
        <f>SUM(K6:K22)</f>
        <v>8</v>
      </c>
      <c r="L23" s="173"/>
      <c r="M23" s="172"/>
      <c r="N23" s="173"/>
      <c r="O23" s="170"/>
      <c r="P23" s="171"/>
      <c r="Q23" s="170"/>
      <c r="R23" s="17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4">
        <f>SUM(E4:E23)</f>
        <v>8</v>
      </c>
      <c r="F24" s="175"/>
      <c r="G24" s="174">
        <f>SUM(G4:G23)</f>
        <v>8</v>
      </c>
      <c r="H24" s="175"/>
      <c r="I24" s="174">
        <f>SUM(I4:I23)</f>
        <v>8</v>
      </c>
      <c r="J24" s="175"/>
      <c r="K24" s="174">
        <f>SUM(K4:K23)</f>
        <v>16</v>
      </c>
      <c r="L24" s="175"/>
      <c r="M24" s="174">
        <f>SUM(M4:M23)</f>
        <v>8</v>
      </c>
      <c r="N24" s="175"/>
      <c r="O24" s="174">
        <f>SUM(O4:O23)</f>
        <v>0</v>
      </c>
      <c r="P24" s="175"/>
      <c r="Q24" s="174">
        <f>SUM(Q4:Q23)</f>
        <v>0</v>
      </c>
      <c r="R24" s="175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6.5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8" t="s">
        <v>15</v>
      </c>
      <c r="F2" s="178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15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1">
        <v>6538</v>
      </c>
      <c r="B4" s="169" t="s">
        <v>105</v>
      </c>
      <c r="C4" s="161">
        <v>5</v>
      </c>
      <c r="D4" s="38" t="s">
        <v>63</v>
      </c>
      <c r="E4" s="177">
        <v>2</v>
      </c>
      <c r="F4" s="177"/>
      <c r="G4" s="177">
        <v>2</v>
      </c>
      <c r="H4" s="177"/>
      <c r="I4" s="177">
        <v>0.5</v>
      </c>
      <c r="J4" s="177"/>
      <c r="K4" s="177"/>
      <c r="L4" s="177"/>
      <c r="M4" s="177"/>
      <c r="N4" s="177"/>
      <c r="O4" s="172"/>
      <c r="P4" s="173"/>
      <c r="Q4" s="170"/>
      <c r="R4" s="171"/>
      <c r="S4" s="25">
        <f>E4+G4+I4+K4+M4+O4+Q4</f>
        <v>4.5</v>
      </c>
      <c r="T4" s="25">
        <f t="shared" ref="T4:T17" si="0">SUM(S4-U4-V4)</f>
        <v>4.5</v>
      </c>
      <c r="U4" s="28"/>
      <c r="V4" s="28"/>
    </row>
    <row r="5" spans="1:22" x14ac:dyDescent="0.25">
      <c r="A5" s="161">
        <v>6538</v>
      </c>
      <c r="B5" s="169" t="s">
        <v>105</v>
      </c>
      <c r="C5" s="161">
        <v>6</v>
      </c>
      <c r="D5" s="38" t="s">
        <v>63</v>
      </c>
      <c r="E5" s="177">
        <v>2</v>
      </c>
      <c r="F5" s="177"/>
      <c r="G5" s="177">
        <v>2</v>
      </c>
      <c r="H5" s="177"/>
      <c r="I5" s="177">
        <v>0.5</v>
      </c>
      <c r="J5" s="177"/>
      <c r="K5" s="177"/>
      <c r="L5" s="177"/>
      <c r="M5" s="177"/>
      <c r="N5" s="177"/>
      <c r="O5" s="172"/>
      <c r="P5" s="173"/>
      <c r="Q5" s="170"/>
      <c r="R5" s="171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161">
        <v>6538</v>
      </c>
      <c r="B6" s="169" t="s">
        <v>105</v>
      </c>
      <c r="C6" s="161">
        <v>7</v>
      </c>
      <c r="D6" s="38" t="s">
        <v>63</v>
      </c>
      <c r="E6" s="177">
        <v>2</v>
      </c>
      <c r="F6" s="177"/>
      <c r="G6" s="177">
        <v>2</v>
      </c>
      <c r="H6" s="177"/>
      <c r="I6" s="177">
        <v>0.5</v>
      </c>
      <c r="J6" s="177"/>
      <c r="K6" s="177"/>
      <c r="L6" s="177"/>
      <c r="M6" s="177"/>
      <c r="N6" s="177"/>
      <c r="O6" s="172"/>
      <c r="P6" s="173"/>
      <c r="Q6" s="170"/>
      <c r="R6" s="171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161">
        <v>6538</v>
      </c>
      <c r="B7" s="169" t="s">
        <v>105</v>
      </c>
      <c r="C7" s="161">
        <v>8</v>
      </c>
      <c r="D7" s="38" t="s">
        <v>63</v>
      </c>
      <c r="E7" s="172">
        <v>2</v>
      </c>
      <c r="F7" s="173"/>
      <c r="G7" s="172">
        <v>2</v>
      </c>
      <c r="H7" s="173"/>
      <c r="I7" s="172"/>
      <c r="J7" s="173"/>
      <c r="K7" s="179"/>
      <c r="L7" s="173"/>
      <c r="M7" s="179"/>
      <c r="N7" s="173"/>
      <c r="O7" s="172"/>
      <c r="P7" s="173"/>
      <c r="Q7" s="170"/>
      <c r="R7" s="171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64">
        <v>6607</v>
      </c>
      <c r="B8" s="169" t="s">
        <v>101</v>
      </c>
      <c r="C8" s="164" t="s">
        <v>82</v>
      </c>
      <c r="D8" s="38" t="s">
        <v>83</v>
      </c>
      <c r="E8" s="172"/>
      <c r="F8" s="173"/>
      <c r="G8" s="172"/>
      <c r="H8" s="173"/>
      <c r="I8" s="172">
        <v>6</v>
      </c>
      <c r="J8" s="173"/>
      <c r="K8" s="172">
        <v>8</v>
      </c>
      <c r="L8" s="173"/>
      <c r="M8" s="172">
        <v>5.5</v>
      </c>
      <c r="N8" s="173"/>
      <c r="O8" s="172"/>
      <c r="P8" s="173"/>
      <c r="Q8" s="170"/>
      <c r="R8" s="171"/>
      <c r="S8" s="25">
        <f t="shared" si="1"/>
        <v>19.5</v>
      </c>
      <c r="T8" s="25">
        <f t="shared" si="0"/>
        <v>19.5</v>
      </c>
      <c r="U8" s="28"/>
      <c r="V8" s="28"/>
    </row>
    <row r="9" spans="1:22" x14ac:dyDescent="0.25">
      <c r="A9" s="167">
        <v>6436</v>
      </c>
      <c r="B9" s="169" t="s">
        <v>103</v>
      </c>
      <c r="C9" s="167">
        <v>141</v>
      </c>
      <c r="D9" s="38" t="s">
        <v>94</v>
      </c>
      <c r="E9" s="172"/>
      <c r="F9" s="173"/>
      <c r="G9" s="172"/>
      <c r="H9" s="173"/>
      <c r="I9" s="172"/>
      <c r="J9" s="173"/>
      <c r="K9" s="172"/>
      <c r="L9" s="173"/>
      <c r="M9" s="172">
        <v>1</v>
      </c>
      <c r="N9" s="173"/>
      <c r="O9" s="172"/>
      <c r="P9" s="173"/>
      <c r="Q9" s="170"/>
      <c r="R9" s="171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23"/>
      <c r="B10" s="48"/>
      <c r="C10" s="117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4"/>
      <c r="B11" s="48"/>
      <c r="C11" s="124"/>
      <c r="D11" s="38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5"/>
      <c r="B12" s="48"/>
      <c r="C12" s="46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5"/>
      <c r="B13" s="46"/>
      <c r="C13" s="46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0">
        <v>3600</v>
      </c>
      <c r="B17" s="27" t="s">
        <v>104</v>
      </c>
      <c r="C17" s="27"/>
      <c r="D17" s="27" t="s">
        <v>81</v>
      </c>
      <c r="E17" s="172"/>
      <c r="F17" s="173"/>
      <c r="G17" s="172"/>
      <c r="H17" s="173"/>
      <c r="I17" s="172">
        <v>0.5</v>
      </c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0"/>
      <c r="P18" s="171"/>
      <c r="Q18" s="170"/>
      <c r="R18" s="17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0"/>
      <c r="P19" s="171"/>
      <c r="Q19" s="170"/>
      <c r="R19" s="17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4">
        <f>SUM(E4:E19)</f>
        <v>8</v>
      </c>
      <c r="F20" s="175"/>
      <c r="G20" s="174">
        <f>SUM(G4:G19)</f>
        <v>8</v>
      </c>
      <c r="H20" s="175"/>
      <c r="I20" s="174">
        <f>SUM(I4:I19)</f>
        <v>8</v>
      </c>
      <c r="J20" s="175"/>
      <c r="K20" s="174">
        <f>SUM(K4:K19)</f>
        <v>8</v>
      </c>
      <c r="L20" s="175"/>
      <c r="M20" s="174">
        <f>SUM(M4:M19)</f>
        <v>6.5</v>
      </c>
      <c r="N20" s="175"/>
      <c r="O20" s="174">
        <f>SUM(O4:O19)</f>
        <v>0</v>
      </c>
      <c r="P20" s="175"/>
      <c r="Q20" s="174">
        <f>SUM(Q4:Q19)</f>
        <v>0</v>
      </c>
      <c r="R20" s="175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38.5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38.5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5">
        <v>6538</v>
      </c>
      <c r="B4" s="169" t="s">
        <v>105</v>
      </c>
      <c r="C4" s="155">
        <v>10</v>
      </c>
      <c r="D4" s="38" t="s">
        <v>63</v>
      </c>
      <c r="E4" s="177">
        <v>0.5</v>
      </c>
      <c r="F4" s="177"/>
      <c r="G4" s="177"/>
      <c r="H4" s="177"/>
      <c r="I4" s="177"/>
      <c r="J4" s="177"/>
      <c r="K4" s="177"/>
      <c r="L4" s="177"/>
      <c r="M4" s="177"/>
      <c r="N4" s="177"/>
      <c r="O4" s="172"/>
      <c r="P4" s="173"/>
      <c r="Q4" s="170"/>
      <c r="R4" s="171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155">
        <v>6538</v>
      </c>
      <c r="B5" s="169" t="s">
        <v>105</v>
      </c>
      <c r="C5" s="155">
        <v>11</v>
      </c>
      <c r="D5" s="38" t="s">
        <v>63</v>
      </c>
      <c r="E5" s="177">
        <v>0.5</v>
      </c>
      <c r="F5" s="177"/>
      <c r="G5" s="177"/>
      <c r="H5" s="177"/>
      <c r="I5" s="177"/>
      <c r="J5" s="177"/>
      <c r="K5" s="177"/>
      <c r="L5" s="177"/>
      <c r="M5" s="177"/>
      <c r="N5" s="177"/>
      <c r="O5" s="172"/>
      <c r="P5" s="173"/>
      <c r="Q5" s="170"/>
      <c r="R5" s="171"/>
      <c r="S5" s="25">
        <f t="shared" ref="S5:S26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56">
        <v>6538</v>
      </c>
      <c r="B6" s="169" t="s">
        <v>105</v>
      </c>
      <c r="C6" s="156">
        <v>12</v>
      </c>
      <c r="D6" s="38" t="s">
        <v>63</v>
      </c>
      <c r="E6" s="172">
        <v>2.5</v>
      </c>
      <c r="F6" s="173"/>
      <c r="G6" s="172"/>
      <c r="H6" s="173"/>
      <c r="I6" s="172"/>
      <c r="J6" s="173"/>
      <c r="K6" s="172"/>
      <c r="L6" s="173"/>
      <c r="M6" s="172"/>
      <c r="N6" s="173"/>
      <c r="O6" s="172"/>
      <c r="P6" s="173"/>
      <c r="Q6" s="170"/>
      <c r="R6" s="171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156">
        <v>6519</v>
      </c>
      <c r="B7" s="169" t="s">
        <v>102</v>
      </c>
      <c r="C7" s="156">
        <v>172</v>
      </c>
      <c r="D7" s="38" t="s">
        <v>89</v>
      </c>
      <c r="E7" s="177">
        <v>3</v>
      </c>
      <c r="F7" s="177"/>
      <c r="G7" s="172"/>
      <c r="H7" s="173"/>
      <c r="I7" s="172"/>
      <c r="J7" s="173"/>
      <c r="K7" s="172"/>
      <c r="L7" s="173"/>
      <c r="M7" s="172"/>
      <c r="N7" s="173"/>
      <c r="O7" s="172"/>
      <c r="P7" s="173"/>
      <c r="Q7" s="170"/>
      <c r="R7" s="171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56">
        <v>6607</v>
      </c>
      <c r="B8" s="169" t="s">
        <v>101</v>
      </c>
      <c r="C8" s="156">
        <v>10</v>
      </c>
      <c r="D8" s="38" t="s">
        <v>87</v>
      </c>
      <c r="E8" s="172">
        <v>1.5</v>
      </c>
      <c r="F8" s="173"/>
      <c r="G8" s="172">
        <v>8</v>
      </c>
      <c r="H8" s="173"/>
      <c r="I8" s="172">
        <v>5.5</v>
      </c>
      <c r="J8" s="173"/>
      <c r="K8" s="172"/>
      <c r="L8" s="173"/>
      <c r="M8" s="172"/>
      <c r="N8" s="173"/>
      <c r="O8" s="172"/>
      <c r="P8" s="173"/>
      <c r="Q8" s="170"/>
      <c r="R8" s="171"/>
      <c r="S8" s="25">
        <f t="shared" si="1"/>
        <v>15</v>
      </c>
      <c r="T8" s="25">
        <f t="shared" si="0"/>
        <v>15</v>
      </c>
      <c r="U8" s="28"/>
      <c r="V8" s="28"/>
    </row>
    <row r="9" spans="1:22" x14ac:dyDescent="0.25">
      <c r="A9" s="164">
        <v>6607</v>
      </c>
      <c r="B9" s="169" t="s">
        <v>101</v>
      </c>
      <c r="C9" s="164" t="s">
        <v>82</v>
      </c>
      <c r="D9" s="38" t="s">
        <v>83</v>
      </c>
      <c r="E9" s="172"/>
      <c r="F9" s="173"/>
      <c r="G9" s="172"/>
      <c r="H9" s="173"/>
      <c r="I9" s="172">
        <v>2.5</v>
      </c>
      <c r="J9" s="173"/>
      <c r="K9" s="172">
        <v>5</v>
      </c>
      <c r="L9" s="173"/>
      <c r="M9" s="172">
        <v>8</v>
      </c>
      <c r="N9" s="173"/>
      <c r="O9" s="172"/>
      <c r="P9" s="173"/>
      <c r="Q9" s="170"/>
      <c r="R9" s="171"/>
      <c r="S9" s="25">
        <f t="shared" si="1"/>
        <v>15.5</v>
      </c>
      <c r="T9" s="25">
        <f t="shared" si="0"/>
        <v>15.5</v>
      </c>
      <c r="U9" s="28"/>
      <c r="V9" s="28"/>
    </row>
    <row r="10" spans="1:22" x14ac:dyDescent="0.25">
      <c r="A10" s="159"/>
      <c r="B10" s="48"/>
      <c r="C10" s="153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48"/>
      <c r="C11" s="116"/>
      <c r="D11" s="38"/>
      <c r="E11" s="172"/>
      <c r="F11" s="173"/>
      <c r="G11" s="177"/>
      <c r="H11" s="177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4"/>
      <c r="B12" s="48"/>
      <c r="C12" s="103"/>
      <c r="D12" s="38"/>
      <c r="E12" s="172"/>
      <c r="F12" s="173"/>
      <c r="G12" s="177"/>
      <c r="H12" s="177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4"/>
      <c r="B13" s="134"/>
      <c r="C13" s="47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104"/>
      <c r="D15" s="38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172"/>
      <c r="F16" s="173"/>
      <c r="G16" s="177"/>
      <c r="H16" s="177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72"/>
      <c r="F17" s="173"/>
      <c r="G17" s="177"/>
      <c r="H17" s="177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72"/>
      <c r="F18" s="173"/>
      <c r="G18" s="177"/>
      <c r="H18" s="177"/>
      <c r="I18" s="172"/>
      <c r="J18" s="173"/>
      <c r="K18" s="172"/>
      <c r="L18" s="173"/>
      <c r="M18" s="172"/>
      <c r="N18" s="173"/>
      <c r="O18" s="172"/>
      <c r="P18" s="173"/>
      <c r="Q18" s="170"/>
      <c r="R18" s="171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72"/>
      <c r="F19" s="173"/>
      <c r="G19" s="177"/>
      <c r="H19" s="177"/>
      <c r="I19" s="172"/>
      <c r="J19" s="173"/>
      <c r="K19" s="172"/>
      <c r="L19" s="173"/>
      <c r="M19" s="172"/>
      <c r="N19" s="173"/>
      <c r="O19" s="172"/>
      <c r="P19" s="173"/>
      <c r="Q19" s="170"/>
      <c r="R19" s="171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72"/>
      <c r="F20" s="173"/>
      <c r="G20" s="177"/>
      <c r="H20" s="177"/>
      <c r="I20" s="172"/>
      <c r="J20" s="173"/>
      <c r="K20" s="172"/>
      <c r="L20" s="173"/>
      <c r="M20" s="172"/>
      <c r="N20" s="173"/>
      <c r="O20" s="172"/>
      <c r="P20" s="173"/>
      <c r="Q20" s="170"/>
      <c r="R20" s="171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72"/>
      <c r="F21" s="173"/>
      <c r="G21" s="177"/>
      <c r="H21" s="177"/>
      <c r="I21" s="172"/>
      <c r="J21" s="173"/>
      <c r="K21" s="172"/>
      <c r="L21" s="173"/>
      <c r="M21" s="172"/>
      <c r="N21" s="173"/>
      <c r="O21" s="172"/>
      <c r="P21" s="173"/>
      <c r="Q21" s="170"/>
      <c r="R21" s="17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72"/>
      <c r="F22" s="173"/>
      <c r="G22" s="177"/>
      <c r="H22" s="177"/>
      <c r="I22" s="172"/>
      <c r="J22" s="173"/>
      <c r="K22" s="172"/>
      <c r="L22" s="173"/>
      <c r="M22" s="172"/>
      <c r="N22" s="173"/>
      <c r="O22" s="172"/>
      <c r="P22" s="173"/>
      <c r="Q22" s="170"/>
      <c r="R22" s="17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5"/>
      <c r="B23" s="135"/>
      <c r="C23" s="135"/>
      <c r="D23" s="27"/>
      <c r="E23" s="172"/>
      <c r="F23" s="173"/>
      <c r="G23" s="172"/>
      <c r="H23" s="173"/>
      <c r="I23" s="172"/>
      <c r="J23" s="173"/>
      <c r="K23" s="172">
        <f>SUM(K6:K22)</f>
        <v>5</v>
      </c>
      <c r="L23" s="173"/>
      <c r="M23" s="172"/>
      <c r="N23" s="173"/>
      <c r="O23" s="172"/>
      <c r="P23" s="173"/>
      <c r="Q23" s="170"/>
      <c r="R23" s="171"/>
      <c r="S23" s="25">
        <f t="shared" si="1"/>
        <v>5</v>
      </c>
      <c r="T23" s="25">
        <f t="shared" si="0"/>
        <v>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2"/>
      <c r="F24" s="173"/>
      <c r="G24" s="172"/>
      <c r="H24" s="173"/>
      <c r="I24" s="172"/>
      <c r="J24" s="173"/>
      <c r="K24" s="172"/>
      <c r="L24" s="173"/>
      <c r="M24" s="172"/>
      <c r="N24" s="173"/>
      <c r="O24" s="170"/>
      <c r="P24" s="171"/>
      <c r="Q24" s="170"/>
      <c r="R24" s="171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2"/>
      <c r="F25" s="173"/>
      <c r="G25" s="172"/>
      <c r="H25" s="173"/>
      <c r="I25" s="172"/>
      <c r="J25" s="173"/>
      <c r="K25" s="172"/>
      <c r="L25" s="173"/>
      <c r="M25" s="172"/>
      <c r="N25" s="173"/>
      <c r="O25" s="170"/>
      <c r="P25" s="171"/>
      <c r="Q25" s="170"/>
      <c r="R25" s="17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4">
        <f>SUM(E4:E25)</f>
        <v>8</v>
      </c>
      <c r="F26" s="175"/>
      <c r="G26" s="174">
        <f>SUM(G4:G25)</f>
        <v>8</v>
      </c>
      <c r="H26" s="175"/>
      <c r="I26" s="174">
        <f>SUM(I4:I25)</f>
        <v>8</v>
      </c>
      <c r="J26" s="175"/>
      <c r="K26" s="174">
        <f>SUM(K4:K25)</f>
        <v>10</v>
      </c>
      <c r="L26" s="175"/>
      <c r="M26" s="174">
        <f>SUM(M4:M25)</f>
        <v>8</v>
      </c>
      <c r="N26" s="175"/>
      <c r="O26" s="174">
        <f>SUM(O4:O25)</f>
        <v>0</v>
      </c>
      <c r="P26" s="175"/>
      <c r="Q26" s="174">
        <f>SUM(Q4:Q25)</f>
        <v>0</v>
      </c>
      <c r="R26" s="175"/>
      <c r="S26" s="25">
        <f t="shared" si="1"/>
        <v>42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2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2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:N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48">
        <v>6519</v>
      </c>
      <c r="B4" s="169" t="s">
        <v>102</v>
      </c>
      <c r="C4" s="148" t="s">
        <v>76</v>
      </c>
      <c r="D4" s="38" t="s">
        <v>68</v>
      </c>
      <c r="E4" s="172">
        <v>7</v>
      </c>
      <c r="F4" s="173"/>
      <c r="G4" s="172">
        <v>7</v>
      </c>
      <c r="H4" s="173"/>
      <c r="I4" s="172">
        <v>6.75</v>
      </c>
      <c r="J4" s="173"/>
      <c r="K4" s="172">
        <v>7</v>
      </c>
      <c r="L4" s="173"/>
      <c r="M4" s="172">
        <v>7.5</v>
      </c>
      <c r="N4" s="173"/>
      <c r="O4" s="172"/>
      <c r="P4" s="173"/>
      <c r="Q4" s="170"/>
      <c r="R4" s="171"/>
      <c r="S4" s="25">
        <f t="shared" ref="S4" si="0">E4+G4+I4+K4+M4+O4+Q4</f>
        <v>35.25</v>
      </c>
      <c r="T4" s="25">
        <f t="shared" ref="T4" si="1">SUM(S4-U4-V4)</f>
        <v>35.25</v>
      </c>
      <c r="U4" s="28"/>
      <c r="V4" s="28"/>
    </row>
    <row r="5" spans="1:22" x14ac:dyDescent="0.25">
      <c r="A5" s="142">
        <v>6538</v>
      </c>
      <c r="B5" s="169" t="s">
        <v>105</v>
      </c>
      <c r="C5" s="142">
        <v>9</v>
      </c>
      <c r="D5" s="38" t="s">
        <v>77</v>
      </c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2"/>
      <c r="P5" s="173"/>
      <c r="Q5" s="170"/>
      <c r="R5" s="171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142"/>
      <c r="B6" s="48"/>
      <c r="C6" s="142"/>
      <c r="D6" s="38"/>
      <c r="E6" s="177"/>
      <c r="F6" s="177"/>
      <c r="G6" s="177"/>
      <c r="H6" s="177"/>
      <c r="I6" s="177"/>
      <c r="J6" s="177"/>
      <c r="K6" s="177"/>
      <c r="L6" s="177"/>
      <c r="M6" s="172"/>
      <c r="N6" s="173"/>
      <c r="O6" s="172"/>
      <c r="P6" s="173"/>
      <c r="Q6" s="170"/>
      <c r="R6" s="171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42"/>
      <c r="B7" s="48"/>
      <c r="C7" s="142"/>
      <c r="D7" s="38"/>
      <c r="E7" s="177"/>
      <c r="F7" s="177"/>
      <c r="G7" s="177"/>
      <c r="H7" s="177"/>
      <c r="I7" s="177"/>
      <c r="J7" s="177"/>
      <c r="K7" s="177"/>
      <c r="L7" s="177"/>
      <c r="M7" s="172"/>
      <c r="N7" s="173"/>
      <c r="O7" s="172"/>
      <c r="P7" s="173"/>
      <c r="Q7" s="170"/>
      <c r="R7" s="171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133"/>
      <c r="B8" s="48"/>
      <c r="C8" s="133"/>
      <c r="D8" s="38"/>
      <c r="E8" s="177"/>
      <c r="F8" s="177"/>
      <c r="G8" s="177"/>
      <c r="H8" s="177"/>
      <c r="I8" s="177"/>
      <c r="J8" s="177"/>
      <c r="K8" s="177"/>
      <c r="L8" s="177"/>
      <c r="M8" s="172"/>
      <c r="N8" s="173"/>
      <c r="O8" s="172"/>
      <c r="P8" s="173"/>
      <c r="Q8" s="170"/>
      <c r="R8" s="171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133"/>
      <c r="B9" s="48"/>
      <c r="C9" s="133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147"/>
      <c r="B10" s="48"/>
      <c r="C10" s="147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6"/>
      <c r="D11" s="27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7"/>
      <c r="B15" s="87"/>
      <c r="C15" s="87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9">
        <v>3600</v>
      </c>
      <c r="B18" s="119" t="s">
        <v>104</v>
      </c>
      <c r="C18" s="119"/>
      <c r="D18" s="27" t="s">
        <v>81</v>
      </c>
      <c r="E18" s="172"/>
      <c r="F18" s="173"/>
      <c r="G18" s="172"/>
      <c r="H18" s="173"/>
      <c r="I18" s="172">
        <v>0.25</v>
      </c>
      <c r="J18" s="173"/>
      <c r="K18" s="172"/>
      <c r="L18" s="173"/>
      <c r="M18" s="172"/>
      <c r="N18" s="173"/>
      <c r="O18" s="172"/>
      <c r="P18" s="173"/>
      <c r="Q18" s="170"/>
      <c r="R18" s="171"/>
      <c r="S18" s="25">
        <f t="shared" si="2"/>
        <v>0.25</v>
      </c>
      <c r="T18" s="25">
        <f t="shared" si="3"/>
        <v>0.25</v>
      </c>
      <c r="U18" s="28"/>
      <c r="V18" s="28"/>
    </row>
    <row r="19" spans="1:22" x14ac:dyDescent="0.25">
      <c r="A19" s="163">
        <v>3600</v>
      </c>
      <c r="B19" s="163" t="s">
        <v>104</v>
      </c>
      <c r="C19" s="163"/>
      <c r="D19" s="27" t="s">
        <v>91</v>
      </c>
      <c r="E19" s="172"/>
      <c r="F19" s="173"/>
      <c r="G19" s="177">
        <v>1</v>
      </c>
      <c r="H19" s="177"/>
      <c r="I19" s="172"/>
      <c r="J19" s="173"/>
      <c r="K19" s="172"/>
      <c r="L19" s="173"/>
      <c r="M19" s="172">
        <v>0.5</v>
      </c>
      <c r="N19" s="173"/>
      <c r="O19" s="172"/>
      <c r="P19" s="173"/>
      <c r="Q19" s="170"/>
      <c r="R19" s="171"/>
      <c r="S19" s="25">
        <f t="shared" si="2"/>
        <v>1.5</v>
      </c>
      <c r="T19" s="25">
        <f t="shared" si="3"/>
        <v>1.5</v>
      </c>
      <c r="U19" s="28"/>
      <c r="V19" s="28"/>
    </row>
    <row r="20" spans="1:22" x14ac:dyDescent="0.25">
      <c r="A20" s="160">
        <v>3600</v>
      </c>
      <c r="B20" s="160" t="s">
        <v>104</v>
      </c>
      <c r="C20" s="160"/>
      <c r="D20" s="27" t="s">
        <v>73</v>
      </c>
      <c r="E20" s="172">
        <v>1</v>
      </c>
      <c r="F20" s="173"/>
      <c r="G20" s="172"/>
      <c r="H20" s="173"/>
      <c r="I20" s="172">
        <v>1</v>
      </c>
      <c r="J20" s="173"/>
      <c r="K20" s="172">
        <v>1</v>
      </c>
      <c r="L20" s="173"/>
      <c r="M20" s="172"/>
      <c r="N20" s="173"/>
      <c r="O20" s="172"/>
      <c r="P20" s="173"/>
      <c r="Q20" s="170"/>
      <c r="R20" s="171"/>
      <c r="S20" s="25">
        <f t="shared" si="2"/>
        <v>3</v>
      </c>
      <c r="T20" s="25">
        <f t="shared" si="3"/>
        <v>3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72"/>
      <c r="F21" s="173"/>
      <c r="G21" s="172"/>
      <c r="H21" s="173"/>
      <c r="I21" s="172"/>
      <c r="J21" s="173"/>
      <c r="K21" s="172"/>
      <c r="L21" s="173"/>
      <c r="M21" s="172"/>
      <c r="N21" s="173"/>
      <c r="O21" s="170"/>
      <c r="P21" s="171"/>
      <c r="Q21" s="170"/>
      <c r="R21" s="171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0"/>
      <c r="P22" s="171"/>
      <c r="Q22" s="170"/>
      <c r="R22" s="171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4">
        <f>SUM(E4:E22)</f>
        <v>8</v>
      </c>
      <c r="F23" s="175"/>
      <c r="G23" s="174">
        <f>SUM(G4:G22)</f>
        <v>8</v>
      </c>
      <c r="H23" s="175"/>
      <c r="I23" s="174">
        <f>SUM(I4:I22)</f>
        <v>8</v>
      </c>
      <c r="J23" s="175"/>
      <c r="K23" s="174">
        <f>SUM(K6:K22)</f>
        <v>1</v>
      </c>
      <c r="L23" s="175"/>
      <c r="M23" s="174">
        <f>SUM(M4:M22)</f>
        <v>8</v>
      </c>
      <c r="N23" s="175"/>
      <c r="O23" s="174">
        <f>SUM(O4:O22)</f>
        <v>0</v>
      </c>
      <c r="P23" s="175"/>
      <c r="Q23" s="174">
        <f>SUM(Q4:Q22)</f>
        <v>0</v>
      </c>
      <c r="R23" s="175"/>
      <c r="S23" s="25">
        <f t="shared" si="2"/>
        <v>33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-7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-7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4.75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-7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24.07.2016</v>
      </c>
      <c r="B2" s="56"/>
      <c r="C2" s="56"/>
      <c r="D2" s="56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61">
        <v>6519</v>
      </c>
      <c r="B4" s="169" t="s">
        <v>102</v>
      </c>
      <c r="C4" s="161">
        <v>141</v>
      </c>
      <c r="D4" s="38" t="s">
        <v>61</v>
      </c>
      <c r="E4" s="177">
        <v>8</v>
      </c>
      <c r="F4" s="177"/>
      <c r="G4" s="177">
        <v>7</v>
      </c>
      <c r="H4" s="177"/>
      <c r="I4" s="177">
        <v>8</v>
      </c>
      <c r="J4" s="177"/>
      <c r="K4" s="177">
        <v>7.5</v>
      </c>
      <c r="L4" s="177"/>
      <c r="M4" s="177">
        <v>8</v>
      </c>
      <c r="N4" s="177"/>
      <c r="O4" s="172"/>
      <c r="P4" s="173"/>
      <c r="Q4" s="170"/>
      <c r="R4" s="171"/>
      <c r="S4" s="25">
        <f t="shared" ref="S4" si="0">E4+G4+I4+K4+M4+O4+Q4</f>
        <v>38.5</v>
      </c>
      <c r="T4" s="25">
        <f t="shared" ref="T4" si="1">SUM(S4-U4-V4)</f>
        <v>38.5</v>
      </c>
      <c r="U4" s="28"/>
      <c r="V4" s="28"/>
    </row>
    <row r="5" spans="1:22" x14ac:dyDescent="0.25">
      <c r="A5" s="166">
        <v>6519</v>
      </c>
      <c r="B5" s="169" t="s">
        <v>102</v>
      </c>
      <c r="C5" s="166">
        <v>140</v>
      </c>
      <c r="D5" s="38" t="s">
        <v>61</v>
      </c>
      <c r="E5" s="177"/>
      <c r="F5" s="177"/>
      <c r="G5" s="177"/>
      <c r="H5" s="177"/>
      <c r="I5" s="177"/>
      <c r="J5" s="177"/>
      <c r="K5" s="177">
        <v>0.5</v>
      </c>
      <c r="L5" s="177"/>
      <c r="M5" s="177"/>
      <c r="N5" s="177"/>
      <c r="O5" s="172"/>
      <c r="P5" s="173"/>
      <c r="Q5" s="170"/>
      <c r="R5" s="171"/>
      <c r="S5" s="25">
        <f t="shared" ref="S5:S20" si="2">E5+G5+I5+K5+M5+O5+Q5</f>
        <v>0.5</v>
      </c>
      <c r="T5" s="25">
        <f t="shared" ref="T5:T17" si="3">SUM(S5-U5-V5)</f>
        <v>0.5</v>
      </c>
      <c r="U5" s="28"/>
      <c r="V5" s="28"/>
    </row>
    <row r="6" spans="1:22" x14ac:dyDescent="0.25">
      <c r="A6" s="159"/>
      <c r="B6" s="48"/>
      <c r="C6" s="149"/>
      <c r="D6" s="38"/>
      <c r="E6" s="177"/>
      <c r="F6" s="177"/>
      <c r="G6" s="177"/>
      <c r="H6" s="177"/>
      <c r="I6" s="179"/>
      <c r="J6" s="173"/>
      <c r="K6" s="179"/>
      <c r="L6" s="173"/>
      <c r="M6" s="179"/>
      <c r="N6" s="173"/>
      <c r="O6" s="172"/>
      <c r="P6" s="173"/>
      <c r="Q6" s="170"/>
      <c r="R6" s="171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59"/>
      <c r="B7" s="48"/>
      <c r="C7" s="152"/>
      <c r="D7" s="38"/>
      <c r="E7" s="177"/>
      <c r="F7" s="177"/>
      <c r="G7" s="177"/>
      <c r="H7" s="177"/>
      <c r="I7" s="179"/>
      <c r="J7" s="173"/>
      <c r="K7" s="172"/>
      <c r="L7" s="173"/>
      <c r="M7" s="172"/>
      <c r="N7" s="173"/>
      <c r="O7" s="172"/>
      <c r="P7" s="173"/>
      <c r="Q7" s="170"/>
      <c r="R7" s="171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153"/>
      <c r="B8" s="48"/>
      <c r="C8" s="153"/>
      <c r="D8" s="38"/>
      <c r="E8" s="177"/>
      <c r="F8" s="177"/>
      <c r="G8" s="177"/>
      <c r="H8" s="177"/>
      <c r="I8" s="179"/>
      <c r="J8" s="173"/>
      <c r="K8" s="179"/>
      <c r="L8" s="173"/>
      <c r="M8" s="179"/>
      <c r="N8" s="173"/>
      <c r="O8" s="172"/>
      <c r="P8" s="173"/>
      <c r="Q8" s="170"/>
      <c r="R8" s="171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3">
        <v>3600</v>
      </c>
      <c r="B17" s="163" t="s">
        <v>104</v>
      </c>
      <c r="C17" s="163"/>
      <c r="D17" s="27" t="s">
        <v>91</v>
      </c>
      <c r="E17" s="172"/>
      <c r="F17" s="173"/>
      <c r="G17" s="172">
        <v>1</v>
      </c>
      <c r="H17" s="173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2"/>
        <v>1</v>
      </c>
      <c r="T17" s="25">
        <f t="shared" si="3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0"/>
      <c r="P18" s="171"/>
      <c r="Q18" s="170"/>
      <c r="R18" s="171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0"/>
      <c r="P19" s="171"/>
      <c r="Q19" s="170"/>
      <c r="R19" s="171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4">
        <f>SUM(E4:E19)</f>
        <v>8</v>
      </c>
      <c r="F20" s="175"/>
      <c r="G20" s="174">
        <f>SUM(G4:G19)</f>
        <v>8</v>
      </c>
      <c r="H20" s="175"/>
      <c r="I20" s="174">
        <f>SUM(I4:I19)</f>
        <v>8</v>
      </c>
      <c r="J20" s="175"/>
      <c r="K20" s="174">
        <f>SUM(K4:K19)</f>
        <v>8</v>
      </c>
      <c r="L20" s="175"/>
      <c r="M20" s="174">
        <f>SUM(M4:M19)</f>
        <v>8</v>
      </c>
      <c r="N20" s="175"/>
      <c r="O20" s="174">
        <f>SUM(O4:O19)</f>
        <v>0</v>
      </c>
      <c r="P20" s="175"/>
      <c r="Q20" s="174">
        <f>SUM(Q4:Q19)</f>
        <v>0</v>
      </c>
      <c r="R20" s="175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3"/>
      <c r="N21" s="94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54"/>
      <c r="B4" s="48"/>
      <c r="C4" s="154"/>
      <c r="D4" s="38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72"/>
      <c r="P4" s="173"/>
      <c r="Q4" s="170"/>
      <c r="R4" s="171"/>
      <c r="S4" s="25">
        <f>E4+G4+I4+K4+M4+O4+Q4</f>
        <v>0</v>
      </c>
      <c r="T4" s="25">
        <f t="shared" ref="T4:T7" si="0">SUM(S4-U4-V4)</f>
        <v>0</v>
      </c>
      <c r="U4" s="28"/>
      <c r="V4" s="28"/>
    </row>
    <row r="5" spans="1:22" x14ac:dyDescent="0.25">
      <c r="A5" s="126"/>
      <c r="B5" s="48"/>
      <c r="C5" s="126"/>
      <c r="D5" s="38"/>
      <c r="E5" s="182"/>
      <c r="F5" s="182"/>
      <c r="G5" s="182"/>
      <c r="H5" s="182"/>
      <c r="I5" s="182"/>
      <c r="J5" s="182"/>
      <c r="K5" s="183"/>
      <c r="L5" s="181"/>
      <c r="M5" s="180"/>
      <c r="N5" s="181"/>
      <c r="O5" s="172"/>
      <c r="P5" s="173"/>
      <c r="Q5" s="170"/>
      <c r="R5" s="171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49"/>
      <c r="B6" s="48"/>
      <c r="C6" s="149"/>
      <c r="D6" s="38"/>
      <c r="E6" s="182"/>
      <c r="F6" s="182"/>
      <c r="G6" s="180"/>
      <c r="H6" s="181"/>
      <c r="I6" s="180"/>
      <c r="J6" s="181"/>
      <c r="K6" s="180"/>
      <c r="L6" s="181"/>
      <c r="M6" s="180"/>
      <c r="N6" s="181"/>
      <c r="O6" s="172"/>
      <c r="P6" s="173"/>
      <c r="Q6" s="170"/>
      <c r="R6" s="17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09"/>
      <c r="B7" s="48"/>
      <c r="C7" s="109"/>
      <c r="D7" s="38"/>
      <c r="E7" s="182"/>
      <c r="F7" s="182"/>
      <c r="G7" s="180"/>
      <c r="H7" s="181"/>
      <c r="I7" s="180"/>
      <c r="J7" s="181"/>
      <c r="K7" s="180"/>
      <c r="L7" s="181"/>
      <c r="M7" s="180"/>
      <c r="N7" s="181"/>
      <c r="O7" s="172"/>
      <c r="P7" s="173"/>
      <c r="Q7" s="170"/>
      <c r="R7" s="17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0"/>
      <c r="B8" s="48"/>
      <c r="C8" s="100"/>
      <c r="D8" s="38"/>
      <c r="E8" s="182"/>
      <c r="F8" s="182"/>
      <c r="G8" s="180"/>
      <c r="H8" s="181"/>
      <c r="I8" s="180"/>
      <c r="J8" s="181"/>
      <c r="K8" s="180"/>
      <c r="L8" s="181"/>
      <c r="M8" s="180"/>
      <c r="N8" s="181"/>
      <c r="O8" s="172"/>
      <c r="P8" s="173"/>
      <c r="Q8" s="170"/>
      <c r="R8" s="171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80"/>
      <c r="F9" s="181"/>
      <c r="G9" s="180"/>
      <c r="H9" s="181"/>
      <c r="I9" s="180"/>
      <c r="J9" s="181"/>
      <c r="K9" s="180"/>
      <c r="L9" s="181"/>
      <c r="M9" s="180"/>
      <c r="N9" s="181"/>
      <c r="O9" s="172"/>
      <c r="P9" s="173"/>
      <c r="Q9" s="170"/>
      <c r="R9" s="17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80"/>
      <c r="F10" s="181"/>
      <c r="G10" s="180"/>
      <c r="H10" s="181"/>
      <c r="I10" s="180"/>
      <c r="J10" s="181"/>
      <c r="K10" s="180"/>
      <c r="L10" s="181"/>
      <c r="M10" s="180"/>
      <c r="N10" s="181"/>
      <c r="O10" s="172"/>
      <c r="P10" s="173"/>
      <c r="Q10" s="170"/>
      <c r="R10" s="17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80"/>
      <c r="F11" s="181"/>
      <c r="G11" s="180"/>
      <c r="H11" s="181"/>
      <c r="I11" s="180"/>
      <c r="J11" s="181"/>
      <c r="K11" s="180"/>
      <c r="L11" s="181"/>
      <c r="M11" s="180"/>
      <c r="N11" s="181"/>
      <c r="O11" s="172"/>
      <c r="P11" s="173"/>
      <c r="Q11" s="170"/>
      <c r="R11" s="17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80"/>
      <c r="F12" s="181"/>
      <c r="G12" s="180"/>
      <c r="H12" s="181"/>
      <c r="I12" s="180"/>
      <c r="J12" s="181"/>
      <c r="K12" s="180"/>
      <c r="L12" s="181"/>
      <c r="M12" s="180"/>
      <c r="N12" s="181"/>
      <c r="O12" s="172"/>
      <c r="P12" s="173"/>
      <c r="Q12" s="170"/>
      <c r="R12" s="17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80"/>
      <c r="F13" s="181"/>
      <c r="G13" s="180"/>
      <c r="H13" s="181"/>
      <c r="I13" s="180"/>
      <c r="J13" s="181"/>
      <c r="K13" s="180"/>
      <c r="L13" s="181"/>
      <c r="M13" s="180"/>
      <c r="N13" s="181"/>
      <c r="O13" s="172"/>
      <c r="P13" s="173"/>
      <c r="Q13" s="170"/>
      <c r="R13" s="17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0"/>
      <c r="F14" s="181"/>
      <c r="G14" s="180"/>
      <c r="H14" s="181"/>
      <c r="I14" s="180"/>
      <c r="J14" s="181"/>
      <c r="K14" s="180"/>
      <c r="L14" s="181"/>
      <c r="M14" s="180"/>
      <c r="N14" s="181"/>
      <c r="O14" s="172"/>
      <c r="P14" s="173"/>
      <c r="Q14" s="170"/>
      <c r="R14" s="17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80"/>
      <c r="F15" s="181"/>
      <c r="G15" s="180"/>
      <c r="H15" s="181"/>
      <c r="I15" s="180"/>
      <c r="J15" s="181"/>
      <c r="K15" s="180"/>
      <c r="L15" s="181"/>
      <c r="M15" s="180"/>
      <c r="N15" s="181"/>
      <c r="O15" s="172"/>
      <c r="P15" s="173"/>
      <c r="Q15" s="170"/>
      <c r="R15" s="17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80"/>
      <c r="F16" s="181"/>
      <c r="G16" s="180"/>
      <c r="H16" s="181"/>
      <c r="I16" s="180"/>
      <c r="J16" s="181"/>
      <c r="K16" s="180"/>
      <c r="L16" s="181"/>
      <c r="M16" s="180"/>
      <c r="N16" s="181"/>
      <c r="O16" s="172"/>
      <c r="P16" s="173"/>
      <c r="Q16" s="170"/>
      <c r="R16" s="17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/>
      <c r="B17" s="46"/>
      <c r="C17" s="46"/>
      <c r="D17" s="27"/>
      <c r="E17" s="180"/>
      <c r="F17" s="181"/>
      <c r="G17" s="180"/>
      <c r="H17" s="181"/>
      <c r="I17" s="180"/>
      <c r="J17" s="181"/>
      <c r="K17" s="180"/>
      <c r="L17" s="181"/>
      <c r="M17" s="180"/>
      <c r="N17" s="181"/>
      <c r="O17" s="172"/>
      <c r="P17" s="173"/>
      <c r="Q17" s="170"/>
      <c r="R17" s="17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0">
        <v>8</v>
      </c>
      <c r="F18" s="181"/>
      <c r="G18" s="180">
        <v>8</v>
      </c>
      <c r="H18" s="181"/>
      <c r="I18" s="180">
        <v>8</v>
      </c>
      <c r="J18" s="181"/>
      <c r="K18" s="180">
        <v>8</v>
      </c>
      <c r="L18" s="181"/>
      <c r="M18" s="180">
        <v>8</v>
      </c>
      <c r="N18" s="181"/>
      <c r="O18" s="172"/>
      <c r="P18" s="173"/>
      <c r="Q18" s="170"/>
      <c r="R18" s="171"/>
      <c r="S18" s="25">
        <f t="shared" si="2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0"/>
      <c r="R19" s="171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4">
        <f>SUM(E4:E19)</f>
        <v>8</v>
      </c>
      <c r="F20" s="175"/>
      <c r="G20" s="174">
        <f>SUM(G4:G19)</f>
        <v>8</v>
      </c>
      <c r="H20" s="175"/>
      <c r="I20" s="174">
        <f>SUM(I4:I19)</f>
        <v>8</v>
      </c>
      <c r="J20" s="175"/>
      <c r="K20" s="174">
        <f>SUM(K4:K19)</f>
        <v>8</v>
      </c>
      <c r="L20" s="175"/>
      <c r="M20" s="174">
        <f>SUM(M4:M19)</f>
        <v>8</v>
      </c>
      <c r="N20" s="175"/>
      <c r="O20" s="174">
        <f>SUM(O4:O19)</f>
        <v>0</v>
      </c>
      <c r="P20" s="175"/>
      <c r="Q20" s="174">
        <f>SUM(Q4:Q19)</f>
        <v>0</v>
      </c>
      <c r="R20" s="175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16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24.07.2016</v>
      </c>
      <c r="B2" s="69"/>
      <c r="C2" s="69"/>
      <c r="D2" s="6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104</v>
      </c>
      <c r="C4" s="48"/>
      <c r="D4" s="38" t="s">
        <v>60</v>
      </c>
      <c r="E4" s="177">
        <v>8</v>
      </c>
      <c r="F4" s="177"/>
      <c r="G4" s="177">
        <v>8</v>
      </c>
      <c r="H4" s="177"/>
      <c r="I4" s="177">
        <v>8</v>
      </c>
      <c r="J4" s="177"/>
      <c r="K4" s="177">
        <v>8</v>
      </c>
      <c r="L4" s="177"/>
      <c r="M4" s="177">
        <v>8</v>
      </c>
      <c r="N4" s="177"/>
      <c r="O4" s="172"/>
      <c r="P4" s="173"/>
      <c r="Q4" s="170"/>
      <c r="R4" s="171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6"/>
      <c r="B5" s="48"/>
      <c r="C5" s="46"/>
      <c r="D5" s="38"/>
      <c r="E5" s="172"/>
      <c r="F5" s="173"/>
      <c r="G5" s="172"/>
      <c r="H5" s="173"/>
      <c r="I5" s="172"/>
      <c r="J5" s="173"/>
      <c r="K5" s="172"/>
      <c r="L5" s="173"/>
      <c r="M5" s="172"/>
      <c r="N5" s="173"/>
      <c r="O5" s="172"/>
      <c r="P5" s="173"/>
      <c r="Q5" s="170"/>
      <c r="R5" s="17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72"/>
      <c r="F6" s="173"/>
      <c r="G6" s="172"/>
      <c r="H6" s="173"/>
      <c r="I6" s="172"/>
      <c r="J6" s="173"/>
      <c r="K6" s="172"/>
      <c r="L6" s="173"/>
      <c r="M6" s="172"/>
      <c r="N6" s="173"/>
      <c r="O6" s="172"/>
      <c r="P6" s="173"/>
      <c r="Q6" s="170"/>
      <c r="R6" s="17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72"/>
      <c r="F7" s="173"/>
      <c r="G7" s="172"/>
      <c r="H7" s="173"/>
      <c r="I7" s="172"/>
      <c r="J7" s="173"/>
      <c r="K7" s="172"/>
      <c r="L7" s="173"/>
      <c r="M7" s="172"/>
      <c r="N7" s="173"/>
      <c r="O7" s="172"/>
      <c r="P7" s="173"/>
      <c r="Q7" s="170"/>
      <c r="R7" s="17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72"/>
      <c r="F8" s="173"/>
      <c r="G8" s="172"/>
      <c r="H8" s="173"/>
      <c r="I8" s="172"/>
      <c r="J8" s="173"/>
      <c r="K8" s="172"/>
      <c r="L8" s="173"/>
      <c r="M8" s="172"/>
      <c r="N8" s="173"/>
      <c r="O8" s="172"/>
      <c r="P8" s="173"/>
      <c r="Q8" s="170"/>
      <c r="R8" s="17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0"/>
      <c r="P18" s="171"/>
      <c r="Q18" s="170"/>
      <c r="R18" s="17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0"/>
      <c r="P19" s="171"/>
      <c r="Q19" s="170"/>
      <c r="R19" s="17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4">
        <f>SUM(E4:E19)</f>
        <v>8</v>
      </c>
      <c r="F20" s="175"/>
      <c r="G20" s="174">
        <f>SUM(G4:G19)</f>
        <v>8</v>
      </c>
      <c r="H20" s="175"/>
      <c r="I20" s="174">
        <f>SUM(I4:I19)</f>
        <v>8</v>
      </c>
      <c r="J20" s="175"/>
      <c r="K20" s="174">
        <f>SUM(K4:K19)</f>
        <v>8</v>
      </c>
      <c r="L20" s="175"/>
      <c r="M20" s="174">
        <f>SUM(M4:M19)</f>
        <v>8</v>
      </c>
      <c r="N20" s="175"/>
      <c r="O20" s="174">
        <f>SUM(O4:O19)</f>
        <v>0</v>
      </c>
      <c r="P20" s="175"/>
      <c r="Q20" s="174">
        <f>SUM(Q4:Q19)</f>
        <v>0</v>
      </c>
      <c r="R20" s="17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SUM(T21)</f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24.07.2016</v>
      </c>
      <c r="B2" s="19"/>
      <c r="C2" s="19"/>
      <c r="D2" s="19"/>
      <c r="E2" s="176" t="s">
        <v>15</v>
      </c>
      <c r="F2" s="176"/>
      <c r="G2" s="176" t="s">
        <v>16</v>
      </c>
      <c r="H2" s="176"/>
      <c r="I2" s="176" t="s">
        <v>17</v>
      </c>
      <c r="J2" s="176"/>
      <c r="K2" s="176" t="s">
        <v>18</v>
      </c>
      <c r="L2" s="176"/>
      <c r="M2" s="176" t="s">
        <v>19</v>
      </c>
      <c r="N2" s="176"/>
      <c r="O2" s="176" t="s">
        <v>20</v>
      </c>
      <c r="P2" s="176"/>
      <c r="Q2" s="176" t="s">
        <v>21</v>
      </c>
      <c r="R2" s="17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8.4499999999999993</v>
      </c>
      <c r="H3" s="64">
        <v>16.3</v>
      </c>
      <c r="I3" s="64">
        <v>8.4499999999999993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4">
        <v>6519</v>
      </c>
      <c r="B4" s="169" t="s">
        <v>102</v>
      </c>
      <c r="C4" s="154" t="s">
        <v>75</v>
      </c>
      <c r="D4" s="38" t="s">
        <v>68</v>
      </c>
      <c r="E4" s="177">
        <v>8</v>
      </c>
      <c r="F4" s="177"/>
      <c r="G4" s="177">
        <v>7.25</v>
      </c>
      <c r="H4" s="177"/>
      <c r="I4" s="177">
        <v>7.25</v>
      </c>
      <c r="J4" s="177"/>
      <c r="K4" s="177">
        <v>8</v>
      </c>
      <c r="L4" s="177"/>
      <c r="M4" s="177">
        <v>8</v>
      </c>
      <c r="N4" s="177"/>
      <c r="O4" s="172"/>
      <c r="P4" s="173"/>
      <c r="Q4" s="170"/>
      <c r="R4" s="171"/>
      <c r="S4" s="25">
        <f>E4+G4+I4+K4+M4+O4+Q4</f>
        <v>38.5</v>
      </c>
      <c r="T4" s="25">
        <f t="shared" ref="T4:T17" si="0">SUM(S4-U4-V4)</f>
        <v>38.5</v>
      </c>
      <c r="U4" s="28"/>
      <c r="V4" s="28"/>
    </row>
    <row r="5" spans="1:22" x14ac:dyDescent="0.25">
      <c r="A5" s="148"/>
      <c r="B5" s="48"/>
      <c r="C5" s="148"/>
      <c r="D5" s="38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2"/>
      <c r="P5" s="173"/>
      <c r="Q5" s="170"/>
      <c r="R5" s="17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3"/>
      <c r="B6" s="48"/>
      <c r="C6" s="130"/>
      <c r="D6" s="38"/>
      <c r="E6" s="177"/>
      <c r="F6" s="177"/>
      <c r="G6" s="177"/>
      <c r="H6" s="177"/>
      <c r="I6" s="177"/>
      <c r="J6" s="177"/>
      <c r="K6" s="172"/>
      <c r="L6" s="173"/>
      <c r="M6" s="172"/>
      <c r="N6" s="173"/>
      <c r="O6" s="172"/>
      <c r="P6" s="173"/>
      <c r="Q6" s="170"/>
      <c r="R6" s="17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6"/>
      <c r="B7" s="48"/>
      <c r="C7" s="146"/>
      <c r="D7" s="38"/>
      <c r="E7" s="177"/>
      <c r="F7" s="177"/>
      <c r="G7" s="177"/>
      <c r="H7" s="177"/>
      <c r="I7" s="177"/>
      <c r="J7" s="177"/>
      <c r="K7" s="172"/>
      <c r="L7" s="173"/>
      <c r="M7" s="172"/>
      <c r="N7" s="173"/>
      <c r="O7" s="172"/>
      <c r="P7" s="173"/>
      <c r="Q7" s="170"/>
      <c r="R7" s="17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6"/>
      <c r="B8" s="48"/>
      <c r="C8" s="146"/>
      <c r="D8" s="38"/>
      <c r="E8" s="177"/>
      <c r="F8" s="177"/>
      <c r="G8" s="177"/>
      <c r="H8" s="177"/>
      <c r="I8" s="179"/>
      <c r="J8" s="173"/>
      <c r="K8" s="172"/>
      <c r="L8" s="173"/>
      <c r="M8" s="172"/>
      <c r="N8" s="173"/>
      <c r="O8" s="172"/>
      <c r="P8" s="173"/>
      <c r="Q8" s="170"/>
      <c r="R8" s="17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6"/>
      <c r="B9" s="48"/>
      <c r="C9" s="146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0"/>
      <c r="R9" s="17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8"/>
      <c r="B10" s="48"/>
      <c r="C10" s="118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0"/>
      <c r="R10" s="17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8"/>
      <c r="B11" s="48"/>
      <c r="C11" s="118"/>
      <c r="D11" s="38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0"/>
      <c r="R11" s="17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18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0"/>
      <c r="R12" s="17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0"/>
      <c r="R13" s="17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0"/>
      <c r="R14" s="17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0"/>
      <c r="R15" s="17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77"/>
      <c r="F16" s="177"/>
      <c r="G16" s="177"/>
      <c r="H16" s="177"/>
      <c r="I16" s="179"/>
      <c r="J16" s="173"/>
      <c r="K16" s="172"/>
      <c r="L16" s="173"/>
      <c r="M16" s="172"/>
      <c r="N16" s="173"/>
      <c r="O16" s="172"/>
      <c r="P16" s="173"/>
      <c r="Q16" s="170"/>
      <c r="R16" s="17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0"/>
      <c r="B17" s="120"/>
      <c r="C17" s="120"/>
      <c r="D17" s="38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0"/>
      <c r="R17" s="17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0"/>
      <c r="P18" s="171"/>
      <c r="Q18" s="170"/>
      <c r="R18" s="17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0"/>
      <c r="P19" s="171"/>
      <c r="Q19" s="170"/>
      <c r="R19" s="17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4">
        <f>SUM(E4:E19)</f>
        <v>8</v>
      </c>
      <c r="F20" s="175"/>
      <c r="G20" s="174">
        <f>SUM(G4:G19)</f>
        <v>7.25</v>
      </c>
      <c r="H20" s="175"/>
      <c r="I20" s="174">
        <f>SUM(I4:I19)</f>
        <v>7.25</v>
      </c>
      <c r="J20" s="175"/>
      <c r="K20" s="174">
        <f>SUM(K4:K19)</f>
        <v>8</v>
      </c>
      <c r="L20" s="175"/>
      <c r="M20" s="174">
        <f>SUM(M4:M19)</f>
        <v>8</v>
      </c>
      <c r="N20" s="175"/>
      <c r="O20" s="174">
        <f>SUM(O4:O19)</f>
        <v>0</v>
      </c>
      <c r="P20" s="175"/>
      <c r="Q20" s="174">
        <f>SUM(Q4:Q19)</f>
        <v>0</v>
      </c>
      <c r="R20" s="175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2016-07-25T08:45:12Z</cp:lastPrinted>
  <dcterms:created xsi:type="dcterms:W3CDTF">2010-01-14T13:00:57Z</dcterms:created>
  <dcterms:modified xsi:type="dcterms:W3CDTF">2017-05-22T14:25:31Z</dcterms:modified>
</cp:coreProperties>
</file>