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1" l="1"/>
  <c r="P28" i="17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G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<sst xmlns="http://schemas.openxmlformats.org/spreadsheetml/2006/main" count="698" uniqueCount="107">
  <si>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</si>
  <si>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</si>
  <si>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</si>
  <si>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</si>
  <si>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</si>
  <si>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</si>
  <si>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</si>
  <si>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</si>
  <si>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</si>
  <si>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</si>
  <si>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</si>
  <si>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</si>
  <si>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</si>
  <si>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</si>
  <si>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</si>
  <si>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</si>
  <si>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</si>
  <si>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</si>
  <si>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</si>
  <si>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</si>
  <si>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</si>
  <si>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</si>
  <si>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</si>
  <si>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</si>
  <si>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</si>
  <si>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</si>
  <si>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</si>
  <si>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</si>
  <si>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</si>
  <si>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</si>
  <si>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</si>
  <si>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</si>
  <si>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</si>
  <si>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</si>
  <si>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</si>
  <si>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</si>
  <si>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</si>
  <si>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</si>
  <si>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</si>
  <si>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</si>
  <si>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</si>
  <si>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</si>
  <si>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</si>
  <si>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</si>
  <si>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</si>
  <si>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</si>
  <si>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</si>
  <si>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</si>
  <si>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</si>
  <si>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</si>
  <si>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</si>
  <si>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</si>
  <si>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</si>
  <si>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</si>
  <si>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</si>
  <si>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</si>
  <si>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</si>
  <si>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</si>
  <si>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</si>
  <si>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</si>
  <si>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</si>
  <si>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</si>
  <si>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</si>
  <si>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</si>
  <si>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</si>
  <si>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</si>
  <si>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</si>
  <si>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desk</t>
  </si>
  <si>
    <t>fsc</t>
  </si>
  <si>
    <t xml:space="preserve">supervision / quality control </t>
  </si>
  <si>
    <t xml:space="preserve">extraction </t>
  </si>
  <si>
    <t>storage at lazer  6519</t>
  </si>
  <si>
    <t>161-164</t>
  </si>
  <si>
    <t>132-137</t>
  </si>
  <si>
    <t>draw</t>
  </si>
  <si>
    <t>production meeting</t>
  </si>
  <si>
    <t>tidy area</t>
  </si>
  <si>
    <t>6to9</t>
  </si>
  <si>
    <t>frames</t>
  </si>
  <si>
    <t>maintenance resaw</t>
  </si>
  <si>
    <t>check tools</t>
  </si>
  <si>
    <t>architraves</t>
  </si>
  <si>
    <t>panel</t>
  </si>
  <si>
    <t>wrapping/ weighing/storage</t>
  </si>
  <si>
    <t>van to fraikin</t>
  </si>
  <si>
    <t>W/E 31.07.2016</t>
  </si>
  <si>
    <t>8.-12</t>
  </si>
  <si>
    <t>15.-16.3</t>
  </si>
  <si>
    <t xml:space="preserve">cashiers booth </t>
  </si>
  <si>
    <t>tops</t>
  </si>
  <si>
    <t>shelves</t>
  </si>
  <si>
    <t>frame</t>
  </si>
  <si>
    <t>drive rcl van</t>
  </si>
  <si>
    <t>100a</t>
  </si>
  <si>
    <t>stops</t>
  </si>
  <si>
    <t>maintenance cross cut</t>
  </si>
  <si>
    <t>loading</t>
  </si>
  <si>
    <t>sample</t>
  </si>
  <si>
    <t>106to107</t>
  </si>
  <si>
    <t>WEST09</t>
  </si>
  <si>
    <t>USEM01</t>
  </si>
  <si>
    <t>ADEL02</t>
  </si>
  <si>
    <t>CENT01</t>
  </si>
  <si>
    <t>AMER02</t>
  </si>
  <si>
    <t>QUAD01</t>
  </si>
  <si>
    <t>WEST10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</si>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</sst>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85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3.5</v>
      </c>
    </row>
    <row r="7" spans="1:11" x14ac:dyDescent="0.25">
      <c r="A7" s="8" t="s">
        <v>45</v>
      </c>
      <c r="B7" s="9">
        <f>SUM(Czege!C25)</f>
        <v>37.5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37.5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2.5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21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0.5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40.5</v>
      </c>
      <c r="H12" s="11">
        <f>SUM(Harrison!C31)</f>
        <v>0</v>
      </c>
      <c r="I12" s="11">
        <f>SUM(Harrison!C32)</f>
        <v>0</v>
      </c>
      <c r="K12" s="43">
        <f>SUM(Harrison!I26)</f>
        <v>40.5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40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4.75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8.25</v>
      </c>
    </row>
    <row r="18" spans="1:11" x14ac:dyDescent="0.25">
      <c r="A18" s="8" t="s">
        <v>12</v>
      </c>
      <c r="B18" s="9">
        <f>SUM(Taylor!C27)</f>
        <v>0</v>
      </c>
      <c r="C18" s="9">
        <f>SUM(Taylor!C28)</f>
        <v>0</v>
      </c>
      <c r="D18" s="9">
        <f>SUM(Taylor!C29)</f>
        <v>0</v>
      </c>
      <c r="E18" s="9">
        <v>40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32.5</v>
      </c>
    </row>
    <row r="23" spans="1:11" ht="17.25" customHeight="1" x14ac:dyDescent="0.25">
      <c r="A23" s="12" t="s">
        <v>24</v>
      </c>
      <c r="B23" s="13">
        <f>SUM(B6:B22)</f>
        <v>530.5</v>
      </c>
      <c r="C23" s="13">
        <f t="shared" ref="B23:I23" si="1">SUM(C7:C22)</f>
        <v>3</v>
      </c>
      <c r="D23" s="13">
        <f t="shared" si="1"/>
        <v>0</v>
      </c>
      <c r="E23" s="13">
        <f t="shared" si="1"/>
        <v>104</v>
      </c>
      <c r="F23" s="13">
        <f t="shared" si="1"/>
        <v>0</v>
      </c>
      <c r="G23" s="13">
        <f t="shared" si="1"/>
        <v>597.5</v>
      </c>
      <c r="H23" s="14">
        <f t="shared" si="1"/>
        <v>0</v>
      </c>
      <c r="I23" s="14">
        <f t="shared" si="1"/>
        <v>0</v>
      </c>
      <c r="J23" s="4"/>
      <c r="K23" s="13">
        <f>SUM(K6:K22)</f>
        <v>101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533.5</v>
      </c>
    </row>
    <row r="27" spans="1:11" x14ac:dyDescent="0.25">
      <c r="A27" s="1" t="s">
        <v>31</v>
      </c>
      <c r="C27" s="35">
        <f>K23</f>
        <v>101</v>
      </c>
    </row>
    <row r="28" spans="1:11" x14ac:dyDescent="0.25">
      <c r="A28" s="1" t="s">
        <v>35</v>
      </c>
      <c r="C28" s="41">
        <f>C27/C26</f>
        <v>0.18931583880037489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24" sqref="I24:J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8" t="s">
        <v>15</v>
      </c>
      <c r="F2" s="178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1"/>
      <c r="B4" s="48"/>
      <c r="C4" s="151"/>
      <c r="D4" s="38"/>
      <c r="E4" s="182"/>
      <c r="F4" s="182"/>
      <c r="G4" s="180"/>
      <c r="H4" s="181"/>
      <c r="I4" s="180"/>
      <c r="J4" s="181"/>
      <c r="K4" s="180"/>
      <c r="L4" s="181"/>
      <c r="M4" s="182"/>
      <c r="N4" s="182"/>
      <c r="O4" s="172"/>
      <c r="P4" s="173"/>
      <c r="Q4" s="174"/>
      <c r="R4" s="175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46"/>
      <c r="B5" s="48"/>
      <c r="C5" s="134"/>
      <c r="D5" s="38"/>
      <c r="E5" s="182"/>
      <c r="F5" s="182"/>
      <c r="G5" s="180"/>
      <c r="H5" s="181"/>
      <c r="I5" s="180"/>
      <c r="J5" s="181"/>
      <c r="K5" s="180"/>
      <c r="L5" s="181"/>
      <c r="M5" s="180"/>
      <c r="N5" s="181"/>
      <c r="O5" s="172"/>
      <c r="P5" s="173"/>
      <c r="Q5" s="174"/>
      <c r="R5" s="175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61"/>
      <c r="B6" s="48"/>
      <c r="C6" s="161"/>
      <c r="D6" s="38"/>
      <c r="E6" s="182"/>
      <c r="F6" s="182"/>
      <c r="G6" s="180"/>
      <c r="H6" s="181"/>
      <c r="I6" s="180"/>
      <c r="J6" s="181"/>
      <c r="K6" s="180"/>
      <c r="L6" s="181"/>
      <c r="M6" s="180"/>
      <c r="N6" s="181"/>
      <c r="O6" s="172"/>
      <c r="P6" s="173"/>
      <c r="Q6" s="174"/>
      <c r="R6" s="17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/>
      <c r="B7" s="48"/>
      <c r="C7" s="148"/>
      <c r="D7" s="38"/>
      <c r="E7" s="182"/>
      <c r="F7" s="182"/>
      <c r="G7" s="180"/>
      <c r="H7" s="181"/>
      <c r="I7" s="180"/>
      <c r="J7" s="181"/>
      <c r="K7" s="180"/>
      <c r="L7" s="181"/>
      <c r="M7" s="180"/>
      <c r="N7" s="181"/>
      <c r="O7" s="172"/>
      <c r="P7" s="173"/>
      <c r="Q7" s="174"/>
      <c r="R7" s="17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8"/>
      <c r="B8" s="48"/>
      <c r="C8" s="148"/>
      <c r="D8" s="38"/>
      <c r="E8" s="182"/>
      <c r="F8" s="182"/>
      <c r="G8" s="180"/>
      <c r="H8" s="181"/>
      <c r="I8" s="180"/>
      <c r="J8" s="181"/>
      <c r="K8" s="180"/>
      <c r="L8" s="181"/>
      <c r="M8" s="180"/>
      <c r="N8" s="181"/>
      <c r="O8" s="172"/>
      <c r="P8" s="173"/>
      <c r="Q8" s="174"/>
      <c r="R8" s="17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5"/>
      <c r="B9" s="48"/>
      <c r="C9" s="135"/>
      <c r="D9" s="38"/>
      <c r="E9" s="182"/>
      <c r="F9" s="182"/>
      <c r="G9" s="180"/>
      <c r="H9" s="181"/>
      <c r="I9" s="180"/>
      <c r="J9" s="181"/>
      <c r="K9" s="180"/>
      <c r="L9" s="181"/>
      <c r="M9" s="180"/>
      <c r="N9" s="181"/>
      <c r="O9" s="172"/>
      <c r="P9" s="173"/>
      <c r="Q9" s="174"/>
      <c r="R9" s="17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0"/>
      <c r="B10" s="48"/>
      <c r="C10" s="150"/>
      <c r="D10" s="38"/>
      <c r="E10" s="182"/>
      <c r="F10" s="182"/>
      <c r="G10" s="180"/>
      <c r="H10" s="181"/>
      <c r="I10" s="180"/>
      <c r="J10" s="181"/>
      <c r="K10" s="180"/>
      <c r="L10" s="181"/>
      <c r="M10" s="180"/>
      <c r="N10" s="181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48"/>
      <c r="C11" s="150"/>
      <c r="D11" s="38"/>
      <c r="E11" s="180"/>
      <c r="F11" s="181"/>
      <c r="G11" s="180"/>
      <c r="H11" s="181"/>
      <c r="I11" s="180"/>
      <c r="J11" s="181"/>
      <c r="K11" s="180"/>
      <c r="L11" s="181"/>
      <c r="M11" s="180"/>
      <c r="N11" s="181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35"/>
      <c r="D12" s="38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3"/>
      <c r="B13" s="48"/>
      <c r="C13" s="153"/>
      <c r="D13" s="38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48"/>
      <c r="C14" s="46"/>
      <c r="D14" s="38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72"/>
      <c r="P14" s="173"/>
      <c r="Q14" s="174"/>
      <c r="R14" s="175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42"/>
      <c r="B15" s="48"/>
      <c r="C15" s="142"/>
      <c r="D15" s="38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72"/>
      <c r="P15" s="173"/>
      <c r="Q15" s="174"/>
      <c r="R15" s="175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55"/>
      <c r="B16" s="48"/>
      <c r="C16" s="124"/>
      <c r="D16" s="38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72"/>
      <c r="P16" s="173"/>
      <c r="Q16" s="174"/>
      <c r="R16" s="175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55"/>
      <c r="B17" s="118"/>
      <c r="C17" s="47"/>
      <c r="D17" s="38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72"/>
      <c r="P17" s="173"/>
      <c r="Q17" s="174"/>
      <c r="R17" s="17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0"/>
      <c r="B18" s="120"/>
      <c r="C18" s="47"/>
      <c r="D18" s="38"/>
      <c r="E18" s="180"/>
      <c r="F18" s="181"/>
      <c r="G18" s="180"/>
      <c r="H18" s="181"/>
      <c r="I18" s="180"/>
      <c r="J18" s="181"/>
      <c r="K18" s="180"/>
      <c r="L18" s="181"/>
      <c r="M18" s="180"/>
      <c r="N18" s="181"/>
      <c r="O18" s="172"/>
      <c r="P18" s="173"/>
      <c r="Q18" s="174"/>
      <c r="R18" s="175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0"/>
      <c r="B19" s="120"/>
      <c r="C19" s="47"/>
      <c r="D19" s="38"/>
      <c r="E19" s="180"/>
      <c r="F19" s="181"/>
      <c r="G19" s="180"/>
      <c r="H19" s="181"/>
      <c r="I19" s="180"/>
      <c r="J19" s="181"/>
      <c r="K19" s="180"/>
      <c r="L19" s="181"/>
      <c r="M19" s="180"/>
      <c r="N19" s="181"/>
      <c r="O19" s="172"/>
      <c r="P19" s="173"/>
      <c r="Q19" s="174"/>
      <c r="R19" s="17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6"/>
      <c r="B20" s="106"/>
      <c r="C20" s="47"/>
      <c r="D20" s="38"/>
      <c r="E20" s="180"/>
      <c r="F20" s="181"/>
      <c r="G20" s="180"/>
      <c r="H20" s="181"/>
      <c r="I20" s="180"/>
      <c r="J20" s="181"/>
      <c r="K20" s="180"/>
      <c r="L20" s="181"/>
      <c r="M20" s="180"/>
      <c r="N20" s="181"/>
      <c r="O20" s="172"/>
      <c r="P20" s="173"/>
      <c r="Q20" s="174"/>
      <c r="R20" s="175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30"/>
      <c r="B21" s="130"/>
      <c r="C21" s="130"/>
      <c r="D21" s="38"/>
      <c r="E21" s="180"/>
      <c r="F21" s="181"/>
      <c r="G21" s="180"/>
      <c r="H21" s="181"/>
      <c r="I21" s="180"/>
      <c r="J21" s="181"/>
      <c r="K21" s="180"/>
      <c r="L21" s="181"/>
      <c r="M21" s="180"/>
      <c r="N21" s="181"/>
      <c r="O21" s="172"/>
      <c r="P21" s="173"/>
      <c r="Q21" s="174"/>
      <c r="R21" s="175"/>
      <c r="S21" s="25">
        <f t="shared" si="4"/>
        <v>0</v>
      </c>
      <c r="T21" s="25">
        <f t="shared" si="5"/>
        <v>0</v>
      </c>
      <c r="U21" s="28"/>
      <c r="V21" s="28"/>
    </row>
    <row r="22" spans="1:22" ht="15.75" customHeight="1" x14ac:dyDescent="0.25">
      <c r="A22" s="129"/>
      <c r="B22" s="129"/>
      <c r="C22" s="47"/>
      <c r="D22" s="27"/>
      <c r="E22" s="180"/>
      <c r="F22" s="181"/>
      <c r="G22" s="180"/>
      <c r="H22" s="181"/>
      <c r="I22" s="180"/>
      <c r="J22" s="181"/>
      <c r="K22" s="180"/>
      <c r="L22" s="181"/>
      <c r="M22" s="180"/>
      <c r="N22" s="181"/>
      <c r="O22" s="172"/>
      <c r="P22" s="173"/>
      <c r="Q22" s="174"/>
      <c r="R22" s="17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5"/>
      <c r="B23" s="104"/>
      <c r="C23" s="104"/>
      <c r="D23" s="27"/>
      <c r="E23" s="180"/>
      <c r="F23" s="181"/>
      <c r="G23" s="180"/>
      <c r="H23" s="181"/>
      <c r="I23" s="180"/>
      <c r="J23" s="181"/>
      <c r="K23" s="180"/>
      <c r="L23" s="181"/>
      <c r="M23" s="180"/>
      <c r="N23" s="181"/>
      <c r="O23" s="172"/>
      <c r="P23" s="173"/>
      <c r="Q23" s="174"/>
      <c r="R23" s="17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0"/>
      <c r="B24" s="110"/>
      <c r="C24" s="110"/>
      <c r="D24" s="38"/>
      <c r="E24" s="180"/>
      <c r="F24" s="181"/>
      <c r="G24" s="180"/>
      <c r="H24" s="181"/>
      <c r="I24" s="180"/>
      <c r="J24" s="181"/>
      <c r="K24" s="180"/>
      <c r="L24" s="181"/>
      <c r="M24" s="180"/>
      <c r="N24" s="181"/>
      <c r="O24" s="172"/>
      <c r="P24" s="173"/>
      <c r="Q24" s="174"/>
      <c r="R24" s="175"/>
      <c r="S24" s="25">
        <f t="shared" ref="S24:S25" si="8">E24+G24+I24+K24+M24+O24+Q24</f>
        <v>0</v>
      </c>
      <c r="T24" s="25">
        <f t="shared" ref="T24:T25" si="9">SUM(S24-U24-V24)</f>
        <v>0</v>
      </c>
      <c r="U24" s="28"/>
      <c r="V24" s="28"/>
    </row>
    <row r="25" spans="1:22" x14ac:dyDescent="0.25">
      <c r="A25" s="113"/>
      <c r="B25" s="113"/>
      <c r="C25" s="47"/>
      <c r="D25" s="38"/>
      <c r="E25" s="180"/>
      <c r="F25" s="181"/>
      <c r="G25" s="180"/>
      <c r="H25" s="181"/>
      <c r="I25" s="180"/>
      <c r="J25" s="181"/>
      <c r="K25" s="180"/>
      <c r="L25" s="181"/>
      <c r="M25" s="180"/>
      <c r="N25" s="181"/>
      <c r="O25" s="172"/>
      <c r="P25" s="173"/>
      <c r="Q25" s="174"/>
      <c r="R25" s="175"/>
      <c r="S25" s="25">
        <f t="shared" si="8"/>
        <v>0</v>
      </c>
      <c r="T25" s="25">
        <f t="shared" si="9"/>
        <v>0</v>
      </c>
      <c r="U25" s="28"/>
      <c r="V25" s="28"/>
    </row>
    <row r="26" spans="1:22" x14ac:dyDescent="0.25">
      <c r="A26" s="113"/>
      <c r="B26" s="113"/>
      <c r="C26" s="113"/>
      <c r="D26" s="38"/>
      <c r="E26" s="180"/>
      <c r="F26" s="181"/>
      <c r="G26" s="180"/>
      <c r="H26" s="181"/>
      <c r="I26" s="180"/>
      <c r="J26" s="181"/>
      <c r="K26" s="180"/>
      <c r="L26" s="181"/>
      <c r="M26" s="180"/>
      <c r="N26" s="181"/>
      <c r="O26" s="172"/>
      <c r="P26" s="173"/>
      <c r="Q26" s="174"/>
      <c r="R26" s="175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0">
        <v>8</v>
      </c>
      <c r="F27" s="181"/>
      <c r="G27" s="180">
        <v>8</v>
      </c>
      <c r="H27" s="181"/>
      <c r="I27" s="180">
        <v>8</v>
      </c>
      <c r="J27" s="181"/>
      <c r="K27" s="180">
        <v>8</v>
      </c>
      <c r="L27" s="181"/>
      <c r="M27" s="180">
        <v>8</v>
      </c>
      <c r="N27" s="181"/>
      <c r="O27" s="174"/>
      <c r="P27" s="175"/>
      <c r="Q27" s="174"/>
      <c r="R27" s="175"/>
      <c r="S27" s="25">
        <f t="shared" si="1"/>
        <v>40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2"/>
      <c r="F28" s="173"/>
      <c r="G28" s="172"/>
      <c r="H28" s="173"/>
      <c r="I28" s="172"/>
      <c r="J28" s="173"/>
      <c r="K28" s="172"/>
      <c r="L28" s="173"/>
      <c r="M28" s="172"/>
      <c r="N28" s="173"/>
      <c r="O28" s="174"/>
      <c r="P28" s="175"/>
      <c r="Q28" s="174"/>
      <c r="R28" s="175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6">
        <f>SUM(E4:E28)</f>
        <v>8</v>
      </c>
      <c r="F29" s="177"/>
      <c r="G29" s="176">
        <f>SUM(G4:G28)</f>
        <v>8</v>
      </c>
      <c r="H29" s="177"/>
      <c r="I29" s="176">
        <f>SUM(I4:I28)</f>
        <v>8</v>
      </c>
      <c r="J29" s="177"/>
      <c r="K29" s="176">
        <f>SUM(K4:K28)</f>
        <v>8</v>
      </c>
      <c r="L29" s="177"/>
      <c r="M29" s="176">
        <f>SUM(M4:M28)</f>
        <v>8</v>
      </c>
      <c r="N29" s="177"/>
      <c r="O29" s="176">
        <f>SUM(O4:O28)</f>
        <v>0</v>
      </c>
      <c r="P29" s="177"/>
      <c r="Q29" s="176">
        <f>SUM(Q4:Q28)</f>
        <v>0</v>
      </c>
      <c r="R29" s="177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1"/>
      <c r="F30" s="112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40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9" sqref="G19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3">
        <v>6519</v>
      </c>
      <c r="B4" s="169" t="s">
        <v>100</v>
      </c>
      <c r="C4" s="163" t="s">
        <v>73</v>
      </c>
      <c r="D4" s="38" t="s">
        <v>67</v>
      </c>
      <c r="E4" s="171">
        <v>2</v>
      </c>
      <c r="F4" s="171"/>
      <c r="G4" s="171"/>
      <c r="H4" s="171"/>
      <c r="I4" s="171"/>
      <c r="J4" s="171"/>
      <c r="K4" s="171"/>
      <c r="L4" s="171"/>
      <c r="M4" s="171"/>
      <c r="N4" s="171"/>
      <c r="O4" s="172"/>
      <c r="P4" s="173"/>
      <c r="Q4" s="174"/>
      <c r="R4" s="175"/>
      <c r="S4" s="25">
        <f>E4+G4+I4+K4+M4+O4+Q4</f>
        <v>2</v>
      </c>
      <c r="T4" s="25">
        <f t="shared" ref="T4:T21" si="0">SUM(S4-U4-V4)</f>
        <v>2</v>
      </c>
      <c r="U4" s="28"/>
      <c r="V4" s="28"/>
    </row>
    <row r="5" spans="1:22" x14ac:dyDescent="0.25">
      <c r="A5" s="163">
        <v>6607</v>
      </c>
      <c r="B5" s="169" t="s">
        <v>99</v>
      </c>
      <c r="C5" s="163" t="s">
        <v>77</v>
      </c>
      <c r="D5" s="38" t="s">
        <v>78</v>
      </c>
      <c r="E5" s="171">
        <v>6</v>
      </c>
      <c r="F5" s="171"/>
      <c r="G5" s="171">
        <v>4.5</v>
      </c>
      <c r="H5" s="171"/>
      <c r="I5" s="171">
        <v>7</v>
      </c>
      <c r="J5" s="171"/>
      <c r="K5" s="171">
        <v>4.75</v>
      </c>
      <c r="L5" s="171"/>
      <c r="M5" s="171"/>
      <c r="N5" s="171"/>
      <c r="O5" s="172"/>
      <c r="P5" s="173"/>
      <c r="Q5" s="174"/>
      <c r="R5" s="175"/>
      <c r="S5" s="25">
        <f>E5+G5+I5+K5+M5+O5+Q5</f>
        <v>22.25</v>
      </c>
      <c r="T5" s="25">
        <f t="shared" si="0"/>
        <v>22.25</v>
      </c>
      <c r="U5" s="28"/>
      <c r="V5" s="28"/>
    </row>
    <row r="6" spans="1:22" x14ac:dyDescent="0.25">
      <c r="A6" s="165">
        <v>6519</v>
      </c>
      <c r="B6" s="169" t="s">
        <v>100</v>
      </c>
      <c r="C6" s="146" t="s">
        <v>93</v>
      </c>
      <c r="D6" s="38" t="s">
        <v>61</v>
      </c>
      <c r="E6" s="171"/>
      <c r="F6" s="171"/>
      <c r="G6" s="171">
        <v>3</v>
      </c>
      <c r="H6" s="171"/>
      <c r="I6" s="171"/>
      <c r="J6" s="171"/>
      <c r="K6" s="172"/>
      <c r="L6" s="173"/>
      <c r="M6" s="172"/>
      <c r="N6" s="173"/>
      <c r="O6" s="172"/>
      <c r="P6" s="173"/>
      <c r="Q6" s="174"/>
      <c r="R6" s="175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165">
        <v>6519</v>
      </c>
      <c r="B7" s="169" t="s">
        <v>100</v>
      </c>
      <c r="C7" s="165">
        <v>115</v>
      </c>
      <c r="D7" s="38" t="s">
        <v>90</v>
      </c>
      <c r="E7" s="171"/>
      <c r="F7" s="171"/>
      <c r="G7" s="171"/>
      <c r="H7" s="171"/>
      <c r="I7" s="171"/>
      <c r="J7" s="171"/>
      <c r="K7" s="172">
        <v>0.25</v>
      </c>
      <c r="L7" s="173"/>
      <c r="M7" s="172"/>
      <c r="N7" s="173"/>
      <c r="O7" s="172"/>
      <c r="P7" s="173"/>
      <c r="Q7" s="174"/>
      <c r="R7" s="17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65">
        <v>6519</v>
      </c>
      <c r="B8" s="169" t="s">
        <v>100</v>
      </c>
      <c r="C8" s="165">
        <v>120</v>
      </c>
      <c r="D8" s="38" t="s">
        <v>90</v>
      </c>
      <c r="E8" s="171"/>
      <c r="F8" s="171"/>
      <c r="G8" s="171"/>
      <c r="H8" s="171"/>
      <c r="I8" s="179"/>
      <c r="J8" s="173"/>
      <c r="K8" s="172">
        <v>0.25</v>
      </c>
      <c r="L8" s="173"/>
      <c r="M8" s="172"/>
      <c r="N8" s="173"/>
      <c r="O8" s="172"/>
      <c r="P8" s="173"/>
      <c r="Q8" s="174"/>
      <c r="R8" s="17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65">
        <v>6519</v>
      </c>
      <c r="B9" s="169" t="s">
        <v>100</v>
      </c>
      <c r="C9" s="165">
        <v>87</v>
      </c>
      <c r="D9" s="38" t="s">
        <v>89</v>
      </c>
      <c r="E9" s="189"/>
      <c r="F9" s="189"/>
      <c r="G9" s="189"/>
      <c r="H9" s="189"/>
      <c r="I9" s="171"/>
      <c r="J9" s="171"/>
      <c r="K9" s="172">
        <v>1</v>
      </c>
      <c r="L9" s="173"/>
      <c r="M9" s="172">
        <v>1</v>
      </c>
      <c r="N9" s="173"/>
      <c r="O9" s="172"/>
      <c r="P9" s="173"/>
      <c r="Q9" s="174"/>
      <c r="R9" s="17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67">
        <v>6519</v>
      </c>
      <c r="B10" s="169" t="s">
        <v>100</v>
      </c>
      <c r="C10" s="167" t="s">
        <v>72</v>
      </c>
      <c r="D10" s="38" t="s">
        <v>83</v>
      </c>
      <c r="E10" s="183"/>
      <c r="F10" s="184"/>
      <c r="G10" s="183"/>
      <c r="H10" s="184"/>
      <c r="I10" s="172"/>
      <c r="J10" s="173"/>
      <c r="K10" s="172"/>
      <c r="L10" s="173"/>
      <c r="M10" s="172">
        <v>4</v>
      </c>
      <c r="N10" s="173"/>
      <c r="O10" s="172"/>
      <c r="P10" s="173"/>
      <c r="Q10" s="174"/>
      <c r="R10" s="175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167">
        <v>6519</v>
      </c>
      <c r="B11" s="169" t="s">
        <v>100</v>
      </c>
      <c r="C11" s="167" t="s">
        <v>98</v>
      </c>
      <c r="D11" s="38" t="s">
        <v>61</v>
      </c>
      <c r="E11" s="183"/>
      <c r="F11" s="184"/>
      <c r="G11" s="183"/>
      <c r="H11" s="184"/>
      <c r="I11" s="172"/>
      <c r="J11" s="173"/>
      <c r="K11" s="172"/>
      <c r="L11" s="173"/>
      <c r="M11" s="172">
        <v>1.5</v>
      </c>
      <c r="N11" s="173"/>
      <c r="O11" s="172"/>
      <c r="P11" s="173"/>
      <c r="Q11" s="174"/>
      <c r="R11" s="175"/>
      <c r="S11" s="25">
        <f t="shared" ref="S11:S14" si="2">E11+G11+I11+K11+M11+O11+Q11</f>
        <v>1.5</v>
      </c>
      <c r="T11" s="25">
        <f t="shared" ref="T11:T14" si="3">SUM(S11-U11-V11)</f>
        <v>1.5</v>
      </c>
      <c r="U11" s="28"/>
      <c r="V11" s="28"/>
    </row>
    <row r="12" spans="1:22" x14ac:dyDescent="0.25">
      <c r="A12" s="114"/>
      <c r="B12" s="48"/>
      <c r="C12" s="114"/>
      <c r="D12" s="38"/>
      <c r="E12" s="183"/>
      <c r="F12" s="184"/>
      <c r="G12" s="183"/>
      <c r="H12" s="184"/>
      <c r="I12" s="187"/>
      <c r="J12" s="188"/>
      <c r="K12" s="172"/>
      <c r="L12" s="173"/>
      <c r="M12" s="172"/>
      <c r="N12" s="173"/>
      <c r="O12" s="172"/>
      <c r="P12" s="173"/>
      <c r="Q12" s="174"/>
      <c r="R12" s="17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3"/>
      <c r="F13" s="184"/>
      <c r="G13" s="183"/>
      <c r="H13" s="184"/>
      <c r="I13" s="187"/>
      <c r="J13" s="188"/>
      <c r="K13" s="172"/>
      <c r="L13" s="173"/>
      <c r="M13" s="172"/>
      <c r="N13" s="173"/>
      <c r="O13" s="172"/>
      <c r="P13" s="173"/>
      <c r="Q13" s="174"/>
      <c r="R13" s="17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3"/>
      <c r="F14" s="184"/>
      <c r="G14" s="183"/>
      <c r="H14" s="184"/>
      <c r="I14" s="187"/>
      <c r="J14" s="188"/>
      <c r="K14" s="172"/>
      <c r="L14" s="173"/>
      <c r="M14" s="172"/>
      <c r="N14" s="173"/>
      <c r="O14" s="172"/>
      <c r="P14" s="173"/>
      <c r="Q14" s="174"/>
      <c r="R14" s="17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3"/>
      <c r="F15" s="184"/>
      <c r="G15" s="183"/>
      <c r="H15" s="184"/>
      <c r="I15" s="187"/>
      <c r="J15" s="188"/>
      <c r="K15" s="172"/>
      <c r="L15" s="173"/>
      <c r="M15" s="172"/>
      <c r="N15" s="173"/>
      <c r="O15" s="172"/>
      <c r="P15" s="173"/>
      <c r="Q15" s="174"/>
      <c r="R15" s="17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5"/>
      <c r="F16" s="186"/>
      <c r="G16" s="185"/>
      <c r="H16" s="186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5"/>
      <c r="F17" s="186"/>
      <c r="G17" s="185"/>
      <c r="H17" s="186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83"/>
      <c r="F18" s="184"/>
      <c r="G18" s="183"/>
      <c r="H18" s="184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4">
        <v>3600</v>
      </c>
      <c r="B19" s="168" t="s">
        <v>106</v>
      </c>
      <c r="C19" s="164"/>
      <c r="D19" s="27" t="s">
        <v>71</v>
      </c>
      <c r="E19" s="185"/>
      <c r="F19" s="186"/>
      <c r="G19" s="185"/>
      <c r="H19" s="186"/>
      <c r="I19" s="172"/>
      <c r="J19" s="173"/>
      <c r="K19" s="172">
        <v>0.75</v>
      </c>
      <c r="L19" s="173"/>
      <c r="M19" s="172"/>
      <c r="N19" s="173"/>
      <c r="O19" s="172"/>
      <c r="P19" s="173"/>
      <c r="Q19" s="174"/>
      <c r="R19" s="175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6">
        <v>3600</v>
      </c>
      <c r="B20" s="168" t="s">
        <v>106</v>
      </c>
      <c r="C20" s="46"/>
      <c r="D20" s="27" t="s">
        <v>76</v>
      </c>
      <c r="E20" s="172"/>
      <c r="F20" s="173"/>
      <c r="G20" s="185">
        <v>0.5</v>
      </c>
      <c r="H20" s="186"/>
      <c r="I20" s="172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6">
        <v>3600</v>
      </c>
      <c r="B21" s="168" t="s">
        <v>106</v>
      </c>
      <c r="C21" s="46"/>
      <c r="D21" s="27" t="s">
        <v>84</v>
      </c>
      <c r="E21" s="172"/>
      <c r="F21" s="173"/>
      <c r="G21" s="185"/>
      <c r="H21" s="186"/>
      <c r="I21" s="172">
        <v>1</v>
      </c>
      <c r="J21" s="173"/>
      <c r="K21" s="172">
        <v>1</v>
      </c>
      <c r="L21" s="173"/>
      <c r="M21" s="172">
        <v>1.5</v>
      </c>
      <c r="N21" s="173"/>
      <c r="O21" s="172"/>
      <c r="P21" s="173"/>
      <c r="Q21" s="174"/>
      <c r="R21" s="175"/>
      <c r="S21" s="25">
        <f t="shared" si="1"/>
        <v>3.5</v>
      </c>
      <c r="T21" s="25">
        <f t="shared" si="0"/>
        <v>3.5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2"/>
      <c r="P22" s="173"/>
      <c r="Q22" s="174"/>
      <c r="R22" s="175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2"/>
      <c r="P23" s="173"/>
      <c r="Q23" s="174"/>
      <c r="R23" s="17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6">
        <f>SUM(E4:E23)</f>
        <v>8</v>
      </c>
      <c r="F24" s="177"/>
      <c r="G24" s="176">
        <f>SUM(G4:G23)</f>
        <v>8</v>
      </c>
      <c r="H24" s="177"/>
      <c r="I24" s="176">
        <f>SUM(I4:I23)</f>
        <v>8</v>
      </c>
      <c r="J24" s="177"/>
      <c r="K24" s="176">
        <f>SUM(K4:K23)</f>
        <v>8</v>
      </c>
      <c r="L24" s="177"/>
      <c r="M24" s="176">
        <f>SUM(M4:M23)</f>
        <v>8</v>
      </c>
      <c r="N24" s="177"/>
      <c r="O24" s="176">
        <f>SUM(O4:O23)</f>
        <v>0</v>
      </c>
      <c r="P24" s="177"/>
      <c r="Q24" s="176">
        <f>SUM(Q4:Q23)</f>
        <v>0</v>
      </c>
      <c r="R24" s="17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1" sqref="E21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51">
        <v>6418</v>
      </c>
      <c r="B4" s="169" t="s">
        <v>103</v>
      </c>
      <c r="C4" s="151">
        <v>30</v>
      </c>
      <c r="D4" s="38" t="s">
        <v>81</v>
      </c>
      <c r="E4" s="171">
        <v>0.75</v>
      </c>
      <c r="F4" s="171"/>
      <c r="G4" s="172"/>
      <c r="H4" s="173"/>
      <c r="I4" s="172"/>
      <c r="J4" s="173"/>
      <c r="K4" s="171"/>
      <c r="L4" s="171"/>
      <c r="M4" s="172"/>
      <c r="N4" s="173"/>
      <c r="O4" s="172"/>
      <c r="P4" s="173"/>
      <c r="Q4" s="174"/>
      <c r="R4" s="175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157">
        <v>6607</v>
      </c>
      <c r="B5" s="169" t="s">
        <v>99</v>
      </c>
      <c r="C5" s="157" t="s">
        <v>77</v>
      </c>
      <c r="D5" s="38" t="s">
        <v>78</v>
      </c>
      <c r="E5" s="171">
        <v>5.75</v>
      </c>
      <c r="F5" s="171"/>
      <c r="G5" s="172">
        <v>1</v>
      </c>
      <c r="H5" s="173"/>
      <c r="I5" s="172"/>
      <c r="J5" s="173"/>
      <c r="K5" s="171"/>
      <c r="L5" s="171"/>
      <c r="M5" s="172"/>
      <c r="N5" s="173"/>
      <c r="O5" s="172"/>
      <c r="P5" s="173"/>
      <c r="Q5" s="174"/>
      <c r="R5" s="175"/>
      <c r="S5" s="25">
        <f>E5+G5+I5+K5+M5+O5+Q5</f>
        <v>6.75</v>
      </c>
      <c r="T5" s="25">
        <f t="shared" si="0"/>
        <v>6.75</v>
      </c>
      <c r="U5" s="28"/>
      <c r="V5" s="28"/>
    </row>
    <row r="6" spans="1:22" x14ac:dyDescent="0.25">
      <c r="A6" s="157">
        <v>6607</v>
      </c>
      <c r="B6" s="169" t="s">
        <v>99</v>
      </c>
      <c r="C6" s="157">
        <v>10</v>
      </c>
      <c r="D6" s="38" t="s">
        <v>81</v>
      </c>
      <c r="E6" s="171"/>
      <c r="F6" s="171"/>
      <c r="G6" s="172">
        <v>5.5</v>
      </c>
      <c r="H6" s="173"/>
      <c r="I6" s="172">
        <v>3.5</v>
      </c>
      <c r="J6" s="173"/>
      <c r="K6" s="171">
        <v>3</v>
      </c>
      <c r="L6" s="171"/>
      <c r="M6" s="172">
        <v>3.75</v>
      </c>
      <c r="N6" s="173"/>
      <c r="O6" s="172"/>
      <c r="P6" s="173"/>
      <c r="Q6" s="174"/>
      <c r="R6" s="175"/>
      <c r="S6" s="25">
        <f t="shared" ref="S6:S25" si="1">E6+G6+I6+K6+M6+O6+Q6</f>
        <v>15.75</v>
      </c>
      <c r="T6" s="25">
        <f t="shared" si="0"/>
        <v>15.75</v>
      </c>
      <c r="U6" s="28"/>
      <c r="V6" s="28"/>
    </row>
    <row r="7" spans="1:22" x14ac:dyDescent="0.25">
      <c r="A7" s="155">
        <v>6429</v>
      </c>
      <c r="B7" s="169" t="s">
        <v>104</v>
      </c>
      <c r="C7" s="155">
        <v>11</v>
      </c>
      <c r="D7" s="38" t="s">
        <v>94</v>
      </c>
      <c r="E7" s="171"/>
      <c r="F7" s="171"/>
      <c r="G7" s="172"/>
      <c r="H7" s="173"/>
      <c r="I7" s="172">
        <v>2.75</v>
      </c>
      <c r="J7" s="173"/>
      <c r="K7" s="171">
        <v>4.5</v>
      </c>
      <c r="L7" s="171"/>
      <c r="M7" s="172">
        <v>0.75</v>
      </c>
      <c r="N7" s="173"/>
      <c r="O7" s="172"/>
      <c r="P7" s="173"/>
      <c r="Q7" s="174"/>
      <c r="R7" s="175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145">
        <v>6615</v>
      </c>
      <c r="B8" s="169" t="s">
        <v>105</v>
      </c>
      <c r="C8" s="145">
        <v>1</v>
      </c>
      <c r="D8" s="38" t="s">
        <v>97</v>
      </c>
      <c r="E8" s="171"/>
      <c r="F8" s="171"/>
      <c r="G8" s="172"/>
      <c r="H8" s="173"/>
      <c r="I8" s="172"/>
      <c r="J8" s="173"/>
      <c r="K8" s="171"/>
      <c r="L8" s="171"/>
      <c r="M8" s="172">
        <v>0.5</v>
      </c>
      <c r="N8" s="173"/>
      <c r="O8" s="172"/>
      <c r="P8" s="173"/>
      <c r="Q8" s="174"/>
      <c r="R8" s="17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45"/>
      <c r="B9" s="48"/>
      <c r="C9" s="145"/>
      <c r="D9" s="38"/>
      <c r="E9" s="171"/>
      <c r="F9" s="171"/>
      <c r="G9" s="172"/>
      <c r="H9" s="173"/>
      <c r="I9" s="172"/>
      <c r="J9" s="173"/>
      <c r="K9" s="171"/>
      <c r="L9" s="171"/>
      <c r="M9" s="172"/>
      <c r="N9" s="173"/>
      <c r="O9" s="172"/>
      <c r="P9" s="173"/>
      <c r="Q9" s="174"/>
      <c r="R9" s="17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0"/>
      <c r="B10" s="48"/>
      <c r="C10" s="145"/>
      <c r="D10" s="38"/>
      <c r="E10" s="171"/>
      <c r="F10" s="171"/>
      <c r="G10" s="172"/>
      <c r="H10" s="173"/>
      <c r="I10" s="172"/>
      <c r="J10" s="173"/>
      <c r="K10" s="171"/>
      <c r="L10" s="171"/>
      <c r="M10" s="172"/>
      <c r="N10" s="173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171"/>
      <c r="F11" s="171"/>
      <c r="G11" s="172"/>
      <c r="H11" s="173"/>
      <c r="I11" s="171"/>
      <c r="J11" s="171"/>
      <c r="K11" s="171"/>
      <c r="L11" s="171"/>
      <c r="M11" s="172"/>
      <c r="N11" s="173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5"/>
      <c r="B12" s="48"/>
      <c r="C12" s="135"/>
      <c r="D12" s="38"/>
      <c r="E12" s="171"/>
      <c r="F12" s="171"/>
      <c r="G12" s="172"/>
      <c r="H12" s="173"/>
      <c r="I12" s="171"/>
      <c r="J12" s="171"/>
      <c r="K12" s="172"/>
      <c r="L12" s="173"/>
      <c r="M12" s="172"/>
      <c r="N12" s="173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6"/>
      <c r="B13" s="48"/>
      <c r="C13" s="136"/>
      <c r="D13" s="38"/>
      <c r="E13" s="171"/>
      <c r="F13" s="171"/>
      <c r="G13" s="172"/>
      <c r="H13" s="173"/>
      <c r="I13" s="171"/>
      <c r="J13" s="171"/>
      <c r="K13" s="172"/>
      <c r="L13" s="173"/>
      <c r="M13" s="172"/>
      <c r="N13" s="173"/>
      <c r="O13" s="172"/>
      <c r="P13" s="173"/>
      <c r="Q13" s="174"/>
      <c r="R13" s="17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5"/>
      <c r="B14" s="48"/>
      <c r="C14" s="115"/>
      <c r="D14" s="38"/>
      <c r="E14" s="171"/>
      <c r="F14" s="171"/>
      <c r="G14" s="172"/>
      <c r="H14" s="173"/>
      <c r="I14" s="171"/>
      <c r="J14" s="171"/>
      <c r="K14" s="172"/>
      <c r="L14" s="173"/>
      <c r="M14" s="172"/>
      <c r="N14" s="173"/>
      <c r="O14" s="172"/>
      <c r="P14" s="173"/>
      <c r="Q14" s="174"/>
      <c r="R14" s="17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1"/>
      <c r="B15" s="48"/>
      <c r="C15" s="141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41"/>
      <c r="B16" s="48"/>
      <c r="C16" s="141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0"/>
      <c r="B17" s="120"/>
      <c r="C17" s="47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3"/>
      <c r="B18" s="133"/>
      <c r="C18" s="47"/>
      <c r="D18" s="38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32"/>
      <c r="B19" s="132"/>
      <c r="C19" s="132"/>
      <c r="D19" s="27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8"/>
      <c r="B20" s="108"/>
      <c r="C20" s="108"/>
      <c r="D20" s="27"/>
      <c r="E20" s="172"/>
      <c r="F20" s="173"/>
      <c r="G20" s="172"/>
      <c r="H20" s="173"/>
      <c r="I20" s="172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52">
        <v>3600</v>
      </c>
      <c r="B21" s="168" t="s">
        <v>106</v>
      </c>
      <c r="C21" s="152"/>
      <c r="D21" s="27" t="s">
        <v>79</v>
      </c>
      <c r="E21" s="172"/>
      <c r="F21" s="173"/>
      <c r="G21" s="172">
        <v>0.25</v>
      </c>
      <c r="H21" s="173"/>
      <c r="I21" s="172"/>
      <c r="J21" s="173"/>
      <c r="K21" s="172"/>
      <c r="L21" s="173"/>
      <c r="M21" s="172">
        <v>0.25</v>
      </c>
      <c r="N21" s="173"/>
      <c r="O21" s="172"/>
      <c r="P21" s="173"/>
      <c r="Q21" s="174"/>
      <c r="R21" s="175"/>
      <c r="S21" s="25">
        <f t="shared" si="6"/>
        <v>0.5</v>
      </c>
      <c r="T21" s="25">
        <f t="shared" si="7"/>
        <v>0.5</v>
      </c>
      <c r="U21" s="28"/>
      <c r="V21" s="28"/>
    </row>
    <row r="22" spans="1:22" x14ac:dyDescent="0.25">
      <c r="A22" s="165">
        <v>3600</v>
      </c>
      <c r="B22" s="168" t="s">
        <v>106</v>
      </c>
      <c r="C22" s="165"/>
      <c r="D22" s="27" t="s">
        <v>95</v>
      </c>
      <c r="E22" s="172"/>
      <c r="F22" s="173"/>
      <c r="G22" s="172"/>
      <c r="H22" s="173"/>
      <c r="I22" s="172">
        <v>0.25</v>
      </c>
      <c r="J22" s="173"/>
      <c r="K22" s="172"/>
      <c r="L22" s="173"/>
      <c r="M22" s="172">
        <v>0.25</v>
      </c>
      <c r="N22" s="173"/>
      <c r="O22" s="172"/>
      <c r="P22" s="173"/>
      <c r="Q22" s="174"/>
      <c r="R22" s="175"/>
      <c r="S22" s="25">
        <f t="shared" si="1"/>
        <v>0.5</v>
      </c>
      <c r="T22" s="25">
        <f t="shared" si="0"/>
        <v>0.5</v>
      </c>
      <c r="U22" s="28"/>
      <c r="V22" s="28"/>
    </row>
    <row r="23" spans="1:22" x14ac:dyDescent="0.25">
      <c r="A23" s="96">
        <v>3600</v>
      </c>
      <c r="B23" s="168" t="s">
        <v>106</v>
      </c>
      <c r="C23" s="96"/>
      <c r="D23" s="38" t="s">
        <v>64</v>
      </c>
      <c r="E23" s="172">
        <v>1.5</v>
      </c>
      <c r="F23" s="173"/>
      <c r="G23" s="172">
        <v>1.25</v>
      </c>
      <c r="H23" s="173"/>
      <c r="I23" s="172">
        <v>1.5</v>
      </c>
      <c r="J23" s="173"/>
      <c r="K23" s="172">
        <v>0.5</v>
      </c>
      <c r="L23" s="173"/>
      <c r="M23" s="172">
        <v>2.5</v>
      </c>
      <c r="N23" s="173"/>
      <c r="O23" s="172"/>
      <c r="P23" s="173"/>
      <c r="Q23" s="174"/>
      <c r="R23" s="175"/>
      <c r="S23" s="25">
        <f t="shared" si="1"/>
        <v>7.25</v>
      </c>
      <c r="T23" s="25">
        <f t="shared" si="0"/>
        <v>7.25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4"/>
      <c r="P24" s="175"/>
      <c r="Q24" s="174"/>
      <c r="R24" s="17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2"/>
      <c r="F25" s="173"/>
      <c r="G25" s="172"/>
      <c r="H25" s="173"/>
      <c r="I25" s="172"/>
      <c r="J25" s="173"/>
      <c r="K25" s="172"/>
      <c r="L25" s="173"/>
      <c r="M25" s="172"/>
      <c r="N25" s="173"/>
      <c r="O25" s="174"/>
      <c r="P25" s="175"/>
      <c r="Q25" s="174"/>
      <c r="R25" s="17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6">
        <f>SUM(E4:E25)</f>
        <v>8</v>
      </c>
      <c r="F26" s="177"/>
      <c r="G26" s="176">
        <f>SUM(G4:G25)</f>
        <v>8</v>
      </c>
      <c r="H26" s="177"/>
      <c r="I26" s="176">
        <f>SUM(I4:I25)</f>
        <v>8</v>
      </c>
      <c r="J26" s="177"/>
      <c r="K26" s="176">
        <f>SUM(K4:K25)</f>
        <v>8</v>
      </c>
      <c r="L26" s="177"/>
      <c r="M26" s="176">
        <f>SUM(M4:M25)</f>
        <v>8</v>
      </c>
      <c r="N26" s="177"/>
      <c r="O26" s="176">
        <f>SUM(O4:O25)</f>
        <v>0</v>
      </c>
      <c r="P26" s="177"/>
      <c r="Q26" s="176">
        <f>SUM(Q4:Q25)</f>
        <v>0</v>
      </c>
      <c r="R26" s="177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8.25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I10" sqref="I10:J1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2"/>
      <c r="B4" s="48"/>
      <c r="C4" s="152"/>
      <c r="D4" s="38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71"/>
      <c r="P4" s="171"/>
      <c r="Q4" s="174"/>
      <c r="R4" s="175"/>
      <c r="S4" s="25">
        <f>E4+G4+I4+K4+M4+O4+Q4</f>
        <v>0</v>
      </c>
      <c r="T4" s="25">
        <f t="shared" ref="T4" si="0">SUM(S4-U4-V4)</f>
        <v>0</v>
      </c>
      <c r="U4" s="28"/>
      <c r="V4" s="28"/>
    </row>
    <row r="5" spans="1:22" x14ac:dyDescent="0.25">
      <c r="A5" s="145"/>
      <c r="B5" s="48"/>
      <c r="C5" s="145"/>
      <c r="D5" s="38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71"/>
      <c r="P5" s="171"/>
      <c r="Q5" s="174"/>
      <c r="R5" s="175"/>
      <c r="S5" s="25">
        <f t="shared" ref="S5:S21" si="1">E5+G5+I5+K5+M5+O5+Q5</f>
        <v>0</v>
      </c>
      <c r="T5" s="25">
        <f t="shared" ref="T5:T19" si="2">SUM(S5-U5-V5)</f>
        <v>0</v>
      </c>
      <c r="U5" s="28"/>
      <c r="V5" s="28"/>
    </row>
    <row r="6" spans="1:22" x14ac:dyDescent="0.25">
      <c r="A6" s="140"/>
      <c r="B6" s="48"/>
      <c r="C6" s="140"/>
      <c r="D6" s="38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71"/>
      <c r="P6" s="171"/>
      <c r="Q6" s="174"/>
      <c r="R6" s="175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40"/>
      <c r="B7" s="48"/>
      <c r="C7" s="140"/>
      <c r="D7" s="38"/>
      <c r="E7" s="182"/>
      <c r="F7" s="182"/>
      <c r="G7" s="180"/>
      <c r="H7" s="181"/>
      <c r="I7" s="190"/>
      <c r="J7" s="181"/>
      <c r="K7" s="182"/>
      <c r="L7" s="182"/>
      <c r="M7" s="182"/>
      <c r="N7" s="182"/>
      <c r="O7" s="171"/>
      <c r="P7" s="171"/>
      <c r="Q7" s="174"/>
      <c r="R7" s="175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41"/>
      <c r="B8" s="48"/>
      <c r="C8" s="141"/>
      <c r="D8" s="38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71"/>
      <c r="P8" s="171"/>
      <c r="Q8" s="174"/>
      <c r="R8" s="175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41"/>
      <c r="B9" s="48"/>
      <c r="C9" s="141"/>
      <c r="D9" s="38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71"/>
      <c r="P9" s="171"/>
      <c r="Q9" s="174"/>
      <c r="R9" s="175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41"/>
      <c r="B10" s="48"/>
      <c r="C10" s="141"/>
      <c r="D10" s="38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71"/>
      <c r="P10" s="171"/>
      <c r="Q10" s="174"/>
      <c r="R10" s="175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41"/>
      <c r="B11" s="48"/>
      <c r="C11" s="141"/>
      <c r="D11" s="38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71"/>
      <c r="P11" s="171"/>
      <c r="Q11" s="174"/>
      <c r="R11" s="175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43"/>
      <c r="B12" s="48"/>
      <c r="C12" s="143"/>
      <c r="D12" s="38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71"/>
      <c r="P12" s="171"/>
      <c r="Q12" s="174"/>
      <c r="R12" s="175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31"/>
      <c r="B13" s="48"/>
      <c r="C13" s="131"/>
      <c r="D13" s="38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71"/>
      <c r="P13" s="171"/>
      <c r="Q13" s="174"/>
      <c r="R13" s="175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71"/>
      <c r="P14" s="171"/>
      <c r="Q14" s="174"/>
      <c r="R14" s="175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71"/>
      <c r="P15" s="171"/>
      <c r="Q15" s="174"/>
      <c r="R15" s="175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71"/>
      <c r="P16" s="171"/>
      <c r="Q16" s="174"/>
      <c r="R16" s="175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71"/>
      <c r="P17" s="171"/>
      <c r="Q17" s="174"/>
      <c r="R17" s="175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159"/>
      <c r="B18" s="159"/>
      <c r="C18" s="159"/>
      <c r="D18" s="27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71"/>
      <c r="P18" s="171"/>
      <c r="Q18" s="174"/>
      <c r="R18" s="175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56"/>
      <c r="B19" s="156"/>
      <c r="C19" s="156"/>
      <c r="D19" s="27"/>
      <c r="E19" s="180"/>
      <c r="F19" s="181"/>
      <c r="G19" s="180"/>
      <c r="H19" s="181"/>
      <c r="I19" s="180"/>
      <c r="J19" s="181"/>
      <c r="K19" s="182"/>
      <c r="L19" s="182"/>
      <c r="M19" s="182"/>
      <c r="N19" s="182"/>
      <c r="O19" s="171"/>
      <c r="P19" s="171"/>
      <c r="Q19" s="174"/>
      <c r="R19" s="175"/>
      <c r="S19" s="25">
        <f t="shared" si="1"/>
        <v>0</v>
      </c>
      <c r="T19" s="25">
        <f t="shared" si="2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2">
        <v>8</v>
      </c>
      <c r="F20" s="182"/>
      <c r="G20" s="182">
        <v>8</v>
      </c>
      <c r="H20" s="182"/>
      <c r="I20" s="182">
        <v>8</v>
      </c>
      <c r="J20" s="182"/>
      <c r="K20" s="182">
        <v>8</v>
      </c>
      <c r="L20" s="182"/>
      <c r="M20" s="182">
        <v>8</v>
      </c>
      <c r="N20" s="182"/>
      <c r="O20" s="171"/>
      <c r="P20" s="171"/>
      <c r="Q20" s="174"/>
      <c r="R20" s="175"/>
      <c r="S20" s="25">
        <f t="shared" si="1"/>
        <v>40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4"/>
      <c r="R21" s="17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6">
        <f>SUM(E4:E21)</f>
        <v>8</v>
      </c>
      <c r="F22" s="177"/>
      <c r="G22" s="176">
        <f>SUM(G4:G21)</f>
        <v>8</v>
      </c>
      <c r="H22" s="177"/>
      <c r="I22" s="176">
        <f>SUM(I4:I21)</f>
        <v>8</v>
      </c>
      <c r="J22" s="177"/>
      <c r="K22" s="176">
        <f>SUM(K4:K21)</f>
        <v>8</v>
      </c>
      <c r="L22" s="177"/>
      <c r="M22" s="176">
        <f>SUM(M4:M21)</f>
        <v>8</v>
      </c>
      <c r="N22" s="177"/>
      <c r="O22" s="176">
        <f>SUM(O4:O21)</f>
        <v>0</v>
      </c>
      <c r="P22" s="177"/>
      <c r="Q22" s="176">
        <f>SUM(Q4:Q21)</f>
        <v>0</v>
      </c>
      <c r="R22" s="177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40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45">
        <v>6519</v>
      </c>
      <c r="B4" s="169" t="s">
        <v>100</v>
      </c>
      <c r="C4" s="145">
        <v>140</v>
      </c>
      <c r="D4" s="38" t="s">
        <v>61</v>
      </c>
      <c r="E4" s="171">
        <v>4</v>
      </c>
      <c r="F4" s="171"/>
      <c r="G4" s="171"/>
      <c r="H4" s="171"/>
      <c r="I4" s="171"/>
      <c r="J4" s="171"/>
      <c r="K4" s="171"/>
      <c r="L4" s="171"/>
      <c r="M4" s="171"/>
      <c r="N4" s="171"/>
      <c r="O4" s="172"/>
      <c r="P4" s="173"/>
      <c r="Q4" s="174"/>
      <c r="R4" s="17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63">
        <v>6607</v>
      </c>
      <c r="B5" s="169" t="s">
        <v>99</v>
      </c>
      <c r="C5" s="163" t="s">
        <v>77</v>
      </c>
      <c r="D5" s="38" t="s">
        <v>78</v>
      </c>
      <c r="E5" s="171">
        <v>4</v>
      </c>
      <c r="F5" s="171"/>
      <c r="G5" s="171">
        <v>8</v>
      </c>
      <c r="H5" s="171"/>
      <c r="I5" s="171">
        <v>8</v>
      </c>
      <c r="J5" s="171"/>
      <c r="K5" s="171"/>
      <c r="L5" s="171"/>
      <c r="M5" s="171"/>
      <c r="N5" s="171"/>
      <c r="O5" s="172"/>
      <c r="P5" s="173"/>
      <c r="Q5" s="174"/>
      <c r="R5" s="175"/>
      <c r="S5" s="25">
        <f t="shared" ref="S5" si="1">E5+G5+I5+K5+M5+O5+Q5</f>
        <v>20</v>
      </c>
      <c r="T5" s="25">
        <f t="shared" si="0"/>
        <v>20</v>
      </c>
      <c r="U5" s="28"/>
      <c r="V5" s="28"/>
    </row>
    <row r="6" spans="1:22" x14ac:dyDescent="0.25">
      <c r="A6" s="167">
        <v>6519</v>
      </c>
      <c r="B6" s="169" t="s">
        <v>100</v>
      </c>
      <c r="C6" s="167">
        <v>128</v>
      </c>
      <c r="D6" s="38" t="s">
        <v>61</v>
      </c>
      <c r="E6" s="171"/>
      <c r="F6" s="171"/>
      <c r="G6" s="171"/>
      <c r="H6" s="171"/>
      <c r="I6" s="179"/>
      <c r="J6" s="173"/>
      <c r="K6" s="179">
        <v>4</v>
      </c>
      <c r="L6" s="173"/>
      <c r="M6" s="179">
        <v>4</v>
      </c>
      <c r="N6" s="173"/>
      <c r="O6" s="172"/>
      <c r="P6" s="173"/>
      <c r="Q6" s="174"/>
      <c r="R6" s="175"/>
      <c r="S6" s="25">
        <f t="shared" ref="S6" si="2">E6+G6+I6+K6+M6+O6+Q6</f>
        <v>8</v>
      </c>
      <c r="T6" s="25">
        <f t="shared" ref="T6" si="3">SUM(S6-U6-V6)</f>
        <v>8</v>
      </c>
      <c r="U6" s="28"/>
      <c r="V6" s="28"/>
    </row>
    <row r="7" spans="1:22" x14ac:dyDescent="0.25">
      <c r="A7" s="167">
        <v>6519</v>
      </c>
      <c r="B7" s="169" t="s">
        <v>100</v>
      </c>
      <c r="C7" s="167">
        <v>129</v>
      </c>
      <c r="D7" s="38" t="s">
        <v>61</v>
      </c>
      <c r="E7" s="171"/>
      <c r="F7" s="171"/>
      <c r="G7" s="171"/>
      <c r="H7" s="171"/>
      <c r="I7" s="179"/>
      <c r="J7" s="173"/>
      <c r="K7" s="179">
        <v>4</v>
      </c>
      <c r="L7" s="173"/>
      <c r="M7" s="179">
        <v>4</v>
      </c>
      <c r="N7" s="173"/>
      <c r="O7" s="172"/>
      <c r="P7" s="173"/>
      <c r="Q7" s="174"/>
      <c r="R7" s="175"/>
      <c r="S7" s="25">
        <f t="shared" ref="S7:S20" si="4">E7+G7+I7+K7+M7+O7+Q7</f>
        <v>8</v>
      </c>
      <c r="T7" s="25">
        <f t="shared" si="0"/>
        <v>8</v>
      </c>
      <c r="U7" s="28"/>
      <c r="V7" s="28"/>
    </row>
    <row r="8" spans="1:22" x14ac:dyDescent="0.25">
      <c r="A8" s="115"/>
      <c r="B8" s="48"/>
      <c r="C8" s="46"/>
      <c r="D8" s="38"/>
      <c r="E8" s="171"/>
      <c r="F8" s="171"/>
      <c r="G8" s="171"/>
      <c r="H8" s="171"/>
      <c r="I8" s="179"/>
      <c r="J8" s="173"/>
      <c r="K8" s="172"/>
      <c r="L8" s="173"/>
      <c r="M8" s="172"/>
      <c r="N8" s="173"/>
      <c r="O8" s="172"/>
      <c r="P8" s="173"/>
      <c r="Q8" s="174"/>
      <c r="R8" s="17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15"/>
      <c r="B9" s="48"/>
      <c r="C9" s="4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15"/>
      <c r="B10" s="46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8"/>
      <c r="C11" s="120"/>
      <c r="D11" s="38"/>
      <c r="E11" s="171"/>
      <c r="F11" s="171"/>
      <c r="G11" s="171"/>
      <c r="H11" s="171"/>
      <c r="I11" s="179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71"/>
      <c r="F12" s="171"/>
      <c r="G12" s="171"/>
      <c r="H12" s="171"/>
      <c r="I12" s="179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2"/>
      <c r="F13" s="173"/>
      <c r="G13" s="172"/>
      <c r="H13" s="173"/>
      <c r="I13" s="179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71"/>
      <c r="F14" s="171"/>
      <c r="G14" s="171"/>
      <c r="H14" s="171"/>
      <c r="I14" s="179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71"/>
      <c r="F15" s="171"/>
      <c r="G15" s="171"/>
      <c r="H15" s="171"/>
      <c r="I15" s="179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4"/>
      <c r="P18" s="175"/>
      <c r="Q18" s="174"/>
      <c r="R18" s="17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4"/>
      <c r="P19" s="175"/>
      <c r="Q19" s="174"/>
      <c r="R19" s="17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8</v>
      </c>
      <c r="F20" s="177"/>
      <c r="G20" s="176">
        <f>SUM(G4:G19)</f>
        <v>8</v>
      </c>
      <c r="H20" s="177"/>
      <c r="I20" s="176">
        <f>SUM(I4:I19)</f>
        <v>8</v>
      </c>
      <c r="J20" s="177"/>
      <c r="K20" s="176">
        <f>SUM(K4:K19)</f>
        <v>8</v>
      </c>
      <c r="L20" s="177"/>
      <c r="M20" s="176">
        <f>SUM(M4:M19)</f>
        <v>8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G6" activeCellId="1" sqref="E4:N4 G6:J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1">
        <v>6607</v>
      </c>
      <c r="B4" s="169" t="s">
        <v>99</v>
      </c>
      <c r="C4" s="151">
        <v>10</v>
      </c>
      <c r="D4" s="38" t="s">
        <v>81</v>
      </c>
      <c r="E4" s="171">
        <v>7.5</v>
      </c>
      <c r="F4" s="171"/>
      <c r="G4" s="171">
        <v>2.5</v>
      </c>
      <c r="H4" s="171"/>
      <c r="I4" s="171">
        <v>2</v>
      </c>
      <c r="J4" s="171"/>
      <c r="K4" s="171">
        <v>7</v>
      </c>
      <c r="L4" s="171"/>
      <c r="M4" s="171">
        <v>6.5</v>
      </c>
      <c r="N4" s="171"/>
      <c r="O4" s="172"/>
      <c r="P4" s="173"/>
      <c r="Q4" s="174"/>
      <c r="R4" s="175"/>
      <c r="S4" s="25">
        <f t="shared" ref="S4" si="0">E4+G4+I4+K4+M4+O4+Q4</f>
        <v>25.5</v>
      </c>
      <c r="T4" s="25">
        <f t="shared" ref="T4" si="1">SUM(S4-U4-V4)</f>
        <v>25.5</v>
      </c>
      <c r="U4" s="28"/>
      <c r="V4" s="28"/>
    </row>
    <row r="5" spans="1:22" ht="15.75" customHeight="1" x14ac:dyDescent="0.25">
      <c r="A5" s="163">
        <v>6418</v>
      </c>
      <c r="B5" s="169" t="s">
        <v>103</v>
      </c>
      <c r="C5" s="163">
        <v>30</v>
      </c>
      <c r="D5" s="38" t="s">
        <v>81</v>
      </c>
      <c r="E5" s="171">
        <v>0.5</v>
      </c>
      <c r="F5" s="171"/>
      <c r="G5" s="171"/>
      <c r="H5" s="171"/>
      <c r="I5" s="172"/>
      <c r="J5" s="173"/>
      <c r="K5" s="172"/>
      <c r="L5" s="173"/>
      <c r="M5" s="172"/>
      <c r="N5" s="173"/>
      <c r="O5" s="172"/>
      <c r="P5" s="173"/>
      <c r="Q5" s="174"/>
      <c r="R5" s="175"/>
      <c r="S5" s="25">
        <f t="shared" ref="S5" si="2">E5+G5+I5+K5+M5+O5+Q5</f>
        <v>0.5</v>
      </c>
      <c r="T5" s="25">
        <f t="shared" ref="T5" si="3">SUM(S5-U5-V5)</f>
        <v>0.5</v>
      </c>
      <c r="U5" s="28"/>
      <c r="V5" s="28"/>
    </row>
    <row r="6" spans="1:22" x14ac:dyDescent="0.25">
      <c r="A6" s="165">
        <v>6607</v>
      </c>
      <c r="B6" s="169" t="s">
        <v>99</v>
      </c>
      <c r="C6" s="165" t="s">
        <v>77</v>
      </c>
      <c r="D6" s="38" t="s">
        <v>78</v>
      </c>
      <c r="E6" s="171"/>
      <c r="F6" s="171"/>
      <c r="G6" s="171">
        <v>4.5</v>
      </c>
      <c r="H6" s="171"/>
      <c r="I6" s="172">
        <v>5</v>
      </c>
      <c r="J6" s="173"/>
      <c r="K6" s="172"/>
      <c r="L6" s="173"/>
      <c r="M6" s="172"/>
      <c r="N6" s="173"/>
      <c r="O6" s="172"/>
      <c r="P6" s="173"/>
      <c r="Q6" s="174"/>
      <c r="R6" s="175"/>
      <c r="S6" s="25">
        <f t="shared" ref="S6:S24" si="4">E6+G6+I6+K6+M6+O6+Q6</f>
        <v>9.5</v>
      </c>
      <c r="T6" s="25">
        <f t="shared" ref="T6:T21" si="5">SUM(S6-U6-V6)</f>
        <v>9.5</v>
      </c>
      <c r="U6" s="28"/>
      <c r="V6" s="28"/>
    </row>
    <row r="7" spans="1:22" x14ac:dyDescent="0.25">
      <c r="A7" s="167">
        <v>6429</v>
      </c>
      <c r="B7" s="169" t="s">
        <v>104</v>
      </c>
      <c r="C7" s="167">
        <v>11</v>
      </c>
      <c r="D7" s="38" t="s">
        <v>94</v>
      </c>
      <c r="E7" s="171"/>
      <c r="F7" s="171"/>
      <c r="G7" s="171"/>
      <c r="H7" s="171"/>
      <c r="I7" s="172"/>
      <c r="J7" s="173"/>
      <c r="K7" s="172"/>
      <c r="L7" s="173"/>
      <c r="M7" s="172">
        <v>0.5</v>
      </c>
      <c r="N7" s="173"/>
      <c r="O7" s="172"/>
      <c r="P7" s="173"/>
      <c r="Q7" s="174"/>
      <c r="R7" s="175"/>
      <c r="S7" s="25">
        <f t="shared" si="4"/>
        <v>0.5</v>
      </c>
      <c r="T7" s="25">
        <f t="shared" si="5"/>
        <v>0.5</v>
      </c>
      <c r="U7" s="28"/>
      <c r="V7" s="28"/>
    </row>
    <row r="8" spans="1:22" x14ac:dyDescent="0.25">
      <c r="A8" s="126"/>
      <c r="B8" s="48"/>
      <c r="C8" s="126"/>
      <c r="D8" s="38"/>
      <c r="E8" s="171"/>
      <c r="F8" s="171"/>
      <c r="G8" s="171"/>
      <c r="H8" s="171"/>
      <c r="I8" s="172"/>
      <c r="J8" s="173"/>
      <c r="K8" s="171"/>
      <c r="L8" s="171"/>
      <c r="M8" s="172"/>
      <c r="N8" s="173"/>
      <c r="O8" s="172"/>
      <c r="P8" s="173"/>
      <c r="Q8" s="174"/>
      <c r="R8" s="175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26"/>
      <c r="B9" s="48"/>
      <c r="C9" s="12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6"/>
      <c r="B10" s="48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07"/>
      <c r="B11" s="48"/>
      <c r="C11" s="107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07"/>
      <c r="B12" s="48"/>
      <c r="C12" s="107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2"/>
      <c r="B13" s="48"/>
      <c r="C13" s="102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60"/>
      <c r="B19" s="160"/>
      <c r="C19" s="160"/>
      <c r="D19" s="27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59"/>
      <c r="B20" s="159"/>
      <c r="C20" s="159"/>
      <c r="D20" s="27"/>
      <c r="E20" s="172"/>
      <c r="F20" s="173"/>
      <c r="G20" s="172"/>
      <c r="H20" s="173"/>
      <c r="I20" s="172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5">
        <v>3600</v>
      </c>
      <c r="B21" s="168" t="s">
        <v>106</v>
      </c>
      <c r="C21" s="95"/>
      <c r="D21" s="27" t="s">
        <v>62</v>
      </c>
      <c r="E21" s="172"/>
      <c r="F21" s="173"/>
      <c r="G21" s="172">
        <v>1</v>
      </c>
      <c r="H21" s="173"/>
      <c r="I21" s="172">
        <v>1</v>
      </c>
      <c r="J21" s="173"/>
      <c r="K21" s="172">
        <v>1</v>
      </c>
      <c r="L21" s="173"/>
      <c r="M21" s="172">
        <v>1</v>
      </c>
      <c r="N21" s="173"/>
      <c r="O21" s="172"/>
      <c r="P21" s="173"/>
      <c r="Q21" s="174"/>
      <c r="R21" s="175"/>
      <c r="S21" s="25">
        <f t="shared" si="4"/>
        <v>4</v>
      </c>
      <c r="T21" s="25">
        <f t="shared" si="5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4"/>
      <c r="P22" s="175"/>
      <c r="Q22" s="174"/>
      <c r="R22" s="175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4"/>
      <c r="P23" s="175"/>
      <c r="Q23" s="174"/>
      <c r="R23" s="175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6">
        <f>SUM(E4:E23)</f>
        <v>8</v>
      </c>
      <c r="F24" s="177"/>
      <c r="G24" s="176">
        <f>SUM(G4:G23)</f>
        <v>8</v>
      </c>
      <c r="H24" s="177"/>
      <c r="I24" s="176">
        <f>SUM(I4:I23)</f>
        <v>8</v>
      </c>
      <c r="J24" s="177"/>
      <c r="K24" s="176">
        <f>SUM(K4:K23)</f>
        <v>8</v>
      </c>
      <c r="L24" s="177"/>
      <c r="M24" s="176">
        <f>SUM(M4:M23)</f>
        <v>8</v>
      </c>
      <c r="N24" s="177"/>
      <c r="O24" s="176">
        <f>SUM(O4:O23)</f>
        <v>0</v>
      </c>
      <c r="P24" s="177"/>
      <c r="Q24" s="176">
        <f>SUM(Q4:Q23)</f>
        <v>0</v>
      </c>
      <c r="R24" s="177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4" sqref="E4:N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3">
        <v>6607</v>
      </c>
      <c r="B4" s="169" t="s">
        <v>99</v>
      </c>
      <c r="C4" s="163">
        <v>10</v>
      </c>
      <c r="D4" s="38" t="s">
        <v>81</v>
      </c>
      <c r="E4" s="171">
        <v>8</v>
      </c>
      <c r="F4" s="171"/>
      <c r="G4" s="171">
        <v>2.5</v>
      </c>
      <c r="H4" s="171"/>
      <c r="I4" s="171">
        <v>3</v>
      </c>
      <c r="J4" s="171"/>
      <c r="K4" s="172">
        <v>7</v>
      </c>
      <c r="L4" s="173"/>
      <c r="M4" s="172">
        <v>4</v>
      </c>
      <c r="N4" s="173"/>
      <c r="O4" s="171"/>
      <c r="P4" s="171"/>
      <c r="Q4" s="191"/>
      <c r="R4" s="191"/>
      <c r="S4" s="25">
        <f t="shared" ref="S4:S11" si="0">E4+G4+I4+K4+M4+O4+Q4</f>
        <v>24.5</v>
      </c>
      <c r="T4" s="25">
        <f t="shared" ref="T4:T11" si="1">SUM(S4-U4-V4)</f>
        <v>24.5</v>
      </c>
      <c r="U4" s="28"/>
      <c r="V4" s="28"/>
    </row>
    <row r="5" spans="1:22" x14ac:dyDescent="0.25">
      <c r="A5" s="165">
        <v>6607</v>
      </c>
      <c r="B5" s="169" t="s">
        <v>99</v>
      </c>
      <c r="C5" s="165" t="s">
        <v>77</v>
      </c>
      <c r="D5" s="38" t="s">
        <v>78</v>
      </c>
      <c r="E5" s="172"/>
      <c r="F5" s="173"/>
      <c r="G5" s="172">
        <v>4.5</v>
      </c>
      <c r="H5" s="173"/>
      <c r="I5" s="172">
        <v>3</v>
      </c>
      <c r="J5" s="173"/>
      <c r="K5" s="172"/>
      <c r="L5" s="173"/>
      <c r="M5" s="171"/>
      <c r="N5" s="171"/>
      <c r="O5" s="171"/>
      <c r="P5" s="171"/>
      <c r="Q5" s="191"/>
      <c r="R5" s="191"/>
      <c r="S5" s="25">
        <f t="shared" si="0"/>
        <v>7.5</v>
      </c>
      <c r="T5" s="25">
        <f t="shared" si="1"/>
        <v>7.5</v>
      </c>
      <c r="U5" s="28"/>
      <c r="V5" s="28"/>
    </row>
    <row r="6" spans="1:22" x14ac:dyDescent="0.25">
      <c r="A6" s="167">
        <v>6519</v>
      </c>
      <c r="B6" s="169" t="s">
        <v>100</v>
      </c>
      <c r="C6" s="167" t="s">
        <v>72</v>
      </c>
      <c r="D6" s="38" t="s">
        <v>67</v>
      </c>
      <c r="E6" s="172"/>
      <c r="F6" s="173"/>
      <c r="G6" s="171"/>
      <c r="H6" s="171"/>
      <c r="I6" s="171"/>
      <c r="J6" s="171"/>
      <c r="K6" s="171"/>
      <c r="L6" s="171"/>
      <c r="M6" s="171">
        <v>3</v>
      </c>
      <c r="N6" s="171"/>
      <c r="O6" s="171"/>
      <c r="P6" s="171"/>
      <c r="Q6" s="191"/>
      <c r="R6" s="191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61"/>
      <c r="B7" s="48"/>
      <c r="C7" s="161"/>
      <c r="D7" s="38"/>
      <c r="E7" s="172"/>
      <c r="F7" s="173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91"/>
      <c r="R7" s="19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2"/>
      <c r="B8" s="48"/>
      <c r="C8" s="142"/>
      <c r="D8" s="38"/>
      <c r="E8" s="172"/>
      <c r="F8" s="173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91"/>
      <c r="R8" s="19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72"/>
      <c r="F9" s="173"/>
      <c r="G9" s="171"/>
      <c r="H9" s="171"/>
      <c r="I9" s="179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72"/>
      <c r="F10" s="173"/>
      <c r="G10" s="171"/>
      <c r="H10" s="171"/>
      <c r="I10" s="179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71"/>
      <c r="F11" s="171"/>
      <c r="G11" s="171"/>
      <c r="H11" s="171"/>
      <c r="I11" s="179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71"/>
      <c r="F12" s="171"/>
      <c r="G12" s="171"/>
      <c r="H12" s="171"/>
      <c r="I12" s="179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71"/>
      <c r="F13" s="171"/>
      <c r="G13" s="171"/>
      <c r="H13" s="171"/>
      <c r="I13" s="179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1"/>
      <c r="F14" s="171"/>
      <c r="G14" s="171"/>
      <c r="H14" s="171"/>
      <c r="I14" s="179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48"/>
      <c r="C15" s="101"/>
      <c r="D15" s="38"/>
      <c r="E15" s="171"/>
      <c r="F15" s="171"/>
      <c r="G15" s="171"/>
      <c r="H15" s="171"/>
      <c r="I15" s="179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48"/>
      <c r="C16" s="101"/>
      <c r="D16" s="38"/>
      <c r="E16" s="171"/>
      <c r="F16" s="171"/>
      <c r="G16" s="171"/>
      <c r="H16" s="171"/>
      <c r="I16" s="179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2"/>
      <c r="F17" s="173"/>
      <c r="G17" s="172"/>
      <c r="H17" s="173"/>
      <c r="I17" s="179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1"/>
      <c r="B19" s="46"/>
      <c r="C19" s="46"/>
      <c r="D19" s="27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65"/>
      <c r="B20" s="165"/>
      <c r="C20" s="165"/>
      <c r="D20" s="27"/>
      <c r="E20" s="172"/>
      <c r="F20" s="173"/>
      <c r="G20" s="172"/>
      <c r="H20" s="173"/>
      <c r="I20" s="179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65">
        <v>3600</v>
      </c>
      <c r="B21" s="168" t="s">
        <v>106</v>
      </c>
      <c r="C21" s="165"/>
      <c r="D21" s="27" t="s">
        <v>84</v>
      </c>
      <c r="E21" s="172"/>
      <c r="F21" s="173"/>
      <c r="G21" s="172"/>
      <c r="H21" s="173"/>
      <c r="I21" s="179">
        <v>1</v>
      </c>
      <c r="J21" s="173"/>
      <c r="K21" s="172"/>
      <c r="L21" s="173"/>
      <c r="M21" s="172"/>
      <c r="N21" s="173"/>
      <c r="O21" s="172"/>
      <c r="P21" s="173"/>
      <c r="Q21" s="174"/>
      <c r="R21" s="175"/>
      <c r="S21" s="25">
        <f t="shared" si="5"/>
        <v>1</v>
      </c>
      <c r="T21" s="25">
        <f t="shared" si="4"/>
        <v>1</v>
      </c>
      <c r="U21" s="28"/>
      <c r="V21" s="28"/>
    </row>
    <row r="22" spans="1:22" x14ac:dyDescent="0.25">
      <c r="A22" s="97">
        <v>3600</v>
      </c>
      <c r="B22" s="168" t="s">
        <v>106</v>
      </c>
      <c r="C22" s="96"/>
      <c r="D22" s="27" t="s">
        <v>62</v>
      </c>
      <c r="E22" s="172"/>
      <c r="F22" s="173"/>
      <c r="G22" s="172">
        <v>1</v>
      </c>
      <c r="H22" s="173"/>
      <c r="I22" s="172">
        <v>1</v>
      </c>
      <c r="J22" s="173"/>
      <c r="K22" s="172">
        <v>1</v>
      </c>
      <c r="L22" s="173"/>
      <c r="M22" s="172">
        <v>1</v>
      </c>
      <c r="N22" s="173"/>
      <c r="O22" s="172"/>
      <c r="P22" s="173"/>
      <c r="Q22" s="174"/>
      <c r="R22" s="175"/>
      <c r="S22" s="25">
        <f t="shared" si="5"/>
        <v>4</v>
      </c>
      <c r="T22" s="25">
        <f t="shared" si="4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4"/>
      <c r="P23" s="175"/>
      <c r="Q23" s="174"/>
      <c r="R23" s="175"/>
      <c r="S23" s="25">
        <f t="shared" si="5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4"/>
      <c r="P24" s="175"/>
      <c r="Q24" s="174"/>
      <c r="R24" s="175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6">
        <f>SUM(E4:E24)</f>
        <v>8</v>
      </c>
      <c r="F25" s="177"/>
      <c r="G25" s="176">
        <f>SUM(G4:G24)</f>
        <v>8</v>
      </c>
      <c r="H25" s="177"/>
      <c r="I25" s="176">
        <f>SUM(I4:I24)</f>
        <v>8</v>
      </c>
      <c r="J25" s="177"/>
      <c r="K25" s="176">
        <f>SUM(K4:K24)</f>
        <v>8</v>
      </c>
      <c r="L25" s="177"/>
      <c r="M25" s="176">
        <f>SUM(M4:M24)</f>
        <v>8</v>
      </c>
      <c r="N25" s="177"/>
      <c r="O25" s="176">
        <f>SUM(O4:O24)</f>
        <v>0</v>
      </c>
      <c r="P25" s="177"/>
      <c r="Q25" s="176">
        <f>SUM(Q4:Q24)</f>
        <v>0</v>
      </c>
      <c r="R25" s="17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63">
        <v>6607</v>
      </c>
      <c r="B4" s="169" t="s">
        <v>99</v>
      </c>
      <c r="C4" s="163" t="s">
        <v>77</v>
      </c>
      <c r="D4" s="38" t="s">
        <v>78</v>
      </c>
      <c r="E4" s="172">
        <v>4</v>
      </c>
      <c r="F4" s="173"/>
      <c r="G4" s="172">
        <v>3</v>
      </c>
      <c r="H4" s="173"/>
      <c r="I4" s="179">
        <v>2</v>
      </c>
      <c r="J4" s="173"/>
      <c r="K4" s="172"/>
      <c r="L4" s="173"/>
      <c r="M4" s="172"/>
      <c r="N4" s="173"/>
      <c r="O4" s="172"/>
      <c r="P4" s="173"/>
      <c r="Q4" s="174"/>
      <c r="R4" s="175"/>
      <c r="S4" s="25">
        <f t="shared" ref="S4:S21" si="0">E4+G4+I4+K4+M4+O4+Q4</f>
        <v>9</v>
      </c>
      <c r="T4" s="25">
        <f t="shared" ref="T4:T21" si="1">SUM(S4-U4-V4)</f>
        <v>9</v>
      </c>
      <c r="U4" s="28"/>
      <c r="V4" s="28"/>
    </row>
    <row r="5" spans="1:22" x14ac:dyDescent="0.25">
      <c r="A5" s="165">
        <v>6607</v>
      </c>
      <c r="B5" s="169" t="s">
        <v>99</v>
      </c>
      <c r="C5" s="165" t="s">
        <v>77</v>
      </c>
      <c r="D5" s="38" t="s">
        <v>96</v>
      </c>
      <c r="E5" s="172"/>
      <c r="F5" s="173"/>
      <c r="G5" s="172"/>
      <c r="H5" s="173"/>
      <c r="I5" s="179">
        <v>1</v>
      </c>
      <c r="J5" s="173"/>
      <c r="K5" s="172"/>
      <c r="L5" s="173"/>
      <c r="M5" s="172"/>
      <c r="N5" s="173"/>
      <c r="O5" s="172"/>
      <c r="P5" s="173"/>
      <c r="Q5" s="174"/>
      <c r="R5" s="17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35"/>
      <c r="B6" s="48"/>
      <c r="C6" s="135"/>
      <c r="D6" s="38"/>
      <c r="E6" s="172"/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4"/>
      <c r="R6" s="17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7"/>
      <c r="B7" s="48"/>
      <c r="C7" s="137"/>
      <c r="D7" s="38"/>
      <c r="E7" s="172"/>
      <c r="F7" s="173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4"/>
      <c r="R7" s="17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7"/>
      <c r="B8" s="48"/>
      <c r="C8" s="137"/>
      <c r="D8" s="38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72"/>
      <c r="P8" s="173"/>
      <c r="Q8" s="174"/>
      <c r="R8" s="17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7"/>
      <c r="B9" s="48"/>
      <c r="C9" s="137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7"/>
      <c r="B10" s="48"/>
      <c r="C10" s="131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59"/>
      <c r="B14" s="159"/>
      <c r="C14" s="159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6"/>
      <c r="B15" s="156"/>
      <c r="C15" s="15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4">
        <v>3600</v>
      </c>
      <c r="B16" s="168" t="s">
        <v>106</v>
      </c>
      <c r="C16" s="164"/>
      <c r="D16" s="27" t="s">
        <v>80</v>
      </c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4">
        <v>3600</v>
      </c>
      <c r="B17" s="168" t="s">
        <v>106</v>
      </c>
      <c r="C17" s="154"/>
      <c r="D17" s="23" t="s">
        <v>68</v>
      </c>
      <c r="E17" s="172"/>
      <c r="F17" s="173"/>
      <c r="G17" s="172"/>
      <c r="H17" s="173"/>
      <c r="I17" s="172"/>
      <c r="J17" s="173"/>
      <c r="K17" s="172"/>
      <c r="L17" s="173"/>
      <c r="M17" s="172">
        <v>0.25</v>
      </c>
      <c r="N17" s="173"/>
      <c r="O17" s="172"/>
      <c r="P17" s="173"/>
      <c r="Q17" s="174"/>
      <c r="R17" s="175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38">
        <v>3600</v>
      </c>
      <c r="B18" s="168" t="s">
        <v>106</v>
      </c>
      <c r="C18" s="138"/>
      <c r="D18" s="27" t="s">
        <v>71</v>
      </c>
      <c r="E18" s="172"/>
      <c r="F18" s="173"/>
      <c r="G18" s="172">
        <v>1.25</v>
      </c>
      <c r="H18" s="173"/>
      <c r="I18" s="172"/>
      <c r="J18" s="173"/>
      <c r="K18" s="172">
        <v>0.5</v>
      </c>
      <c r="L18" s="173"/>
      <c r="M18" s="172">
        <v>0.5</v>
      </c>
      <c r="N18" s="173"/>
      <c r="O18" s="172"/>
      <c r="P18" s="173"/>
      <c r="Q18" s="174"/>
      <c r="R18" s="175"/>
      <c r="S18" s="25">
        <f t="shared" si="0"/>
        <v>2.25</v>
      </c>
      <c r="T18" s="25">
        <f t="shared" si="1"/>
        <v>2.25</v>
      </c>
      <c r="U18" s="28"/>
      <c r="V18" s="28"/>
    </row>
    <row r="19" spans="1:22" x14ac:dyDescent="0.25">
      <c r="A19" s="138">
        <v>3600</v>
      </c>
      <c r="B19" s="168" t="s">
        <v>106</v>
      </c>
      <c r="C19" s="138"/>
      <c r="D19" s="23" t="s">
        <v>75</v>
      </c>
      <c r="E19" s="172"/>
      <c r="F19" s="173"/>
      <c r="G19" s="172">
        <v>1.5</v>
      </c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7">
        <v>3600</v>
      </c>
      <c r="B20" s="168" t="s">
        <v>106</v>
      </c>
      <c r="C20" s="127"/>
      <c r="D20" s="27" t="s">
        <v>69</v>
      </c>
      <c r="E20" s="172">
        <v>4.25</v>
      </c>
      <c r="F20" s="173"/>
      <c r="G20" s="172">
        <v>2.5</v>
      </c>
      <c r="H20" s="173"/>
      <c r="I20" s="172">
        <v>5.25</v>
      </c>
      <c r="J20" s="173"/>
      <c r="K20" s="172">
        <v>7.75</v>
      </c>
      <c r="L20" s="173"/>
      <c r="M20" s="172">
        <v>7.5</v>
      </c>
      <c r="N20" s="173"/>
      <c r="O20" s="172"/>
      <c r="P20" s="173"/>
      <c r="Q20" s="174"/>
      <c r="R20" s="175"/>
      <c r="S20" s="25">
        <f t="shared" si="0"/>
        <v>27.25</v>
      </c>
      <c r="T20" s="25">
        <f t="shared" si="1"/>
        <v>24.75</v>
      </c>
      <c r="U20" s="28">
        <v>2.5</v>
      </c>
      <c r="V20" s="28"/>
    </row>
    <row r="21" spans="1:22" x14ac:dyDescent="0.25">
      <c r="A21" s="127">
        <v>3600</v>
      </c>
      <c r="B21" s="168" t="s">
        <v>106</v>
      </c>
      <c r="C21" s="127"/>
      <c r="D21" s="27" t="s">
        <v>70</v>
      </c>
      <c r="E21" s="172">
        <v>0.25</v>
      </c>
      <c r="F21" s="173"/>
      <c r="G21" s="172">
        <v>0.25</v>
      </c>
      <c r="H21" s="173"/>
      <c r="I21" s="172">
        <v>0.25</v>
      </c>
      <c r="J21" s="173"/>
      <c r="K21" s="172">
        <v>0.25</v>
      </c>
      <c r="L21" s="173"/>
      <c r="M21" s="172">
        <v>0.25</v>
      </c>
      <c r="N21" s="173"/>
      <c r="O21" s="172"/>
      <c r="P21" s="173"/>
      <c r="Q21" s="174"/>
      <c r="R21" s="17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4"/>
      <c r="P22" s="175"/>
      <c r="Q22" s="174"/>
      <c r="R22" s="17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4"/>
      <c r="P23" s="175"/>
      <c r="Q23" s="174"/>
      <c r="R23" s="17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6">
        <f>SUM(E4:E23)</f>
        <v>8.5</v>
      </c>
      <c r="F24" s="177"/>
      <c r="G24" s="176">
        <f>SUM(G4:G23)</f>
        <v>8.5</v>
      </c>
      <c r="H24" s="177"/>
      <c r="I24" s="176">
        <f>SUM(I4:I23)</f>
        <v>8.5</v>
      </c>
      <c r="J24" s="177"/>
      <c r="K24" s="176">
        <f>SUM(K4:K23)</f>
        <v>8.5</v>
      </c>
      <c r="L24" s="177"/>
      <c r="M24" s="176">
        <f>SUM(M4:M23)</f>
        <v>8.5</v>
      </c>
      <c r="N24" s="177"/>
      <c r="O24" s="176">
        <f>SUM(O4:O23)</f>
        <v>0</v>
      </c>
      <c r="P24" s="177"/>
      <c r="Q24" s="176">
        <f>SUM(Q4:Q23)</f>
        <v>0</v>
      </c>
      <c r="R24" s="177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32" sqref="G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31.07.2016</v>
      </c>
      <c r="B2" s="59"/>
      <c r="C2" s="59"/>
      <c r="D2" s="5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57">
        <v>6607</v>
      </c>
      <c r="B4" s="169" t="s">
        <v>99</v>
      </c>
      <c r="C4" s="157" t="s">
        <v>77</v>
      </c>
      <c r="D4" s="38" t="s">
        <v>78</v>
      </c>
      <c r="E4" s="171">
        <v>7</v>
      </c>
      <c r="F4" s="171"/>
      <c r="G4" s="171">
        <v>6</v>
      </c>
      <c r="H4" s="171"/>
      <c r="I4" s="171">
        <v>8</v>
      </c>
      <c r="J4" s="171"/>
      <c r="K4" s="171">
        <v>4.5</v>
      </c>
      <c r="L4" s="171"/>
      <c r="M4" s="171"/>
      <c r="N4" s="171"/>
      <c r="O4" s="172"/>
      <c r="P4" s="173"/>
      <c r="Q4" s="174"/>
      <c r="R4" s="175"/>
      <c r="S4" s="25">
        <f>E4+G4+I4+K4+M4+O4+Q4</f>
        <v>25.5</v>
      </c>
      <c r="T4" s="25">
        <f t="shared" ref="T4:T21" si="0">SUM(S4-U4-V4)</f>
        <v>25.5</v>
      </c>
      <c r="U4" s="28"/>
      <c r="V4" s="28"/>
    </row>
    <row r="5" spans="1:22" x14ac:dyDescent="0.25">
      <c r="A5" s="157">
        <v>6519</v>
      </c>
      <c r="B5" s="169" t="s">
        <v>100</v>
      </c>
      <c r="C5" s="157">
        <v>141</v>
      </c>
      <c r="D5" s="38" t="s">
        <v>61</v>
      </c>
      <c r="E5" s="172">
        <v>1</v>
      </c>
      <c r="F5" s="173"/>
      <c r="G5" s="172"/>
      <c r="H5" s="173"/>
      <c r="I5" s="172"/>
      <c r="J5" s="173"/>
      <c r="K5" s="172"/>
      <c r="L5" s="173"/>
      <c r="M5" s="172"/>
      <c r="N5" s="173"/>
      <c r="O5" s="172"/>
      <c r="P5" s="173"/>
      <c r="Q5" s="174"/>
      <c r="R5" s="175"/>
      <c r="S5" s="25">
        <f t="shared" ref="S5:S24" si="1">E5+G5+I5+K5+M5+O5+Q5</f>
        <v>1</v>
      </c>
      <c r="T5" s="25">
        <f t="shared" si="0"/>
        <v>1</v>
      </c>
      <c r="U5" s="28"/>
      <c r="V5" s="28"/>
    </row>
    <row r="6" spans="1:22" x14ac:dyDescent="0.25">
      <c r="A6" s="161">
        <v>6519</v>
      </c>
      <c r="B6" s="169" t="s">
        <v>100</v>
      </c>
      <c r="C6" s="135">
        <v>110</v>
      </c>
      <c r="D6" s="38" t="s">
        <v>83</v>
      </c>
      <c r="E6" s="172"/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4"/>
      <c r="R6" s="17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8">
        <v>6436</v>
      </c>
      <c r="B7" s="169" t="s">
        <v>101</v>
      </c>
      <c r="C7" s="108">
        <v>141</v>
      </c>
      <c r="D7" s="38" t="s">
        <v>82</v>
      </c>
      <c r="E7" s="172"/>
      <c r="F7" s="173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4"/>
      <c r="R7" s="17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5">
        <v>6519</v>
      </c>
      <c r="B8" s="169" t="s">
        <v>100</v>
      </c>
      <c r="C8" s="108">
        <v>87</v>
      </c>
      <c r="D8" s="38" t="s">
        <v>89</v>
      </c>
      <c r="E8" s="172"/>
      <c r="F8" s="173"/>
      <c r="G8" s="172"/>
      <c r="H8" s="173"/>
      <c r="I8" s="172"/>
      <c r="J8" s="173"/>
      <c r="K8" s="172">
        <v>2</v>
      </c>
      <c r="L8" s="173"/>
      <c r="M8" s="172">
        <v>2</v>
      </c>
      <c r="N8" s="173"/>
      <c r="O8" s="172"/>
      <c r="P8" s="173"/>
      <c r="Q8" s="174"/>
      <c r="R8" s="175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65">
        <v>6519</v>
      </c>
      <c r="B9" s="169" t="s">
        <v>100</v>
      </c>
      <c r="C9" s="108">
        <v>115</v>
      </c>
      <c r="D9" s="38" t="s">
        <v>90</v>
      </c>
      <c r="E9" s="172"/>
      <c r="F9" s="173"/>
      <c r="G9" s="172"/>
      <c r="H9" s="173"/>
      <c r="I9" s="172"/>
      <c r="J9" s="173"/>
      <c r="K9" s="172">
        <v>0.25</v>
      </c>
      <c r="L9" s="173"/>
      <c r="M9" s="172"/>
      <c r="N9" s="173"/>
      <c r="O9" s="172"/>
      <c r="P9" s="173"/>
      <c r="Q9" s="174"/>
      <c r="R9" s="175"/>
      <c r="S9" s="25">
        <f t="shared" ref="S9" si="2">E9+G9+I9+K9+M9+O9+Q9</f>
        <v>0.25</v>
      </c>
      <c r="T9" s="25">
        <f t="shared" ref="T9" si="3">SUM(S9-U9-V9)</f>
        <v>0.25</v>
      </c>
      <c r="U9" s="28"/>
      <c r="V9" s="28"/>
    </row>
    <row r="10" spans="1:22" ht="15.75" customHeight="1" x14ac:dyDescent="0.25">
      <c r="A10" s="165">
        <v>6519</v>
      </c>
      <c r="B10" s="169" t="s">
        <v>100</v>
      </c>
      <c r="C10" s="96">
        <v>120</v>
      </c>
      <c r="D10" s="38" t="s">
        <v>90</v>
      </c>
      <c r="E10" s="172"/>
      <c r="F10" s="173"/>
      <c r="G10" s="172"/>
      <c r="H10" s="173"/>
      <c r="I10" s="172"/>
      <c r="J10" s="173"/>
      <c r="K10" s="172">
        <v>0.25</v>
      </c>
      <c r="L10" s="173"/>
      <c r="M10" s="172"/>
      <c r="N10" s="173"/>
      <c r="O10" s="172"/>
      <c r="P10" s="173"/>
      <c r="Q10" s="174"/>
      <c r="R10" s="175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67">
        <v>6519</v>
      </c>
      <c r="B11" s="169" t="s">
        <v>100</v>
      </c>
      <c r="C11" s="167" t="s">
        <v>72</v>
      </c>
      <c r="D11" s="38" t="s">
        <v>83</v>
      </c>
      <c r="E11" s="172"/>
      <c r="F11" s="173"/>
      <c r="G11" s="172"/>
      <c r="H11" s="173"/>
      <c r="I11" s="172"/>
      <c r="J11" s="173"/>
      <c r="K11" s="172"/>
      <c r="L11" s="173"/>
      <c r="M11" s="172">
        <v>5.5</v>
      </c>
      <c r="N11" s="173"/>
      <c r="O11" s="172"/>
      <c r="P11" s="173"/>
      <c r="Q11" s="174"/>
      <c r="R11" s="175"/>
      <c r="S11" s="25">
        <f t="shared" si="1"/>
        <v>5.5</v>
      </c>
      <c r="T11" s="25">
        <f t="shared" si="0"/>
        <v>5.5</v>
      </c>
      <c r="U11" s="28"/>
      <c r="V11" s="28"/>
    </row>
    <row r="12" spans="1:22" x14ac:dyDescent="0.25">
      <c r="A12" s="98"/>
      <c r="B12" s="48"/>
      <c r="C12" s="98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99"/>
      <c r="B14" s="99"/>
      <c r="C14" s="47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0"/>
      <c r="B15" s="100"/>
      <c r="C15" s="47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1"/>
      <c r="B16" s="101"/>
      <c r="C16" s="47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1"/>
      <c r="B17" s="101"/>
      <c r="C17" s="47"/>
      <c r="D17" s="38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1"/>
      <c r="B18" s="101"/>
      <c r="C18" s="47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47"/>
      <c r="B19" s="147"/>
      <c r="C19" s="147"/>
      <c r="D19" s="38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47"/>
      <c r="B20" s="147"/>
      <c r="C20" s="147"/>
      <c r="D20" s="27"/>
      <c r="E20" s="172"/>
      <c r="F20" s="173"/>
      <c r="G20" s="172"/>
      <c r="H20" s="173"/>
      <c r="I20" s="172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6">
        <v>3600</v>
      </c>
      <c r="B21" s="156" t="s">
        <v>106</v>
      </c>
      <c r="C21" s="156"/>
      <c r="D21" s="27" t="s">
        <v>71</v>
      </c>
      <c r="E21" s="172"/>
      <c r="F21" s="173"/>
      <c r="G21" s="172">
        <v>2</v>
      </c>
      <c r="H21" s="173"/>
      <c r="I21" s="172"/>
      <c r="J21" s="173"/>
      <c r="K21" s="172">
        <v>1</v>
      </c>
      <c r="L21" s="173"/>
      <c r="M21" s="172">
        <v>0.5</v>
      </c>
      <c r="N21" s="173"/>
      <c r="O21" s="172"/>
      <c r="P21" s="173"/>
      <c r="Q21" s="174"/>
      <c r="R21" s="175"/>
      <c r="S21" s="25">
        <f t="shared" si="1"/>
        <v>3.5</v>
      </c>
      <c r="T21" s="25">
        <f t="shared" si="0"/>
        <v>3.5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4"/>
      <c r="P22" s="175"/>
      <c r="Q22" s="174"/>
      <c r="R22" s="175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4"/>
      <c r="P23" s="175"/>
      <c r="Q23" s="174"/>
      <c r="R23" s="17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6">
        <f>SUM(E4:E23)</f>
        <v>8</v>
      </c>
      <c r="F24" s="177"/>
      <c r="G24" s="176">
        <f>SUM(G4:G23)</f>
        <v>8</v>
      </c>
      <c r="H24" s="177"/>
      <c r="I24" s="176">
        <f>SUM(I4:I23)</f>
        <v>8</v>
      </c>
      <c r="J24" s="177"/>
      <c r="K24" s="176">
        <f>SUM(K4:K23)</f>
        <v>8</v>
      </c>
      <c r="L24" s="177"/>
      <c r="M24" s="176">
        <f>SUM(M4:M23)</f>
        <v>8</v>
      </c>
      <c r="N24" s="177"/>
      <c r="O24" s="176">
        <f>SUM(O4:O23)</f>
        <v>0</v>
      </c>
      <c r="P24" s="177"/>
      <c r="Q24" s="176">
        <f>SUM(Q4:Q23)</f>
        <v>0</v>
      </c>
      <c r="R24" s="17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5" sqref="E5:J5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8" t="s">
        <v>15</v>
      </c>
      <c r="F2" s="178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6" t="s">
        <v>86</v>
      </c>
      <c r="F3" s="166" t="s">
        <v>87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63">
        <v>6436</v>
      </c>
      <c r="B4" s="169" t="s">
        <v>101</v>
      </c>
      <c r="C4" s="163">
        <v>141</v>
      </c>
      <c r="D4" s="38" t="s">
        <v>82</v>
      </c>
      <c r="E4" s="171">
        <v>1</v>
      </c>
      <c r="F4" s="171"/>
      <c r="G4" s="171"/>
      <c r="H4" s="171"/>
      <c r="I4" s="171"/>
      <c r="J4" s="171"/>
      <c r="K4" s="171"/>
      <c r="L4" s="171"/>
      <c r="M4" s="171"/>
      <c r="N4" s="171"/>
      <c r="O4" s="172"/>
      <c r="P4" s="173"/>
      <c r="Q4" s="174"/>
      <c r="R4" s="175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163">
        <v>6607</v>
      </c>
      <c r="B5" s="169" t="s">
        <v>99</v>
      </c>
      <c r="C5" s="163" t="s">
        <v>77</v>
      </c>
      <c r="D5" s="38" t="s">
        <v>78</v>
      </c>
      <c r="E5" s="171">
        <v>4.5</v>
      </c>
      <c r="F5" s="171"/>
      <c r="G5" s="171">
        <v>5</v>
      </c>
      <c r="H5" s="171"/>
      <c r="I5" s="171">
        <v>8</v>
      </c>
      <c r="J5" s="171"/>
      <c r="K5" s="171"/>
      <c r="L5" s="171"/>
      <c r="M5" s="171"/>
      <c r="N5" s="171"/>
      <c r="O5" s="172"/>
      <c r="P5" s="173"/>
      <c r="Q5" s="174"/>
      <c r="R5" s="175"/>
      <c r="S5" s="25">
        <f t="shared" ref="S5:S20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157">
        <v>6436</v>
      </c>
      <c r="B6" s="169" t="s">
        <v>101</v>
      </c>
      <c r="C6" s="157">
        <v>141</v>
      </c>
      <c r="D6" s="38" t="s">
        <v>82</v>
      </c>
      <c r="E6" s="171"/>
      <c r="F6" s="171"/>
      <c r="G6" s="171">
        <v>3</v>
      </c>
      <c r="H6" s="171"/>
      <c r="I6" s="171"/>
      <c r="J6" s="171"/>
      <c r="K6" s="171"/>
      <c r="L6" s="171"/>
      <c r="M6" s="171"/>
      <c r="N6" s="171"/>
      <c r="O6" s="172"/>
      <c r="P6" s="173"/>
      <c r="Q6" s="174"/>
      <c r="R6" s="175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65">
        <v>6538</v>
      </c>
      <c r="B7" s="169" t="s">
        <v>102</v>
      </c>
      <c r="C7" s="165">
        <v>6</v>
      </c>
      <c r="D7" s="38" t="s">
        <v>63</v>
      </c>
      <c r="E7" s="171"/>
      <c r="F7" s="171"/>
      <c r="G7" s="171"/>
      <c r="H7" s="171"/>
      <c r="I7" s="171"/>
      <c r="J7" s="171"/>
      <c r="K7" s="171">
        <v>2.5</v>
      </c>
      <c r="L7" s="171"/>
      <c r="M7" s="171">
        <v>2.5</v>
      </c>
      <c r="N7" s="171"/>
      <c r="O7" s="172"/>
      <c r="P7" s="173"/>
      <c r="Q7" s="174"/>
      <c r="R7" s="175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65">
        <v>6538</v>
      </c>
      <c r="B8" s="169" t="s">
        <v>102</v>
      </c>
      <c r="C8" s="165">
        <v>7</v>
      </c>
      <c r="D8" s="38" t="s">
        <v>63</v>
      </c>
      <c r="E8" s="172"/>
      <c r="F8" s="173"/>
      <c r="G8" s="172"/>
      <c r="H8" s="173"/>
      <c r="I8" s="172"/>
      <c r="J8" s="173"/>
      <c r="K8" s="171">
        <v>2.5</v>
      </c>
      <c r="L8" s="171"/>
      <c r="M8" s="171">
        <v>2.5</v>
      </c>
      <c r="N8" s="171"/>
      <c r="O8" s="172"/>
      <c r="P8" s="173"/>
      <c r="Q8" s="174"/>
      <c r="R8" s="175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165">
        <v>6538</v>
      </c>
      <c r="B9" s="169" t="s">
        <v>102</v>
      </c>
      <c r="C9" s="165">
        <v>8</v>
      </c>
      <c r="D9" s="38" t="s">
        <v>63</v>
      </c>
      <c r="E9" s="172"/>
      <c r="F9" s="173"/>
      <c r="G9" s="172"/>
      <c r="H9" s="173"/>
      <c r="I9" s="172"/>
      <c r="J9" s="173"/>
      <c r="K9" s="171">
        <v>3</v>
      </c>
      <c r="L9" s="171"/>
      <c r="M9" s="171">
        <v>3</v>
      </c>
      <c r="N9" s="171"/>
      <c r="O9" s="172"/>
      <c r="P9" s="173"/>
      <c r="Q9" s="174"/>
      <c r="R9" s="175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122"/>
      <c r="B10" s="48"/>
      <c r="C10" s="11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3"/>
      <c r="B11" s="48"/>
      <c r="C11" s="123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4"/>
      <c r="B13" s="46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0"/>
      <c r="B17" s="27"/>
      <c r="C17" s="27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4"/>
      <c r="P18" s="175"/>
      <c r="Q18" s="174"/>
      <c r="R18" s="17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4"/>
      <c r="P19" s="175"/>
      <c r="Q19" s="174"/>
      <c r="R19" s="17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5.5</v>
      </c>
      <c r="F20" s="177"/>
      <c r="G20" s="176">
        <f>SUM(G4:G19)</f>
        <v>8</v>
      </c>
      <c r="H20" s="177"/>
      <c r="I20" s="176">
        <f>SUM(I4:I19)</f>
        <v>8</v>
      </c>
      <c r="J20" s="177"/>
      <c r="K20" s="176">
        <f>SUM(K4:K19)</f>
        <v>8</v>
      </c>
      <c r="L20" s="177"/>
      <c r="M20" s="176">
        <f>SUM(M4:M19)</f>
        <v>8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-2.5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37.5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3">
        <v>6607</v>
      </c>
      <c r="B4" s="169" t="s">
        <v>99</v>
      </c>
      <c r="C4" s="163" t="s">
        <v>77</v>
      </c>
      <c r="D4" s="38" t="s">
        <v>78</v>
      </c>
      <c r="E4" s="171">
        <v>8</v>
      </c>
      <c r="F4" s="171"/>
      <c r="G4" s="171">
        <v>7</v>
      </c>
      <c r="H4" s="171"/>
      <c r="I4" s="171"/>
      <c r="J4" s="171"/>
      <c r="K4" s="171"/>
      <c r="L4" s="171"/>
      <c r="M4" s="171"/>
      <c r="N4" s="171"/>
      <c r="O4" s="172"/>
      <c r="P4" s="173"/>
      <c r="Q4" s="174"/>
      <c r="R4" s="175"/>
      <c r="S4" s="25">
        <f>E4+G4+I4+K4+M4+O4+Q4</f>
        <v>15</v>
      </c>
      <c r="T4" s="25">
        <f t="shared" ref="T4:T23" si="0">SUM(S4-U4-V4)</f>
        <v>15</v>
      </c>
      <c r="U4" s="28"/>
      <c r="V4" s="28"/>
    </row>
    <row r="5" spans="1:22" x14ac:dyDescent="0.25">
      <c r="A5" s="165">
        <v>6538</v>
      </c>
      <c r="B5" s="169" t="s">
        <v>102</v>
      </c>
      <c r="C5" s="165">
        <v>12</v>
      </c>
      <c r="D5" s="38" t="s">
        <v>91</v>
      </c>
      <c r="E5" s="171"/>
      <c r="F5" s="171"/>
      <c r="G5" s="171">
        <v>1</v>
      </c>
      <c r="H5" s="171"/>
      <c r="I5" s="171"/>
      <c r="J5" s="171"/>
      <c r="K5" s="171"/>
      <c r="L5" s="171"/>
      <c r="M5" s="171"/>
      <c r="N5" s="171"/>
      <c r="O5" s="172"/>
      <c r="P5" s="173"/>
      <c r="Q5" s="174"/>
      <c r="R5" s="175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165">
        <v>6538</v>
      </c>
      <c r="B6" s="169" t="s">
        <v>102</v>
      </c>
      <c r="C6" s="165">
        <v>6</v>
      </c>
      <c r="D6" s="38" t="s">
        <v>63</v>
      </c>
      <c r="E6" s="172"/>
      <c r="F6" s="173"/>
      <c r="G6" s="172"/>
      <c r="H6" s="173"/>
      <c r="I6" s="172">
        <v>3</v>
      </c>
      <c r="J6" s="173"/>
      <c r="K6" s="172">
        <v>3</v>
      </c>
      <c r="L6" s="173"/>
      <c r="M6" s="172">
        <v>3</v>
      </c>
      <c r="N6" s="173"/>
      <c r="O6" s="172"/>
      <c r="P6" s="173"/>
      <c r="Q6" s="174"/>
      <c r="R6" s="175"/>
      <c r="S6" s="25">
        <f t="shared" si="1"/>
        <v>9</v>
      </c>
      <c r="T6" s="25">
        <f t="shared" si="0"/>
        <v>9</v>
      </c>
      <c r="U6" s="28"/>
      <c r="V6" s="28"/>
    </row>
    <row r="7" spans="1:22" x14ac:dyDescent="0.25">
      <c r="A7" s="165">
        <v>6538</v>
      </c>
      <c r="B7" s="169" t="s">
        <v>102</v>
      </c>
      <c r="C7" s="165">
        <v>7</v>
      </c>
      <c r="D7" s="38" t="s">
        <v>63</v>
      </c>
      <c r="E7" s="171"/>
      <c r="F7" s="171"/>
      <c r="G7" s="172"/>
      <c r="H7" s="173"/>
      <c r="I7" s="172">
        <v>2</v>
      </c>
      <c r="J7" s="173"/>
      <c r="K7" s="172">
        <v>2</v>
      </c>
      <c r="L7" s="173"/>
      <c r="M7" s="172">
        <v>2</v>
      </c>
      <c r="N7" s="173"/>
      <c r="O7" s="172"/>
      <c r="P7" s="173"/>
      <c r="Q7" s="174"/>
      <c r="R7" s="17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165">
        <v>6538</v>
      </c>
      <c r="B8" s="169" t="s">
        <v>102</v>
      </c>
      <c r="C8" s="165">
        <v>8</v>
      </c>
      <c r="D8" s="38" t="s">
        <v>63</v>
      </c>
      <c r="E8" s="172"/>
      <c r="F8" s="173"/>
      <c r="G8" s="172"/>
      <c r="H8" s="173"/>
      <c r="I8" s="172">
        <v>3</v>
      </c>
      <c r="J8" s="173"/>
      <c r="K8" s="172">
        <v>3</v>
      </c>
      <c r="L8" s="173"/>
      <c r="M8" s="172">
        <v>3</v>
      </c>
      <c r="N8" s="173"/>
      <c r="O8" s="172"/>
      <c r="P8" s="173"/>
      <c r="Q8" s="174"/>
      <c r="R8" s="175"/>
      <c r="S8" s="25">
        <f t="shared" si="1"/>
        <v>9</v>
      </c>
      <c r="T8" s="25">
        <f t="shared" si="0"/>
        <v>9</v>
      </c>
      <c r="U8" s="28"/>
      <c r="V8" s="28"/>
    </row>
    <row r="9" spans="1:22" x14ac:dyDescent="0.25">
      <c r="A9" s="165"/>
      <c r="B9" s="48"/>
      <c r="C9" s="165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5"/>
      <c r="B10" s="48"/>
      <c r="C10" s="150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5"/>
      <c r="B11" s="48"/>
      <c r="C11" s="115"/>
      <c r="D11" s="38"/>
      <c r="E11" s="172"/>
      <c r="F11" s="173"/>
      <c r="G11" s="171"/>
      <c r="H11" s="171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2"/>
      <c r="B12" s="48"/>
      <c r="C12" s="103"/>
      <c r="D12" s="38"/>
      <c r="E12" s="172"/>
      <c r="F12" s="173"/>
      <c r="G12" s="171"/>
      <c r="H12" s="171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2"/>
      <c r="B13" s="132"/>
      <c r="C13" s="47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72"/>
      <c r="F16" s="173"/>
      <c r="G16" s="171"/>
      <c r="H16" s="171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2"/>
      <c r="F17" s="173"/>
      <c r="G17" s="171"/>
      <c r="H17" s="171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72"/>
      <c r="F18" s="173"/>
      <c r="G18" s="171"/>
      <c r="H18" s="171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2"/>
      <c r="F19" s="173"/>
      <c r="G19" s="171"/>
      <c r="H19" s="171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2"/>
      <c r="F20" s="173"/>
      <c r="G20" s="171"/>
      <c r="H20" s="171"/>
      <c r="I20" s="172"/>
      <c r="J20" s="173"/>
      <c r="K20" s="172"/>
      <c r="L20" s="173"/>
      <c r="M20" s="172"/>
      <c r="N20" s="173"/>
      <c r="O20" s="172"/>
      <c r="P20" s="173"/>
      <c r="Q20" s="174"/>
      <c r="R20" s="17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2"/>
      <c r="F21" s="173"/>
      <c r="G21" s="171"/>
      <c r="H21" s="171"/>
      <c r="I21" s="172"/>
      <c r="J21" s="173"/>
      <c r="K21" s="172"/>
      <c r="L21" s="173"/>
      <c r="M21" s="172"/>
      <c r="N21" s="173"/>
      <c r="O21" s="172"/>
      <c r="P21" s="173"/>
      <c r="Q21" s="174"/>
      <c r="R21" s="17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2"/>
      <c r="F22" s="173"/>
      <c r="G22" s="171"/>
      <c r="H22" s="171"/>
      <c r="I22" s="172"/>
      <c r="J22" s="173"/>
      <c r="K22" s="172"/>
      <c r="L22" s="173"/>
      <c r="M22" s="172"/>
      <c r="N22" s="173"/>
      <c r="O22" s="172"/>
      <c r="P22" s="173"/>
      <c r="Q22" s="174"/>
      <c r="R22" s="17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33"/>
      <c r="B23" s="133"/>
      <c r="C23" s="133"/>
      <c r="D23" s="27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72"/>
      <c r="P23" s="173"/>
      <c r="Q23" s="174"/>
      <c r="R23" s="17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2"/>
      <c r="F24" s="173"/>
      <c r="G24" s="172"/>
      <c r="H24" s="173"/>
      <c r="I24" s="172"/>
      <c r="J24" s="173"/>
      <c r="K24" s="172"/>
      <c r="L24" s="173"/>
      <c r="M24" s="172"/>
      <c r="N24" s="173"/>
      <c r="O24" s="174"/>
      <c r="P24" s="175"/>
      <c r="Q24" s="174"/>
      <c r="R24" s="17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2"/>
      <c r="F25" s="173"/>
      <c r="G25" s="172"/>
      <c r="H25" s="173"/>
      <c r="I25" s="172"/>
      <c r="J25" s="173"/>
      <c r="K25" s="172"/>
      <c r="L25" s="173"/>
      <c r="M25" s="172"/>
      <c r="N25" s="173"/>
      <c r="O25" s="174"/>
      <c r="P25" s="175"/>
      <c r="Q25" s="174"/>
      <c r="R25" s="17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6">
        <f>SUM(E4:E25)</f>
        <v>8</v>
      </c>
      <c r="F26" s="177"/>
      <c r="G26" s="176">
        <f>SUM(G4:G25)</f>
        <v>8</v>
      </c>
      <c r="H26" s="177"/>
      <c r="I26" s="176">
        <f>SUM(I4:I25)</f>
        <v>8</v>
      </c>
      <c r="J26" s="177"/>
      <c r="K26" s="176">
        <f>SUM(K4:K25)</f>
        <v>8</v>
      </c>
      <c r="L26" s="177"/>
      <c r="M26" s="176">
        <f>SUM(M4:M25)</f>
        <v>8</v>
      </c>
      <c r="N26" s="177"/>
      <c r="O26" s="176">
        <f>SUM(O4:O25)</f>
        <v>0</v>
      </c>
      <c r="P26" s="177"/>
      <c r="Q26" s="176">
        <f>SUM(Q4:Q25)</f>
        <v>0</v>
      </c>
      <c r="R26" s="17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45">
        <v>6519</v>
      </c>
      <c r="B4" s="169" t="s">
        <v>100</v>
      </c>
      <c r="C4" s="145" t="s">
        <v>73</v>
      </c>
      <c r="D4" s="38" t="s">
        <v>67</v>
      </c>
      <c r="E4" s="172">
        <v>8</v>
      </c>
      <c r="F4" s="173"/>
      <c r="G4" s="172">
        <v>6.75</v>
      </c>
      <c r="H4" s="173"/>
      <c r="I4" s="172">
        <v>8</v>
      </c>
      <c r="J4" s="173"/>
      <c r="K4" s="172">
        <v>7.25</v>
      </c>
      <c r="L4" s="173"/>
      <c r="M4" s="172">
        <v>7.5</v>
      </c>
      <c r="N4" s="173"/>
      <c r="O4" s="172"/>
      <c r="P4" s="173"/>
      <c r="Q4" s="174"/>
      <c r="R4" s="175"/>
      <c r="S4" s="25">
        <f t="shared" ref="S4" si="0">E4+G4+I4+K4+M4+O4+Q4</f>
        <v>37.5</v>
      </c>
      <c r="T4" s="25">
        <f t="shared" ref="T4" si="1">SUM(S4-U4-V4)</f>
        <v>37.5</v>
      </c>
      <c r="U4" s="28"/>
      <c r="V4" s="28"/>
    </row>
    <row r="5" spans="1:22" x14ac:dyDescent="0.25">
      <c r="A5" s="139">
        <v>6538</v>
      </c>
      <c r="B5" s="169" t="s">
        <v>102</v>
      </c>
      <c r="C5" s="139">
        <v>9</v>
      </c>
      <c r="D5" s="38" t="s">
        <v>74</v>
      </c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3"/>
      <c r="Q5" s="174"/>
      <c r="R5" s="175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39"/>
      <c r="B6" s="48"/>
      <c r="C6" s="139"/>
      <c r="D6" s="38"/>
      <c r="E6" s="171"/>
      <c r="F6" s="171"/>
      <c r="G6" s="171"/>
      <c r="H6" s="171"/>
      <c r="I6" s="171"/>
      <c r="J6" s="171"/>
      <c r="K6" s="171"/>
      <c r="L6" s="171"/>
      <c r="M6" s="172"/>
      <c r="N6" s="173"/>
      <c r="O6" s="172"/>
      <c r="P6" s="173"/>
      <c r="Q6" s="174"/>
      <c r="R6" s="175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39"/>
      <c r="B7" s="48"/>
      <c r="C7" s="139"/>
      <c r="D7" s="38"/>
      <c r="E7" s="171"/>
      <c r="F7" s="171"/>
      <c r="G7" s="171"/>
      <c r="H7" s="171"/>
      <c r="I7" s="171"/>
      <c r="J7" s="171"/>
      <c r="K7" s="171"/>
      <c r="L7" s="171"/>
      <c r="M7" s="172"/>
      <c r="N7" s="173"/>
      <c r="O7" s="172"/>
      <c r="P7" s="173"/>
      <c r="Q7" s="174"/>
      <c r="R7" s="17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31"/>
      <c r="B8" s="48"/>
      <c r="C8" s="131"/>
      <c r="D8" s="38"/>
      <c r="E8" s="171"/>
      <c r="F8" s="171"/>
      <c r="G8" s="171"/>
      <c r="H8" s="171"/>
      <c r="I8" s="171"/>
      <c r="J8" s="171"/>
      <c r="K8" s="171"/>
      <c r="L8" s="171"/>
      <c r="M8" s="172"/>
      <c r="N8" s="173"/>
      <c r="O8" s="172"/>
      <c r="P8" s="173"/>
      <c r="Q8" s="174"/>
      <c r="R8" s="17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31"/>
      <c r="B9" s="48"/>
      <c r="C9" s="131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44"/>
      <c r="B10" s="48"/>
      <c r="C10" s="144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8"/>
      <c r="B18" s="118"/>
      <c r="C18" s="118"/>
      <c r="D18" s="27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9"/>
      <c r="B19" s="159"/>
      <c r="C19" s="159"/>
      <c r="D19" s="27"/>
      <c r="E19" s="172"/>
      <c r="F19" s="173"/>
      <c r="G19" s="171"/>
      <c r="H19" s="171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6">
        <v>3600</v>
      </c>
      <c r="B20" s="168" t="s">
        <v>106</v>
      </c>
      <c r="C20" s="156"/>
      <c r="D20" s="27" t="s">
        <v>71</v>
      </c>
      <c r="E20" s="172"/>
      <c r="F20" s="173"/>
      <c r="G20" s="172">
        <v>1.25</v>
      </c>
      <c r="H20" s="173"/>
      <c r="I20" s="172"/>
      <c r="J20" s="173"/>
      <c r="K20" s="172">
        <v>0.75</v>
      </c>
      <c r="L20" s="173"/>
      <c r="M20" s="172">
        <v>0.5</v>
      </c>
      <c r="N20" s="173"/>
      <c r="O20" s="172"/>
      <c r="P20" s="173"/>
      <c r="Q20" s="174"/>
      <c r="R20" s="175"/>
      <c r="S20" s="25">
        <f t="shared" si="2"/>
        <v>2.5</v>
      </c>
      <c r="T20" s="25">
        <f t="shared" si="3"/>
        <v>2.5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2"/>
      <c r="F21" s="173"/>
      <c r="G21" s="172"/>
      <c r="H21" s="173"/>
      <c r="I21" s="172"/>
      <c r="J21" s="173"/>
      <c r="K21" s="172"/>
      <c r="L21" s="173"/>
      <c r="M21" s="172"/>
      <c r="N21" s="173"/>
      <c r="O21" s="174"/>
      <c r="P21" s="175"/>
      <c r="Q21" s="174"/>
      <c r="R21" s="175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74"/>
      <c r="P22" s="175"/>
      <c r="Q22" s="174"/>
      <c r="R22" s="17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6">
        <f>SUM(E4:E22)</f>
        <v>8</v>
      </c>
      <c r="F23" s="177"/>
      <c r="G23" s="176">
        <f>SUM(G4:G22)</f>
        <v>8</v>
      </c>
      <c r="H23" s="177"/>
      <c r="I23" s="176">
        <f>SUM(I4:I22)</f>
        <v>8</v>
      </c>
      <c r="J23" s="177"/>
      <c r="K23" s="176">
        <f>SUM(K4:K22)</f>
        <v>8</v>
      </c>
      <c r="L23" s="177"/>
      <c r="M23" s="176">
        <f>SUM(M4:M22)</f>
        <v>8</v>
      </c>
      <c r="N23" s="177"/>
      <c r="O23" s="176">
        <f>SUM(O4:O22)</f>
        <v>0</v>
      </c>
      <c r="P23" s="177"/>
      <c r="Q23" s="176">
        <f>SUM(Q4:Q22)</f>
        <v>0</v>
      </c>
      <c r="R23" s="177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31.07.2016</v>
      </c>
      <c r="B2" s="56"/>
      <c r="C2" s="56"/>
      <c r="D2" s="56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7">
        <v>6519</v>
      </c>
      <c r="B4" s="169" t="s">
        <v>100</v>
      </c>
      <c r="C4" s="157">
        <v>141</v>
      </c>
      <c r="D4" s="38" t="s">
        <v>61</v>
      </c>
      <c r="E4" s="171">
        <v>8</v>
      </c>
      <c r="F4" s="171"/>
      <c r="G4" s="171">
        <v>8</v>
      </c>
      <c r="H4" s="171"/>
      <c r="I4" s="171"/>
      <c r="J4" s="171"/>
      <c r="K4" s="171"/>
      <c r="L4" s="171"/>
      <c r="M4" s="171"/>
      <c r="N4" s="171"/>
      <c r="O4" s="172"/>
      <c r="P4" s="173"/>
      <c r="Q4" s="174"/>
      <c r="R4" s="175"/>
      <c r="S4" s="25">
        <f t="shared" ref="S4" si="0">E4+G4+I4+K4+M4+O4+Q4</f>
        <v>16</v>
      </c>
      <c r="T4" s="25">
        <f t="shared" ref="T4" si="1">SUM(S4-U4-V4)</f>
        <v>16</v>
      </c>
      <c r="U4" s="28"/>
      <c r="V4" s="28"/>
    </row>
    <row r="5" spans="1:22" x14ac:dyDescent="0.25">
      <c r="A5" s="165">
        <v>6607</v>
      </c>
      <c r="B5" s="169" t="s">
        <v>99</v>
      </c>
      <c r="C5" s="165" t="s">
        <v>77</v>
      </c>
      <c r="D5" s="38" t="s">
        <v>78</v>
      </c>
      <c r="E5" s="171"/>
      <c r="F5" s="171"/>
      <c r="G5" s="171"/>
      <c r="H5" s="171"/>
      <c r="I5" s="171">
        <v>8</v>
      </c>
      <c r="J5" s="171"/>
      <c r="K5" s="171"/>
      <c r="L5" s="171"/>
      <c r="M5" s="171"/>
      <c r="N5" s="171"/>
      <c r="O5" s="172"/>
      <c r="P5" s="173"/>
      <c r="Q5" s="174"/>
      <c r="R5" s="175"/>
      <c r="S5" s="25">
        <f t="shared" ref="S5:S20" si="2">E5+G5+I5+K5+M5+O5+Q5</f>
        <v>8</v>
      </c>
      <c r="T5" s="25">
        <f t="shared" ref="T5:T17" si="3">SUM(S5-U5-V5)</f>
        <v>8</v>
      </c>
      <c r="U5" s="28"/>
      <c r="V5" s="28"/>
    </row>
    <row r="6" spans="1:22" x14ac:dyDescent="0.25">
      <c r="A6" s="165">
        <v>6519</v>
      </c>
      <c r="B6" s="169" t="s">
        <v>100</v>
      </c>
      <c r="C6" s="165">
        <v>102</v>
      </c>
      <c r="D6" s="38" t="s">
        <v>61</v>
      </c>
      <c r="E6" s="171"/>
      <c r="F6" s="171"/>
      <c r="G6" s="171"/>
      <c r="H6" s="171"/>
      <c r="I6" s="179"/>
      <c r="J6" s="173"/>
      <c r="K6" s="179">
        <v>8</v>
      </c>
      <c r="L6" s="173"/>
      <c r="M6" s="179">
        <v>8</v>
      </c>
      <c r="N6" s="173"/>
      <c r="O6" s="172"/>
      <c r="P6" s="173"/>
      <c r="Q6" s="174"/>
      <c r="R6" s="175"/>
      <c r="S6" s="25">
        <f t="shared" si="2"/>
        <v>16</v>
      </c>
      <c r="T6" s="25">
        <f t="shared" si="3"/>
        <v>16</v>
      </c>
      <c r="U6" s="28"/>
      <c r="V6" s="28"/>
    </row>
    <row r="7" spans="1:22" x14ac:dyDescent="0.25">
      <c r="A7" s="155"/>
      <c r="B7" s="48"/>
      <c r="C7" s="149"/>
      <c r="D7" s="38"/>
      <c r="E7" s="171"/>
      <c r="F7" s="171"/>
      <c r="G7" s="171"/>
      <c r="H7" s="171"/>
      <c r="I7" s="179"/>
      <c r="J7" s="173"/>
      <c r="K7" s="172"/>
      <c r="L7" s="173"/>
      <c r="M7" s="172"/>
      <c r="N7" s="173"/>
      <c r="O7" s="172"/>
      <c r="P7" s="173"/>
      <c r="Q7" s="174"/>
      <c r="R7" s="175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150"/>
      <c r="B8" s="48"/>
      <c r="C8" s="150"/>
      <c r="D8" s="38"/>
      <c r="E8" s="171"/>
      <c r="F8" s="171"/>
      <c r="G8" s="171"/>
      <c r="H8" s="171"/>
      <c r="I8" s="179"/>
      <c r="J8" s="173"/>
      <c r="K8" s="179"/>
      <c r="L8" s="173"/>
      <c r="M8" s="179"/>
      <c r="N8" s="173"/>
      <c r="O8" s="172"/>
      <c r="P8" s="173"/>
      <c r="Q8" s="174"/>
      <c r="R8" s="175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9"/>
      <c r="B17" s="159"/>
      <c r="C17" s="159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4"/>
      <c r="P18" s="175"/>
      <c r="Q18" s="174"/>
      <c r="R18" s="17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4"/>
      <c r="P19" s="175"/>
      <c r="Q19" s="174"/>
      <c r="R19" s="17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8</v>
      </c>
      <c r="F20" s="177"/>
      <c r="G20" s="176">
        <f>SUM(G4:G19)</f>
        <v>8</v>
      </c>
      <c r="H20" s="177"/>
      <c r="I20" s="176">
        <f>SUM(I4:I19)</f>
        <v>8</v>
      </c>
      <c r="J20" s="177"/>
      <c r="K20" s="176">
        <f>SUM(K4:K19)</f>
        <v>8</v>
      </c>
      <c r="L20" s="177"/>
      <c r="M20" s="176">
        <f>SUM(M4:M19)</f>
        <v>8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8"/>
      <c r="F3" s="158"/>
      <c r="G3" s="158"/>
      <c r="H3" s="158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51">
        <v>6519</v>
      </c>
      <c r="B4" s="169" t="s">
        <v>100</v>
      </c>
      <c r="C4" s="151">
        <v>128</v>
      </c>
      <c r="D4" s="38" t="s">
        <v>61</v>
      </c>
      <c r="E4" s="182"/>
      <c r="F4" s="182"/>
      <c r="G4" s="182"/>
      <c r="H4" s="182"/>
      <c r="I4" s="171">
        <v>8</v>
      </c>
      <c r="J4" s="171"/>
      <c r="K4" s="171">
        <v>8</v>
      </c>
      <c r="L4" s="171"/>
      <c r="M4" s="171">
        <v>5</v>
      </c>
      <c r="N4" s="171"/>
      <c r="O4" s="172"/>
      <c r="P4" s="173"/>
      <c r="Q4" s="174"/>
      <c r="R4" s="175"/>
      <c r="S4" s="25">
        <f>E4+G4+I4+K4+M4+O4+Q4</f>
        <v>21</v>
      </c>
      <c r="T4" s="25">
        <f t="shared" ref="T4:T7" si="0">SUM(S4-U4-V4)</f>
        <v>21</v>
      </c>
      <c r="U4" s="28"/>
      <c r="V4" s="28"/>
    </row>
    <row r="5" spans="1:22" x14ac:dyDescent="0.25">
      <c r="A5" s="125"/>
      <c r="B5" s="48"/>
      <c r="C5" s="125"/>
      <c r="D5" s="38"/>
      <c r="E5" s="182"/>
      <c r="F5" s="182"/>
      <c r="G5" s="182"/>
      <c r="H5" s="182"/>
      <c r="I5" s="171"/>
      <c r="J5" s="171"/>
      <c r="K5" s="179"/>
      <c r="L5" s="173"/>
      <c r="M5" s="172"/>
      <c r="N5" s="173"/>
      <c r="O5" s="172"/>
      <c r="P5" s="173"/>
      <c r="Q5" s="174"/>
      <c r="R5" s="175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6"/>
      <c r="B6" s="48"/>
      <c r="C6" s="146"/>
      <c r="D6" s="38"/>
      <c r="E6" s="182"/>
      <c r="F6" s="182"/>
      <c r="G6" s="180"/>
      <c r="H6" s="181"/>
      <c r="I6" s="172"/>
      <c r="J6" s="173"/>
      <c r="K6" s="172"/>
      <c r="L6" s="173"/>
      <c r="M6" s="172"/>
      <c r="N6" s="173"/>
      <c r="O6" s="172"/>
      <c r="P6" s="173"/>
      <c r="Q6" s="174"/>
      <c r="R6" s="17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9"/>
      <c r="B7" s="48"/>
      <c r="C7" s="109"/>
      <c r="D7" s="38"/>
      <c r="E7" s="182"/>
      <c r="F7" s="182"/>
      <c r="G7" s="180"/>
      <c r="H7" s="181"/>
      <c r="I7" s="172"/>
      <c r="J7" s="173"/>
      <c r="K7" s="172"/>
      <c r="L7" s="173"/>
      <c r="M7" s="172"/>
      <c r="N7" s="173"/>
      <c r="O7" s="172"/>
      <c r="P7" s="173"/>
      <c r="Q7" s="174"/>
      <c r="R7" s="17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0"/>
      <c r="B8" s="48"/>
      <c r="C8" s="100"/>
      <c r="D8" s="38"/>
      <c r="E8" s="182"/>
      <c r="F8" s="182"/>
      <c r="G8" s="180"/>
      <c r="H8" s="181"/>
      <c r="I8" s="172"/>
      <c r="J8" s="173"/>
      <c r="K8" s="172"/>
      <c r="L8" s="173"/>
      <c r="M8" s="172"/>
      <c r="N8" s="173"/>
      <c r="O8" s="172"/>
      <c r="P8" s="173"/>
      <c r="Q8" s="174"/>
      <c r="R8" s="17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0"/>
      <c r="F9" s="181"/>
      <c r="G9" s="180"/>
      <c r="H9" s="181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80"/>
      <c r="F10" s="181"/>
      <c r="G10" s="180"/>
      <c r="H10" s="181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80"/>
      <c r="F11" s="181"/>
      <c r="G11" s="180"/>
      <c r="H11" s="181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80"/>
      <c r="F12" s="181"/>
      <c r="G12" s="180"/>
      <c r="H12" s="181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80"/>
      <c r="F13" s="181"/>
      <c r="G13" s="180"/>
      <c r="H13" s="181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0"/>
      <c r="F14" s="181"/>
      <c r="G14" s="180"/>
      <c r="H14" s="181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0"/>
      <c r="F15" s="181"/>
      <c r="G15" s="180"/>
      <c r="H15" s="181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80"/>
      <c r="F16" s="181"/>
      <c r="G16" s="180"/>
      <c r="H16" s="181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80"/>
      <c r="F17" s="181"/>
      <c r="G17" s="180"/>
      <c r="H17" s="181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0">
        <v>8</v>
      </c>
      <c r="F18" s="181"/>
      <c r="G18" s="180">
        <v>8</v>
      </c>
      <c r="H18" s="181"/>
      <c r="I18" s="172"/>
      <c r="J18" s="173"/>
      <c r="K18" s="172"/>
      <c r="L18" s="173"/>
      <c r="M18" s="172"/>
      <c r="N18" s="173"/>
      <c r="O18" s="172"/>
      <c r="P18" s="173"/>
      <c r="Q18" s="174"/>
      <c r="R18" s="175"/>
      <c r="S18" s="25">
        <f t="shared" si="2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2"/>
      <c r="P19" s="173"/>
      <c r="Q19" s="174"/>
      <c r="R19" s="17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8</v>
      </c>
      <c r="F20" s="177"/>
      <c r="G20" s="176">
        <f>SUM(G4:G19)</f>
        <v>8</v>
      </c>
      <c r="H20" s="177"/>
      <c r="I20" s="176">
        <f>SUM(I4:I19)</f>
        <v>8</v>
      </c>
      <c r="J20" s="177"/>
      <c r="K20" s="176">
        <f>SUM(K4:K19)</f>
        <v>8</v>
      </c>
      <c r="L20" s="177"/>
      <c r="M20" s="176">
        <f>SUM(M4:M19)</f>
        <v>5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21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B1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31.07.2016</v>
      </c>
      <c r="B2" s="69"/>
      <c r="C2" s="69"/>
      <c r="D2" s="6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17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106</v>
      </c>
      <c r="C4" s="48"/>
      <c r="D4" s="38" t="s">
        <v>60</v>
      </c>
      <c r="E4" s="171">
        <v>8</v>
      </c>
      <c r="F4" s="171"/>
      <c r="G4" s="171">
        <v>8</v>
      </c>
      <c r="H4" s="171"/>
      <c r="I4" s="171"/>
      <c r="J4" s="171"/>
      <c r="K4" s="171">
        <v>8</v>
      </c>
      <c r="L4" s="171"/>
      <c r="M4" s="171">
        <v>8</v>
      </c>
      <c r="N4" s="171"/>
      <c r="O4" s="172"/>
      <c r="P4" s="173"/>
      <c r="Q4" s="174"/>
      <c r="R4" s="175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6">
        <v>3600</v>
      </c>
      <c r="B5" s="48" t="s">
        <v>106</v>
      </c>
      <c r="C5" s="46"/>
      <c r="D5" s="38" t="s">
        <v>92</v>
      </c>
      <c r="E5" s="172"/>
      <c r="F5" s="173"/>
      <c r="G5" s="172"/>
      <c r="H5" s="173"/>
      <c r="I5" s="172">
        <v>8.5</v>
      </c>
      <c r="J5" s="173"/>
      <c r="K5" s="172"/>
      <c r="L5" s="173"/>
      <c r="M5" s="172"/>
      <c r="N5" s="173"/>
      <c r="O5" s="172"/>
      <c r="P5" s="173"/>
      <c r="Q5" s="174"/>
      <c r="R5" s="175"/>
      <c r="S5" s="25">
        <f t="shared" ref="S5:S20" si="1">E5+G5+I5+K5+M5+O5+Q5</f>
        <v>8.5</v>
      </c>
      <c r="T5" s="25">
        <f t="shared" si="0"/>
        <v>8</v>
      </c>
      <c r="U5" s="28">
        <v>0.5</v>
      </c>
      <c r="V5" s="28"/>
    </row>
    <row r="6" spans="1:22" x14ac:dyDescent="0.25">
      <c r="A6" s="46"/>
      <c r="B6" s="48"/>
      <c r="C6" s="46"/>
      <c r="D6" s="38"/>
      <c r="E6" s="172"/>
      <c r="F6" s="173"/>
      <c r="G6" s="172"/>
      <c r="H6" s="173"/>
      <c r="I6" s="172"/>
      <c r="J6" s="173"/>
      <c r="K6" s="172"/>
      <c r="L6" s="173"/>
      <c r="M6" s="172"/>
      <c r="N6" s="173"/>
      <c r="O6" s="172"/>
      <c r="P6" s="173"/>
      <c r="Q6" s="174"/>
      <c r="R6" s="17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2"/>
      <c r="F7" s="173"/>
      <c r="G7" s="172"/>
      <c r="H7" s="173"/>
      <c r="I7" s="172"/>
      <c r="J7" s="173"/>
      <c r="K7" s="172"/>
      <c r="L7" s="173"/>
      <c r="M7" s="172"/>
      <c r="N7" s="173"/>
      <c r="O7" s="172"/>
      <c r="P7" s="173"/>
      <c r="Q7" s="174"/>
      <c r="R7" s="17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72"/>
      <c r="P8" s="173"/>
      <c r="Q8" s="174"/>
      <c r="R8" s="17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72"/>
      <c r="P9" s="173"/>
      <c r="Q9" s="174"/>
      <c r="R9" s="17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72"/>
      <c r="P14" s="173"/>
      <c r="Q14" s="174"/>
      <c r="R14" s="17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72"/>
      <c r="P15" s="173"/>
      <c r="Q15" s="174"/>
      <c r="R15" s="17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72"/>
      <c r="P16" s="173"/>
      <c r="Q16" s="174"/>
      <c r="R16" s="17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72"/>
      <c r="P17" s="173"/>
      <c r="Q17" s="174"/>
      <c r="R17" s="17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74"/>
      <c r="P18" s="175"/>
      <c r="Q18" s="174"/>
      <c r="R18" s="17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4"/>
      <c r="P19" s="175"/>
      <c r="Q19" s="174"/>
      <c r="R19" s="17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8</v>
      </c>
      <c r="F20" s="177"/>
      <c r="G20" s="176">
        <f>SUM(G4:G19)</f>
        <v>8</v>
      </c>
      <c r="H20" s="177"/>
      <c r="I20" s="176">
        <f>SUM(I4:I19)</f>
        <v>8.5</v>
      </c>
      <c r="J20" s="177"/>
      <c r="K20" s="176">
        <f>SUM(K4:K19)</f>
        <v>8</v>
      </c>
      <c r="L20" s="177"/>
      <c r="M20" s="176">
        <f>SUM(M4:M19)</f>
        <v>8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40.5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31.07.2016</v>
      </c>
      <c r="B2" s="19"/>
      <c r="C2" s="19"/>
      <c r="D2" s="19"/>
      <c r="E2" s="170" t="s">
        <v>15</v>
      </c>
      <c r="F2" s="170"/>
      <c r="G2" s="170" t="s">
        <v>16</v>
      </c>
      <c r="H2" s="170"/>
      <c r="I2" s="170" t="s">
        <v>17</v>
      </c>
      <c r="J2" s="170"/>
      <c r="K2" s="170" t="s">
        <v>18</v>
      </c>
      <c r="L2" s="170"/>
      <c r="M2" s="170" t="s">
        <v>19</v>
      </c>
      <c r="N2" s="170"/>
      <c r="O2" s="170" t="s">
        <v>20</v>
      </c>
      <c r="P2" s="170"/>
      <c r="Q2" s="170" t="s">
        <v>21</v>
      </c>
      <c r="R2" s="17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8"/>
      <c r="L3" s="158"/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1">
        <v>6519</v>
      </c>
      <c r="B4" s="169" t="s">
        <v>100</v>
      </c>
      <c r="C4" s="151" t="s">
        <v>72</v>
      </c>
      <c r="D4" s="38" t="s">
        <v>67</v>
      </c>
      <c r="E4" s="171">
        <v>4</v>
      </c>
      <c r="F4" s="171"/>
      <c r="G4" s="171"/>
      <c r="H4" s="171"/>
      <c r="I4" s="171"/>
      <c r="J4" s="171"/>
      <c r="K4" s="182"/>
      <c r="L4" s="182"/>
      <c r="M4" s="171"/>
      <c r="N4" s="171"/>
      <c r="O4" s="172"/>
      <c r="P4" s="173"/>
      <c r="Q4" s="174"/>
      <c r="R4" s="17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45">
        <v>6519</v>
      </c>
      <c r="B5" s="169" t="s">
        <v>100</v>
      </c>
      <c r="C5" s="145">
        <v>178</v>
      </c>
      <c r="D5" s="38" t="s">
        <v>88</v>
      </c>
      <c r="E5" s="171">
        <v>2</v>
      </c>
      <c r="F5" s="171"/>
      <c r="G5" s="171">
        <v>5</v>
      </c>
      <c r="H5" s="171"/>
      <c r="I5" s="171">
        <v>6</v>
      </c>
      <c r="J5" s="171"/>
      <c r="K5" s="182"/>
      <c r="L5" s="182"/>
      <c r="M5" s="171">
        <v>8</v>
      </c>
      <c r="N5" s="171"/>
      <c r="O5" s="172"/>
      <c r="P5" s="173"/>
      <c r="Q5" s="174"/>
      <c r="R5" s="175"/>
      <c r="S5" s="25">
        <f t="shared" ref="S5:S20" si="1">E5+G5+I5+K5+M5+O5+Q5</f>
        <v>21</v>
      </c>
      <c r="T5" s="25">
        <f t="shared" si="0"/>
        <v>21</v>
      </c>
      <c r="U5" s="28"/>
      <c r="V5" s="28"/>
    </row>
    <row r="6" spans="1:22" x14ac:dyDescent="0.25">
      <c r="A6" s="140">
        <v>6519</v>
      </c>
      <c r="B6" s="169" t="s">
        <v>100</v>
      </c>
      <c r="C6" s="128">
        <v>180</v>
      </c>
      <c r="D6" s="38" t="s">
        <v>88</v>
      </c>
      <c r="E6" s="171">
        <v>2</v>
      </c>
      <c r="F6" s="171"/>
      <c r="G6" s="171">
        <v>3</v>
      </c>
      <c r="H6" s="171"/>
      <c r="I6" s="171">
        <v>2</v>
      </c>
      <c r="J6" s="171"/>
      <c r="K6" s="180"/>
      <c r="L6" s="181"/>
      <c r="M6" s="172"/>
      <c r="N6" s="173"/>
      <c r="O6" s="172"/>
      <c r="P6" s="173"/>
      <c r="Q6" s="174"/>
      <c r="R6" s="17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143"/>
      <c r="B7" s="48"/>
      <c r="C7" s="143"/>
      <c r="D7" s="38"/>
      <c r="E7" s="171"/>
      <c r="F7" s="171"/>
      <c r="G7" s="171"/>
      <c r="H7" s="171"/>
      <c r="I7" s="171"/>
      <c r="J7" s="171"/>
      <c r="K7" s="180"/>
      <c r="L7" s="181"/>
      <c r="M7" s="172"/>
      <c r="N7" s="173"/>
      <c r="O7" s="172"/>
      <c r="P7" s="173"/>
      <c r="Q7" s="174"/>
      <c r="R7" s="17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3"/>
      <c r="B8" s="48"/>
      <c r="C8" s="143"/>
      <c r="D8" s="38"/>
      <c r="E8" s="171"/>
      <c r="F8" s="171"/>
      <c r="G8" s="171"/>
      <c r="H8" s="171"/>
      <c r="I8" s="179"/>
      <c r="J8" s="173"/>
      <c r="K8" s="180"/>
      <c r="L8" s="181"/>
      <c r="M8" s="172"/>
      <c r="N8" s="173"/>
      <c r="O8" s="172"/>
      <c r="P8" s="173"/>
      <c r="Q8" s="174"/>
      <c r="R8" s="17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48"/>
      <c r="C9" s="143"/>
      <c r="D9" s="38"/>
      <c r="E9" s="172"/>
      <c r="F9" s="173"/>
      <c r="G9" s="172"/>
      <c r="H9" s="173"/>
      <c r="I9" s="172"/>
      <c r="J9" s="173"/>
      <c r="K9" s="180"/>
      <c r="L9" s="181"/>
      <c r="M9" s="172"/>
      <c r="N9" s="173"/>
      <c r="O9" s="172"/>
      <c r="P9" s="173"/>
      <c r="Q9" s="174"/>
      <c r="R9" s="17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7"/>
      <c r="B10" s="48"/>
      <c r="C10" s="117"/>
      <c r="D10" s="38"/>
      <c r="E10" s="172"/>
      <c r="F10" s="173"/>
      <c r="G10" s="172"/>
      <c r="H10" s="173"/>
      <c r="I10" s="172"/>
      <c r="J10" s="173"/>
      <c r="K10" s="180"/>
      <c r="L10" s="181"/>
      <c r="M10" s="172"/>
      <c r="N10" s="173"/>
      <c r="O10" s="172"/>
      <c r="P10" s="173"/>
      <c r="Q10" s="174"/>
      <c r="R10" s="17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7"/>
      <c r="B11" s="48"/>
      <c r="C11" s="117"/>
      <c r="D11" s="38"/>
      <c r="E11" s="172"/>
      <c r="F11" s="173"/>
      <c r="G11" s="172"/>
      <c r="H11" s="173"/>
      <c r="I11" s="172"/>
      <c r="J11" s="173"/>
      <c r="K11" s="180"/>
      <c r="L11" s="181"/>
      <c r="M11" s="172"/>
      <c r="N11" s="173"/>
      <c r="O11" s="172"/>
      <c r="P11" s="173"/>
      <c r="Q11" s="174"/>
      <c r="R11" s="17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7"/>
      <c r="B12" s="48"/>
      <c r="C12" s="117"/>
      <c r="D12" s="38"/>
      <c r="E12" s="172"/>
      <c r="F12" s="173"/>
      <c r="G12" s="172"/>
      <c r="H12" s="173"/>
      <c r="I12" s="172"/>
      <c r="J12" s="173"/>
      <c r="K12" s="180"/>
      <c r="L12" s="181"/>
      <c r="M12" s="172"/>
      <c r="N12" s="173"/>
      <c r="O12" s="172"/>
      <c r="P12" s="173"/>
      <c r="Q12" s="174"/>
      <c r="R12" s="17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2"/>
      <c r="F13" s="173"/>
      <c r="G13" s="172"/>
      <c r="H13" s="173"/>
      <c r="I13" s="172"/>
      <c r="J13" s="173"/>
      <c r="K13" s="180"/>
      <c r="L13" s="181"/>
      <c r="M13" s="172"/>
      <c r="N13" s="173"/>
      <c r="O13" s="172"/>
      <c r="P13" s="173"/>
      <c r="Q13" s="174"/>
      <c r="R13" s="17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2"/>
      <c r="F14" s="173"/>
      <c r="G14" s="172"/>
      <c r="H14" s="173"/>
      <c r="I14" s="172"/>
      <c r="J14" s="173"/>
      <c r="K14" s="180"/>
      <c r="L14" s="181"/>
      <c r="M14" s="172"/>
      <c r="N14" s="173"/>
      <c r="O14" s="172"/>
      <c r="P14" s="173"/>
      <c r="Q14" s="174"/>
      <c r="R14" s="17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2"/>
      <c r="F15" s="173"/>
      <c r="G15" s="172"/>
      <c r="H15" s="173"/>
      <c r="I15" s="172"/>
      <c r="J15" s="173"/>
      <c r="K15" s="180"/>
      <c r="L15" s="181"/>
      <c r="M15" s="172"/>
      <c r="N15" s="173"/>
      <c r="O15" s="172"/>
      <c r="P15" s="173"/>
      <c r="Q15" s="174"/>
      <c r="R15" s="17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71"/>
      <c r="F16" s="171"/>
      <c r="G16" s="171"/>
      <c r="H16" s="171"/>
      <c r="I16" s="179"/>
      <c r="J16" s="173"/>
      <c r="K16" s="180"/>
      <c r="L16" s="181"/>
      <c r="M16" s="172"/>
      <c r="N16" s="173"/>
      <c r="O16" s="172"/>
      <c r="P16" s="173"/>
      <c r="Q16" s="174"/>
      <c r="R16" s="17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9"/>
      <c r="B17" s="119"/>
      <c r="C17" s="119"/>
      <c r="D17" s="38"/>
      <c r="E17" s="172"/>
      <c r="F17" s="173"/>
      <c r="G17" s="172"/>
      <c r="H17" s="173"/>
      <c r="I17" s="172"/>
      <c r="J17" s="173"/>
      <c r="K17" s="180"/>
      <c r="L17" s="181"/>
      <c r="M17" s="172"/>
      <c r="N17" s="173"/>
      <c r="O17" s="172"/>
      <c r="P17" s="173"/>
      <c r="Q17" s="174"/>
      <c r="R17" s="17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2"/>
      <c r="F18" s="173"/>
      <c r="G18" s="172"/>
      <c r="H18" s="173"/>
      <c r="I18" s="172"/>
      <c r="J18" s="173"/>
      <c r="K18" s="180">
        <v>8</v>
      </c>
      <c r="L18" s="181"/>
      <c r="M18" s="172"/>
      <c r="N18" s="173"/>
      <c r="O18" s="174"/>
      <c r="P18" s="175"/>
      <c r="Q18" s="174"/>
      <c r="R18" s="17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74"/>
      <c r="P19" s="175"/>
      <c r="Q19" s="174"/>
      <c r="R19" s="17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6">
        <f>SUM(E4:E19)</f>
        <v>8</v>
      </c>
      <c r="F20" s="177"/>
      <c r="G20" s="176">
        <f>SUM(G4:G19)</f>
        <v>8</v>
      </c>
      <c r="H20" s="177"/>
      <c r="I20" s="176">
        <f>SUM(I4:I19)</f>
        <v>8</v>
      </c>
      <c r="J20" s="177"/>
      <c r="K20" s="176">
        <f>SUM(K4:K19)</f>
        <v>8</v>
      </c>
      <c r="L20" s="177"/>
      <c r="M20" s="176">
        <f>SUM(M4:M19)</f>
        <v>8</v>
      </c>
      <c r="N20" s="177"/>
      <c r="O20" s="176">
        <f>SUM(O4:O19)</f>
        <v>0</v>
      </c>
      <c r="P20" s="177"/>
      <c r="Q20" s="176">
        <f>SUM(Q4:Q19)</f>
        <v>0</v>
      </c>
      <c r="R20" s="17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2016-08-01T15:13:43Z</cp:lastPrinted>
  <dcterms:created xsi:type="dcterms:W3CDTF">2010-01-14T13:00:57Z</dcterms:created>
  <dcterms:modified xsi:type="dcterms:W3CDTF">2017-05-22T14:25:48Z</dcterms:modified>
</cp:coreProperties>
</file>