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0DCD317A-AC6F-4932-8C15-A1D7D4600699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39" l="1"/>
  <c r="B22" i="22"/>
  <c r="B22" i="14"/>
  <c r="B22" i="32"/>
  <c r="B22" i="38"/>
  <c r="B22" i="28"/>
  <c r="B22" i="40"/>
  <c r="B22" i="9"/>
  <c r="B22" i="34"/>
  <c r="B22" i="6"/>
  <c r="B22" i="17"/>
  <c r="B22" i="16"/>
  <c r="B22" i="24"/>
  <c r="B22" i="30"/>
  <c r="B22" i="18"/>
  <c r="B22" i="5"/>
  <c r="B22" i="29"/>
  <c r="K22" i="39"/>
  <c r="K22" i="22"/>
  <c r="K22" i="14"/>
  <c r="K22" i="38"/>
  <c r="K22" i="28"/>
  <c r="K22" i="40"/>
  <c r="K22" i="9"/>
  <c r="K22" i="34"/>
  <c r="K22" i="6"/>
  <c r="K22" i="17"/>
  <c r="K22" i="16"/>
  <c r="K22" i="24"/>
  <c r="K22" i="30"/>
  <c r="K22" i="18"/>
  <c r="K22" i="5"/>
  <c r="K22" i="29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K6" i="1" l="1"/>
  <c r="S22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C35" i="5"/>
  <c r="E21" i="1" s="1"/>
  <c r="C36" i="5"/>
  <c r="Q27" i="5"/>
  <c r="R29" i="5" s="1"/>
  <c r="D18" i="1" l="1"/>
  <c r="D22" i="1" s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K22" i="1" s="1"/>
  <c r="C32" i="5"/>
  <c r="B21" i="1" s="1"/>
  <c r="S26" i="17"/>
  <c r="S28" i="17"/>
  <c r="T13" i="30"/>
  <c r="T18" i="18"/>
  <c r="T22" i="18"/>
  <c r="K20" i="1" s="1"/>
  <c r="T21" i="6"/>
  <c r="T21" i="32"/>
  <c r="T21" i="18"/>
  <c r="T17" i="22"/>
  <c r="T21" i="22" s="1"/>
  <c r="C25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C20" i="1"/>
  <c r="C22" i="1" s="1"/>
  <c r="S20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2" i="22"/>
  <c r="I22" i="1"/>
  <c r="E22" i="1"/>
  <c r="G17" i="1" l="1"/>
  <c r="K16" i="1"/>
  <c r="C26" i="1" s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T25" i="30"/>
  <c r="C29" i="30" s="1"/>
  <c r="B19" i="1" s="1"/>
  <c r="G19" i="1" s="1"/>
  <c r="T27" i="17"/>
  <c r="C31" i="17" s="1"/>
  <c r="T26" i="18"/>
  <c r="C30" i="18" s="1"/>
  <c r="B20" i="1" s="1"/>
  <c r="G20" i="1" s="1"/>
  <c r="C30" i="24"/>
  <c r="G30" i="24" s="1"/>
  <c r="G11" i="1"/>
  <c r="C32" i="16"/>
  <c r="G7" i="1"/>
  <c r="G18" i="1"/>
  <c r="G13" i="1"/>
  <c r="C30" i="9"/>
  <c r="G30" i="9" s="1"/>
  <c r="C30" i="22"/>
  <c r="G30" i="22" s="1"/>
  <c r="C30" i="28"/>
  <c r="C37" i="5"/>
  <c r="G37" i="5" s="1"/>
  <c r="G21" i="1"/>
  <c r="G8" i="1"/>
  <c r="C36" i="14"/>
  <c r="H22" i="1" s="1"/>
  <c r="G9" i="1" l="1"/>
  <c r="B22" i="1"/>
  <c r="C34" i="6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<sst xmlns="http://schemas.openxmlformats.org/spreadsheetml/2006/main" count="685" uniqueCount="114">
  <si>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</si>
  <si>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</si>
  <si>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</si>
  <si>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</si>
  <si>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</si>
  <si>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</si>
  <si>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</si>
  <si>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</si>
  <si>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</si>
  <si>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</si>
  <si>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</si>
  <si>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</si>
  <si>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</si>
  <si>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</si>
  <si>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</si>
  <si>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</si>
  <si>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</si>
  <si>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</si>
  <si>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</si>
  <si>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</si>
  <si>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</si>
  <si>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</si>
  <si>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</si>
  <si>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</si>
  <si>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</si>
  <si>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</si>
  <si>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</si>
  <si>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</si>
  <si>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</si>
  <si>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</si>
  <si>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</si>
  <si>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</si>
  <si>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</si>
  <si>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</si>
  <si>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</si>
  <si>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</si>
  <si>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</si>
  <si>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</si>
  <si>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</si>
  <si>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</si>
  <si>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</si>
  <si>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</si>
  <si>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</si>
  <si>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</si>
  <si>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</si>
  <si>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</si>
  <si>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</si>
  <si>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</si>
  <si>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</si>
  <si>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</si>
  <si>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</si>
  <si>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</si>
  <si>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</si>
  <si>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</si>
  <si>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</si>
  <si>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</si>
  <si>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</si>
  <si>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</si>
  <si>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</si>
  <si>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</si>
  <si>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</si>
  <si>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</si>
  <si>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</si>
  <si>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</si>
  <si>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</si>
  <si>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</si>
  <si>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</si>
  <si>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vanity units</t>
  </si>
  <si>
    <t>labouring</t>
  </si>
  <si>
    <t>extraction / silo</t>
  </si>
  <si>
    <t>frames</t>
  </si>
  <si>
    <t>fork lift</t>
  </si>
  <si>
    <t>bag store unit</t>
  </si>
  <si>
    <t>book room unit</t>
  </si>
  <si>
    <t>classroom units</t>
  </si>
  <si>
    <t>clean / light fire</t>
  </si>
  <si>
    <t>maintenance saws</t>
  </si>
  <si>
    <t>making tea</t>
  </si>
  <si>
    <t>6429(pf)</t>
  </si>
  <si>
    <t>bench</t>
  </si>
  <si>
    <t>door frames</t>
  </si>
  <si>
    <t>pick up/drop off van</t>
  </si>
  <si>
    <t>door and frame</t>
  </si>
  <si>
    <t>W/E 07.05.17</t>
  </si>
  <si>
    <t>sick</t>
  </si>
  <si>
    <t>6538nun</t>
  </si>
  <si>
    <t>kitchen</t>
  </si>
  <si>
    <t>fixings</t>
  </si>
  <si>
    <t>doors</t>
  </si>
  <si>
    <t>desk</t>
  </si>
  <si>
    <t>tops</t>
  </si>
  <si>
    <t>driving van to hq</t>
  </si>
  <si>
    <t>sort trucks</t>
  </si>
  <si>
    <t>delivery 6623</t>
  </si>
  <si>
    <t>sort templates</t>
  </si>
  <si>
    <t>from storage stairways 6538</t>
  </si>
  <si>
    <t>into storage stairways 6538</t>
  </si>
  <si>
    <t>tidy works</t>
  </si>
  <si>
    <t>drive to dulux</t>
  </si>
  <si>
    <t>units</t>
  </si>
  <si>
    <t>tool box talks</t>
  </si>
  <si>
    <t>tidy workshop</t>
  </si>
  <si>
    <t>load van</t>
  </si>
  <si>
    <t>battons</t>
  </si>
  <si>
    <t>drive to fraikin</t>
  </si>
  <si>
    <t>panels</t>
  </si>
  <si>
    <t>PAUL01</t>
  </si>
  <si>
    <t>offi01</t>
  </si>
  <si>
    <t>CENT01</t>
  </si>
  <si>
    <t>FENC02</t>
  </si>
  <si>
    <t>BAIL01</t>
  </si>
  <si>
    <t>QUAD01</t>
  </si>
  <si>
    <t>CHAT03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</si>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</sst>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17" fontId="9" fillId="0" borderId="1" xfId="0" applyNumberFormat="1" applyFont="1" applyBorder="1" applyAlignment="1"/>
    <xf numFmtId="17" fontId="10" fillId="3" borderId="1" xfId="0" applyNumberFormat="1" applyFont="1" applyFill="1" applyBorder="1"/>
    <xf numFmtId="17" fontId="9" fillId="0" borderId="1" xfId="0" applyNumberFormat="1" applyFont="1" applyBorder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7" zoomScale="90" zoomScaleNormal="90" workbookViewId="0">
      <selection activeCell="B9" sqref="B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28.25</v>
      </c>
      <c r="C6" s="9">
        <f>SUM(Buckingham!C30)</f>
        <v>0</v>
      </c>
      <c r="D6" s="9">
        <f>SUM(Buckingham!C31)</f>
        <v>0</v>
      </c>
      <c r="E6" s="9">
        <f>SUM(Buckingham!C32)</f>
        <v>0.5</v>
      </c>
      <c r="F6" s="9">
        <f>SUM(Buckingham!C33)</f>
        <v>8</v>
      </c>
      <c r="G6" s="10">
        <f>B6+C6+D6+E6+F6</f>
        <v>36.75</v>
      </c>
      <c r="H6" s="61">
        <f>SUM(Buckingham!C35)</f>
        <v>0</v>
      </c>
      <c r="I6" s="61">
        <f>SUM(Buckingham!C36)</f>
        <v>0</v>
      </c>
      <c r="K6" s="43">
        <f>SUM(Buckingham!I30)</f>
        <v>2.5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24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1" si="0">B8+C8+D8+E8+F8</f>
        <v>32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31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8</v>
      </c>
      <c r="G9" s="10">
        <f t="shared" si="0"/>
        <v>39</v>
      </c>
      <c r="H9" s="11">
        <f>SUM(Drinkwater!C36)</f>
        <v>0</v>
      </c>
      <c r="I9" s="11">
        <f>SUM(Drinkwater!C37)</f>
        <v>0</v>
      </c>
      <c r="K9" s="43">
        <f>SUM(Drinkwater!I31)</f>
        <v>2.25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8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8" customHeight="1" x14ac:dyDescent="0.25">
      <c r="A13" s="8" t="s">
        <v>9</v>
      </c>
      <c r="B13" s="9">
        <f>SUM(McSharry!C25)</f>
        <v>32</v>
      </c>
      <c r="C13" s="9">
        <f>SUM(McSharry!C26)</f>
        <v>0</v>
      </c>
      <c r="D13" s="9">
        <f>SUM(McSharry!C27)</f>
        <v>0</v>
      </c>
      <c r="E13" s="9">
        <f>SUM(McSharry!C28)</f>
        <v>0</v>
      </c>
      <c r="F13" s="9">
        <f>SUM(McSharry!C29)</f>
        <v>8</v>
      </c>
      <c r="G13" s="10">
        <f t="shared" si="0"/>
        <v>40</v>
      </c>
      <c r="H13" s="11">
        <f>SUM(McSharry!C31)</f>
        <v>0</v>
      </c>
      <c r="I13" s="11">
        <f>SUM(McSharry!C32)</f>
        <v>0</v>
      </c>
      <c r="K13" s="43">
        <f>SUM(McSharry!I26)</f>
        <v>0</v>
      </c>
    </row>
    <row r="14" spans="1:11" x14ac:dyDescent="0.25">
      <c r="A14" s="8" t="s">
        <v>63</v>
      </c>
      <c r="B14" s="9">
        <f>SUM(Pender!C34)</f>
        <v>32</v>
      </c>
      <c r="C14" s="9">
        <f>SUM(Pender!C35)</f>
        <v>0</v>
      </c>
      <c r="D14" s="9">
        <f>SUM(Pender!C36)</f>
        <v>0</v>
      </c>
      <c r="E14" s="9">
        <f>SUM(Pender!C37)</f>
        <v>0</v>
      </c>
      <c r="F14" s="9">
        <f>SUM(Pender!C38)</f>
        <v>8</v>
      </c>
      <c r="G14" s="10">
        <f>B14+C14+D14+E14+F14</f>
        <v>40</v>
      </c>
      <c r="H14" s="11">
        <f>SUM(Pender!C40)</f>
        <v>0</v>
      </c>
      <c r="I14" s="11">
        <f>SUM(Pender!C41)</f>
        <v>0</v>
      </c>
      <c r="K14" s="43">
        <f>SUM(Pender!I35)</f>
        <v>13.75</v>
      </c>
    </row>
    <row r="15" spans="1:11" ht="18" customHeight="1" x14ac:dyDescent="0.25">
      <c r="A15" s="8" t="s">
        <v>10</v>
      </c>
      <c r="B15" s="9">
        <f>SUM('Reading-Jones'!C29)</f>
        <v>32</v>
      </c>
      <c r="C15" s="9">
        <f>SUM('Reading-Jones'!C30)</f>
        <v>0</v>
      </c>
      <c r="D15" s="9">
        <f>SUM('Reading-Jones'!C31)</f>
        <v>0</v>
      </c>
      <c r="E15" s="9">
        <f>SUM('Reading-Jones'!C32)</f>
        <v>8</v>
      </c>
      <c r="F15" s="9">
        <f>SUM('Reading-Jones'!C33)</f>
        <v>8</v>
      </c>
      <c r="G15" s="10">
        <f t="shared" si="0"/>
        <v>48</v>
      </c>
      <c r="H15" s="11">
        <f>SUM('Reading-Jones'!C35)</f>
        <v>0</v>
      </c>
      <c r="I15" s="11">
        <f>SUM('Reading-Jones'!C36)</f>
        <v>0</v>
      </c>
      <c r="K15" s="43">
        <f>SUM('Reading-Jones'!I30)</f>
        <v>8</v>
      </c>
    </row>
    <row r="16" spans="1:11" x14ac:dyDescent="0.25">
      <c r="A16" s="8" t="s">
        <v>11</v>
      </c>
      <c r="B16" s="9">
        <f>SUM(Spann!C31)</f>
        <v>32</v>
      </c>
      <c r="C16" s="9">
        <f>SUM(Spann!C32)</f>
        <v>0</v>
      </c>
      <c r="D16" s="9">
        <f>SUM(Spann!C33)</f>
        <v>0</v>
      </c>
      <c r="E16" s="9">
        <f>SUM(Spann!C34)</f>
        <v>0</v>
      </c>
      <c r="F16" s="9">
        <f>SUM(Spann!C35)</f>
        <v>8</v>
      </c>
      <c r="G16" s="10">
        <f t="shared" si="0"/>
        <v>40</v>
      </c>
      <c r="H16" s="11">
        <f>SUM(Spann!C37)</f>
        <v>0</v>
      </c>
      <c r="I16" s="11">
        <f>SUM(Spann!C38)</f>
        <v>0</v>
      </c>
      <c r="K16" s="43">
        <f>SUM(Spann!I32)</f>
        <v>0</v>
      </c>
    </row>
    <row r="17" spans="1:11" x14ac:dyDescent="0.25">
      <c r="A17" s="8" t="s">
        <v>12</v>
      </c>
      <c r="B17" s="9">
        <f>SUM(Taylor!C27)</f>
        <v>32</v>
      </c>
      <c r="C17" s="9">
        <f>SUM(Taylor!C28)</f>
        <v>0.5</v>
      </c>
      <c r="D17" s="9">
        <f>SUM(Taylor!C29)</f>
        <v>0</v>
      </c>
      <c r="E17" s="9">
        <v>0</v>
      </c>
      <c r="F17" s="9">
        <f>SUM(Taylor!C31)</f>
        <v>8</v>
      </c>
      <c r="G17" s="10">
        <f t="shared" si="0"/>
        <v>40.5</v>
      </c>
      <c r="H17" s="11">
        <f>SUM(Taylor!C33)</f>
        <v>0</v>
      </c>
      <c r="I17" s="11">
        <f>SUM(Taylor!C34)</f>
        <v>0</v>
      </c>
      <c r="K17" s="43">
        <f>SUM(Taylor!I28)</f>
        <v>7.5</v>
      </c>
    </row>
    <row r="18" spans="1:11" x14ac:dyDescent="0.25">
      <c r="A18" s="8" t="s">
        <v>48</v>
      </c>
      <c r="B18" s="9">
        <f>SUM(G.Ward!C25)</f>
        <v>32</v>
      </c>
      <c r="C18" s="9">
        <f>SUM(G.Ward!C26)</f>
        <v>0</v>
      </c>
      <c r="D18" s="9">
        <f>SUM(G.Ward!C27)</f>
        <v>0</v>
      </c>
      <c r="E18" s="9">
        <f>SUM(G.Ward!C28)</f>
        <v>0</v>
      </c>
      <c r="F18" s="9">
        <f>SUM(T.Winterburn!C34)</f>
        <v>8</v>
      </c>
      <c r="G18" s="10">
        <f t="shared" si="0"/>
        <v>40</v>
      </c>
      <c r="H18" s="11">
        <f>SUM(G.Ward!C31)</f>
        <v>0</v>
      </c>
      <c r="I18" s="11">
        <f>SUM(G.Ward!C32)</f>
        <v>0</v>
      </c>
      <c r="K18" s="43">
        <f>SUM(G.Ward!I26)</f>
        <v>1</v>
      </c>
    </row>
    <row r="19" spans="1:11" x14ac:dyDescent="0.25">
      <c r="A19" s="8" t="s">
        <v>50</v>
      </c>
      <c r="B19" s="9">
        <f>SUM(N.Winterburn!C29)</f>
        <v>0</v>
      </c>
      <c r="C19" s="9">
        <f>SUM(N.Winterburn!C30)</f>
        <v>0</v>
      </c>
      <c r="D19" s="9">
        <f>SUM(N.Winterburn!C31)</f>
        <v>0</v>
      </c>
      <c r="E19" s="9">
        <f>SUM(N.Winterburn!C32)</f>
        <v>24</v>
      </c>
      <c r="F19" s="9">
        <f>SUM(N.Winterburn!C33)</f>
        <v>8</v>
      </c>
      <c r="G19" s="10">
        <f t="shared" si="0"/>
        <v>32</v>
      </c>
      <c r="H19" s="11">
        <f>SUM(N.Winterburn!C35)</f>
        <v>0</v>
      </c>
      <c r="I19" s="11">
        <f>SUM(N.Winterburn!C36)</f>
        <v>0</v>
      </c>
      <c r="K19" s="43">
        <f>SUM(N.Winterburn!I30)</f>
        <v>0</v>
      </c>
    </row>
    <row r="20" spans="1:11" x14ac:dyDescent="0.25">
      <c r="A20" s="8" t="s">
        <v>13</v>
      </c>
      <c r="B20" s="9">
        <f>SUM(T.Winterburn!C30)</f>
        <v>31</v>
      </c>
      <c r="C20" s="9">
        <f>SUM(T.Winterburn!C31)</f>
        <v>0</v>
      </c>
      <c r="D20" s="9">
        <v>0</v>
      </c>
      <c r="E20" s="9">
        <f>SUM(T.Winterburn!C33)</f>
        <v>0</v>
      </c>
      <c r="F20" s="9">
        <f>SUM(T.Winterburn!C34)</f>
        <v>8</v>
      </c>
      <c r="G20" s="10">
        <f t="shared" si="0"/>
        <v>39</v>
      </c>
      <c r="H20" s="11">
        <f>SUM(T.Winterburn!C36)</f>
        <v>0</v>
      </c>
      <c r="I20" s="11">
        <f>SUM(T.Winterburn!C37)</f>
        <v>0</v>
      </c>
      <c r="K20" s="43">
        <f>SUM(T.Winterburn!I31)</f>
        <v>4</v>
      </c>
    </row>
    <row r="21" spans="1:11" x14ac:dyDescent="0.25">
      <c r="A21" s="8" t="s">
        <v>14</v>
      </c>
      <c r="B21" s="9">
        <f>SUM(Wright!C32)</f>
        <v>35</v>
      </c>
      <c r="C21" s="9">
        <f>SUM(Wright!C33)</f>
        <v>2.25</v>
      </c>
      <c r="D21" s="9">
        <f>SUM(Wright!C34)</f>
        <v>0</v>
      </c>
      <c r="E21" s="9">
        <f>SUM(Wright!C35)</f>
        <v>0</v>
      </c>
      <c r="F21" s="9">
        <f>SUM(Wright!C36)</f>
        <v>8</v>
      </c>
      <c r="G21" s="10">
        <f t="shared" si="0"/>
        <v>45.25</v>
      </c>
      <c r="H21" s="11">
        <f>SUM(Wright!C38)</f>
        <v>0</v>
      </c>
      <c r="I21" s="11">
        <f>SUM(Wright!C39)</f>
        <v>0</v>
      </c>
      <c r="K21" s="43">
        <f>SUM(Wright!I33)</f>
        <v>27.75</v>
      </c>
    </row>
    <row r="22" spans="1:11" ht="17.25" customHeight="1" x14ac:dyDescent="0.25">
      <c r="A22" s="12" t="s">
        <v>24</v>
      </c>
      <c r="B22" s="13">
        <f>SUM(B6:B21)</f>
        <v>434.25</v>
      </c>
      <c r="C22" s="13">
        <f t="shared" ref="C22:I22" si="1">SUM(C7:C21)</f>
        <v>2.75</v>
      </c>
      <c r="D22" s="13">
        <f t="shared" si="1"/>
        <v>0</v>
      </c>
      <c r="E22" s="13">
        <f t="shared" si="1"/>
        <v>32</v>
      </c>
      <c r="F22" s="13">
        <f t="shared" si="1"/>
        <v>120</v>
      </c>
      <c r="G22" s="13">
        <f t="shared" si="1"/>
        <v>560.75</v>
      </c>
      <c r="H22" s="14">
        <f t="shared" si="1"/>
        <v>0</v>
      </c>
      <c r="I22" s="14">
        <f t="shared" si="1"/>
        <v>0</v>
      </c>
      <c r="J22" s="4"/>
      <c r="K22" s="13">
        <f>SUM(K6:K21)</f>
        <v>67.25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437</v>
      </c>
    </row>
    <row r="26" spans="1:11" x14ac:dyDescent="0.25">
      <c r="A26" s="1" t="s">
        <v>31</v>
      </c>
      <c r="C26" s="35">
        <f>K22</f>
        <v>67.25</v>
      </c>
    </row>
    <row r="27" spans="1:11" x14ac:dyDescent="0.25">
      <c r="A27" s="1" t="s">
        <v>35</v>
      </c>
      <c r="C27" s="41">
        <f>C26/C25</f>
        <v>0.15389016018306637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1"/>
  <sheetViews>
    <sheetView zoomScale="90" zoomScaleNormal="90" workbookViewId="0">
      <selection activeCell="G24" sqref="G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22" t="s">
        <v>15</v>
      </c>
      <c r="F2" s="222"/>
      <c r="G2" s="219" t="s">
        <v>16</v>
      </c>
      <c r="H2" s="219"/>
      <c r="I2" s="222" t="s">
        <v>17</v>
      </c>
      <c r="J2" s="222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6">
        <v>6649</v>
      </c>
      <c r="B4" s="207" t="s">
        <v>109</v>
      </c>
      <c r="C4" s="196">
        <v>7</v>
      </c>
      <c r="D4" s="38" t="s">
        <v>80</v>
      </c>
      <c r="E4" s="221"/>
      <c r="F4" s="221"/>
      <c r="G4" s="220">
        <v>3</v>
      </c>
      <c r="H4" s="220"/>
      <c r="I4" s="220">
        <v>4.75</v>
      </c>
      <c r="J4" s="220"/>
      <c r="K4" s="220">
        <v>3.75</v>
      </c>
      <c r="L4" s="220"/>
      <c r="M4" s="220">
        <v>4</v>
      </c>
      <c r="N4" s="220"/>
      <c r="O4" s="215"/>
      <c r="P4" s="216"/>
      <c r="Q4" s="211"/>
      <c r="R4" s="212"/>
      <c r="S4" s="25">
        <f>E4+G4+I4+K4+M4+O4+Q4</f>
        <v>15.5</v>
      </c>
      <c r="T4" s="25">
        <f t="shared" ref="T4:T26" si="0">SUM(S4-U4-V4)</f>
        <v>15.5</v>
      </c>
      <c r="U4" s="28"/>
      <c r="V4" s="28"/>
    </row>
    <row r="5" spans="1:22" x14ac:dyDescent="0.25">
      <c r="A5" s="179">
        <v>6519</v>
      </c>
      <c r="B5" s="207" t="s">
        <v>113</v>
      </c>
      <c r="C5" s="160">
        <v>223</v>
      </c>
      <c r="D5" s="38" t="s">
        <v>87</v>
      </c>
      <c r="E5" s="221"/>
      <c r="F5" s="221"/>
      <c r="G5" s="220">
        <v>1.75</v>
      </c>
      <c r="H5" s="220"/>
      <c r="I5" s="220"/>
      <c r="J5" s="220"/>
      <c r="K5" s="220"/>
      <c r="L5" s="220"/>
      <c r="M5" s="220"/>
      <c r="N5" s="220"/>
      <c r="O5" s="215"/>
      <c r="P5" s="216"/>
      <c r="Q5" s="211"/>
      <c r="R5" s="212"/>
      <c r="S5" s="25">
        <f t="shared" ref="S5:S29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181">
        <v>6598</v>
      </c>
      <c r="B6" s="207" t="s">
        <v>106</v>
      </c>
      <c r="C6" s="181">
        <v>36</v>
      </c>
      <c r="D6" s="38" t="s">
        <v>103</v>
      </c>
      <c r="E6" s="221"/>
      <c r="F6" s="221"/>
      <c r="G6" s="220"/>
      <c r="H6" s="220"/>
      <c r="I6" s="220"/>
      <c r="J6" s="220"/>
      <c r="K6" s="220"/>
      <c r="L6" s="220"/>
      <c r="M6" s="220">
        <v>1</v>
      </c>
      <c r="N6" s="220"/>
      <c r="O6" s="215"/>
      <c r="P6" s="216"/>
      <c r="Q6" s="211"/>
      <c r="R6" s="21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5"/>
      <c r="B7" s="48"/>
      <c r="C7" s="185"/>
      <c r="D7" s="38"/>
      <c r="E7" s="223"/>
      <c r="F7" s="224"/>
      <c r="G7" s="215"/>
      <c r="H7" s="216"/>
      <c r="I7" s="215"/>
      <c r="J7" s="216"/>
      <c r="K7" s="215"/>
      <c r="L7" s="216"/>
      <c r="M7" s="215"/>
      <c r="N7" s="216"/>
      <c r="O7" s="215"/>
      <c r="P7" s="216"/>
      <c r="Q7" s="211"/>
      <c r="R7" s="2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7"/>
      <c r="B8" s="48"/>
      <c r="C8" s="163"/>
      <c r="D8" s="38"/>
      <c r="E8" s="223"/>
      <c r="F8" s="224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0"/>
      <c r="B10" s="48"/>
      <c r="C10" s="150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48"/>
      <c r="C11" s="163"/>
      <c r="D11" s="38"/>
      <c r="E11" s="223"/>
      <c r="F11" s="22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0"/>
      <c r="B12" s="48"/>
      <c r="C12" s="150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4"/>
      <c r="B13" s="164"/>
      <c r="C13" s="164"/>
      <c r="D13" s="38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5"/>
      <c r="B14" s="48"/>
      <c r="C14" s="165"/>
      <c r="D14" s="38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65"/>
      <c r="B15" s="48"/>
      <c r="C15" s="165"/>
      <c r="D15" s="38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5"/>
      <c r="B16" s="48"/>
      <c r="C16" s="165"/>
      <c r="D16" s="38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5"/>
      <c r="B17" s="48"/>
      <c r="C17" s="165"/>
      <c r="D17" s="38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5"/>
      <c r="B18" s="48"/>
      <c r="C18" s="165"/>
      <c r="D18" s="38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2"/>
      <c r="B19" s="92"/>
      <c r="C19" s="47"/>
      <c r="D19" s="38"/>
      <c r="E19" s="223"/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7"/>
      <c r="B20" s="107"/>
      <c r="C20" s="47"/>
      <c r="D20" s="27"/>
      <c r="E20" s="223"/>
      <c r="F20" s="224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1"/>
      <c r="R20" s="21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23"/>
      <c r="F21" s="224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7"/>
      <c r="B22" s="107">
        <f>SUM(B6:B21)</f>
        <v>0</v>
      </c>
      <c r="C22" s="47"/>
      <c r="D22" s="27"/>
      <c r="E22" s="223"/>
      <c r="F22" s="224"/>
      <c r="G22" s="215"/>
      <c r="H22" s="216"/>
      <c r="I22" s="215"/>
      <c r="J22" s="216"/>
      <c r="K22" s="215">
        <f>SUM(K6:K21)</f>
        <v>0</v>
      </c>
      <c r="L22" s="216"/>
      <c r="M22" s="215"/>
      <c r="N22" s="216"/>
      <c r="O22" s="215"/>
      <c r="P22" s="216"/>
      <c r="Q22" s="211"/>
      <c r="R22" s="21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1"/>
      <c r="B23" s="121"/>
      <c r="C23" s="121"/>
      <c r="D23" s="27"/>
      <c r="E23" s="223"/>
      <c r="F23" s="224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1">
        <v>3600</v>
      </c>
      <c r="B24" s="111" t="s">
        <v>107</v>
      </c>
      <c r="C24" s="111"/>
      <c r="D24" s="27" t="s">
        <v>92</v>
      </c>
      <c r="E24" s="223"/>
      <c r="F24" s="224"/>
      <c r="G24" s="215"/>
      <c r="H24" s="216"/>
      <c r="I24" s="215"/>
      <c r="J24" s="216"/>
      <c r="K24" s="215">
        <v>1.5</v>
      </c>
      <c r="L24" s="216"/>
      <c r="M24" s="215">
        <v>0.75</v>
      </c>
      <c r="N24" s="216"/>
      <c r="O24" s="215"/>
      <c r="P24" s="216"/>
      <c r="Q24" s="211"/>
      <c r="R24" s="212"/>
      <c r="S24" s="25">
        <f>E24+G24+I24+K24+M24+O24+Q24</f>
        <v>2.25</v>
      </c>
      <c r="T24" s="25">
        <f>SUM(S24-U24-V24)</f>
        <v>2.25</v>
      </c>
      <c r="U24" s="28"/>
      <c r="V24" s="28"/>
    </row>
    <row r="25" spans="1:22" x14ac:dyDescent="0.25">
      <c r="A25" s="116">
        <v>3600</v>
      </c>
      <c r="B25" s="116" t="s">
        <v>107</v>
      </c>
      <c r="C25" s="116"/>
      <c r="D25" s="27" t="s">
        <v>76</v>
      </c>
      <c r="E25" s="223"/>
      <c r="F25" s="224"/>
      <c r="G25" s="215">
        <v>0.25</v>
      </c>
      <c r="H25" s="216"/>
      <c r="I25" s="215">
        <v>0.25</v>
      </c>
      <c r="J25" s="216"/>
      <c r="K25" s="215">
        <v>0.25</v>
      </c>
      <c r="L25" s="216"/>
      <c r="M25" s="215">
        <v>0.25</v>
      </c>
      <c r="N25" s="216"/>
      <c r="O25" s="215"/>
      <c r="P25" s="216"/>
      <c r="Q25" s="211"/>
      <c r="R25" s="212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95">
        <v>3600</v>
      </c>
      <c r="B26" s="95" t="s">
        <v>107</v>
      </c>
      <c r="C26" s="95"/>
      <c r="D26" s="38" t="s">
        <v>61</v>
      </c>
      <c r="E26" s="223"/>
      <c r="F26" s="224"/>
      <c r="G26" s="215">
        <v>3</v>
      </c>
      <c r="H26" s="216"/>
      <c r="I26" s="215">
        <v>3</v>
      </c>
      <c r="J26" s="216"/>
      <c r="K26" s="215">
        <v>2.5</v>
      </c>
      <c r="L26" s="216"/>
      <c r="M26" s="215">
        <v>2</v>
      </c>
      <c r="N26" s="216"/>
      <c r="O26" s="215"/>
      <c r="P26" s="216"/>
      <c r="Q26" s="211"/>
      <c r="R26" s="212"/>
      <c r="S26" s="25">
        <f t="shared" si="1"/>
        <v>10.5</v>
      </c>
      <c r="T26" s="25">
        <f t="shared" si="0"/>
        <v>10.5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3"/>
      <c r="F27" s="224"/>
      <c r="G27" s="215"/>
      <c r="H27" s="216"/>
      <c r="I27" s="215"/>
      <c r="J27" s="216"/>
      <c r="K27" s="215"/>
      <c r="L27" s="216"/>
      <c r="M27" s="215"/>
      <c r="N27" s="216"/>
      <c r="O27" s="215"/>
      <c r="P27" s="216"/>
      <c r="Q27" s="211"/>
      <c r="R27" s="21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3">
        <v>8</v>
      </c>
      <c r="F28" s="224"/>
      <c r="G28" s="215"/>
      <c r="H28" s="216"/>
      <c r="I28" s="215"/>
      <c r="J28" s="216"/>
      <c r="K28" s="215"/>
      <c r="L28" s="216"/>
      <c r="M28" s="215"/>
      <c r="N28" s="216"/>
      <c r="O28" s="211"/>
      <c r="P28" s="212"/>
      <c r="Q28" s="211"/>
      <c r="R28" s="212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7">
        <f>SUM(E4:E28)</f>
        <v>8</v>
      </c>
      <c r="F29" s="218"/>
      <c r="G29" s="217">
        <f>SUM(G4:G28)</f>
        <v>8</v>
      </c>
      <c r="H29" s="218"/>
      <c r="I29" s="217">
        <f>SUM(I4:I28)</f>
        <v>8</v>
      </c>
      <c r="J29" s="218"/>
      <c r="K29" s="217">
        <f>SUM(K4:K28)</f>
        <v>8</v>
      </c>
      <c r="L29" s="218"/>
      <c r="M29" s="217">
        <f>SUM(M4:M28)</f>
        <v>8</v>
      </c>
      <c r="N29" s="218"/>
      <c r="O29" s="217">
        <f>SUM(O4:O28)</f>
        <v>0</v>
      </c>
      <c r="P29" s="218"/>
      <c r="Q29" s="217">
        <f>SUM(Q4:Q28)</f>
        <v>0</v>
      </c>
      <c r="R29" s="218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13.75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workbookViewId="0">
      <selection activeCell="K20" sqref="K20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9">
        <v>6598</v>
      </c>
      <c r="B4" s="207" t="s">
        <v>106</v>
      </c>
      <c r="C4" s="189">
        <v>8</v>
      </c>
      <c r="D4" s="38" t="s">
        <v>74</v>
      </c>
      <c r="E4" s="221"/>
      <c r="F4" s="221"/>
      <c r="G4" s="220">
        <v>8</v>
      </c>
      <c r="H4" s="220"/>
      <c r="I4" s="220">
        <v>8</v>
      </c>
      <c r="J4" s="220"/>
      <c r="K4" s="220"/>
      <c r="L4" s="220"/>
      <c r="M4" s="220">
        <v>8</v>
      </c>
      <c r="N4" s="220"/>
      <c r="O4" s="215"/>
      <c r="P4" s="216"/>
      <c r="Q4" s="211"/>
      <c r="R4" s="212"/>
      <c r="S4" s="25">
        <f>E4+G4+I4+K4+M4+O4+Q4</f>
        <v>24</v>
      </c>
      <c r="T4" s="25">
        <f t="shared" ref="T4:T21" si="0">SUM(S4-U4-V4)</f>
        <v>24</v>
      </c>
      <c r="U4" s="28"/>
      <c r="V4" s="28"/>
    </row>
    <row r="5" spans="1:22" x14ac:dyDescent="0.25">
      <c r="A5" s="189"/>
      <c r="B5" s="48"/>
      <c r="C5" s="161"/>
      <c r="D5" s="38"/>
      <c r="E5" s="221"/>
      <c r="F5" s="221"/>
      <c r="G5" s="220"/>
      <c r="H5" s="220"/>
      <c r="I5" s="220"/>
      <c r="J5" s="220"/>
      <c r="K5" s="220"/>
      <c r="L5" s="220"/>
      <c r="M5" s="220"/>
      <c r="N5" s="220"/>
      <c r="O5" s="215"/>
      <c r="P5" s="216"/>
      <c r="Q5" s="211"/>
      <c r="R5" s="21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7"/>
      <c r="B6" s="48"/>
      <c r="C6" s="177"/>
      <c r="D6" s="38"/>
      <c r="E6" s="221"/>
      <c r="F6" s="221"/>
      <c r="G6" s="220"/>
      <c r="H6" s="220"/>
      <c r="I6" s="220"/>
      <c r="J6" s="220"/>
      <c r="K6" s="220"/>
      <c r="L6" s="220"/>
      <c r="M6" s="220"/>
      <c r="N6" s="220"/>
      <c r="O6" s="215"/>
      <c r="P6" s="216"/>
      <c r="Q6" s="211"/>
      <c r="R6" s="21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65"/>
      <c r="B7" s="48"/>
      <c r="C7" s="165"/>
      <c r="D7" s="38"/>
      <c r="E7" s="221"/>
      <c r="F7" s="221"/>
      <c r="G7" s="220"/>
      <c r="H7" s="220"/>
      <c r="I7" s="220"/>
      <c r="J7" s="220"/>
      <c r="K7" s="220"/>
      <c r="L7" s="220"/>
      <c r="M7" s="220"/>
      <c r="N7" s="220"/>
      <c r="O7" s="215"/>
      <c r="P7" s="216"/>
      <c r="Q7" s="211"/>
      <c r="R7" s="2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30"/>
      <c r="F8" s="231"/>
      <c r="G8" s="215"/>
      <c r="H8" s="216"/>
      <c r="I8" s="215"/>
      <c r="J8" s="216"/>
      <c r="K8" s="220"/>
      <c r="L8" s="220"/>
      <c r="M8" s="228"/>
      <c r="N8" s="216"/>
      <c r="O8" s="215"/>
      <c r="P8" s="216"/>
      <c r="Q8" s="211"/>
      <c r="R8" s="21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0"/>
      <c r="B9" s="180"/>
      <c r="C9" s="180"/>
      <c r="D9" s="38"/>
      <c r="E9" s="221"/>
      <c r="F9" s="221"/>
      <c r="G9" s="220"/>
      <c r="H9" s="220"/>
      <c r="I9" s="220"/>
      <c r="J9" s="220"/>
      <c r="K9" s="220"/>
      <c r="L9" s="220"/>
      <c r="M9" s="220"/>
      <c r="N9" s="220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0"/>
      <c r="B10" s="180"/>
      <c r="C10" s="180"/>
      <c r="D10" s="38"/>
      <c r="E10" s="230"/>
      <c r="F10" s="231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4"/>
      <c r="B11" s="184"/>
      <c r="C11" s="184"/>
      <c r="D11" s="38"/>
      <c r="E11" s="230"/>
      <c r="F11" s="231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7"/>
      <c r="B12" s="186"/>
      <c r="C12" s="186"/>
      <c r="D12" s="38"/>
      <c r="E12" s="230"/>
      <c r="F12" s="231"/>
      <c r="G12" s="232"/>
      <c r="H12" s="233"/>
      <c r="I12" s="232"/>
      <c r="J12" s="233"/>
      <c r="K12" s="232"/>
      <c r="L12" s="233"/>
      <c r="M12" s="215"/>
      <c r="N12" s="216"/>
      <c r="O12" s="215"/>
      <c r="P12" s="216"/>
      <c r="Q12" s="211"/>
      <c r="R12" s="21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5"/>
      <c r="B13" s="48"/>
      <c r="C13" s="165"/>
      <c r="D13" s="38"/>
      <c r="E13" s="230"/>
      <c r="F13" s="231"/>
      <c r="G13" s="232"/>
      <c r="H13" s="233"/>
      <c r="I13" s="232"/>
      <c r="J13" s="233"/>
      <c r="K13" s="232"/>
      <c r="L13" s="233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230"/>
      <c r="F14" s="231"/>
      <c r="G14" s="232"/>
      <c r="H14" s="233"/>
      <c r="I14" s="232"/>
      <c r="J14" s="233"/>
      <c r="K14" s="232"/>
      <c r="L14" s="233"/>
      <c r="M14" s="238"/>
      <c r="N14" s="239"/>
      <c r="O14" s="215"/>
      <c r="P14" s="216"/>
      <c r="Q14" s="211"/>
      <c r="R14" s="21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0"/>
      <c r="F15" s="231"/>
      <c r="G15" s="232"/>
      <c r="H15" s="233"/>
      <c r="I15" s="232"/>
      <c r="J15" s="233"/>
      <c r="K15" s="232"/>
      <c r="L15" s="233"/>
      <c r="M15" s="238"/>
      <c r="N15" s="239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34"/>
      <c r="F16" s="235"/>
      <c r="G16" s="236"/>
      <c r="H16" s="237"/>
      <c r="I16" s="236"/>
      <c r="J16" s="237"/>
      <c r="K16" s="236"/>
      <c r="L16" s="237"/>
      <c r="M16" s="215"/>
      <c r="N16" s="216"/>
      <c r="O16" s="215"/>
      <c r="P16" s="216"/>
      <c r="Q16" s="211"/>
      <c r="R16" s="2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7"/>
      <c r="B17" s="137"/>
      <c r="C17" s="137"/>
      <c r="D17" s="38"/>
      <c r="E17" s="234"/>
      <c r="F17" s="235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1"/>
      <c r="B18" s="121"/>
      <c r="C18" s="121"/>
      <c r="D18" s="38"/>
      <c r="E18" s="230"/>
      <c r="F18" s="231"/>
      <c r="G18" s="232"/>
      <c r="H18" s="233"/>
      <c r="I18" s="232"/>
      <c r="J18" s="233"/>
      <c r="K18" s="215"/>
      <c r="L18" s="216"/>
      <c r="M18" s="215"/>
      <c r="N18" s="216"/>
      <c r="O18" s="215"/>
      <c r="P18" s="216"/>
      <c r="Q18" s="211"/>
      <c r="R18" s="21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/>
      <c r="B19" s="120"/>
      <c r="C19" s="120"/>
      <c r="D19" s="38"/>
      <c r="E19" s="223"/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1">
        <v>3600</v>
      </c>
      <c r="B20" s="101" t="s">
        <v>107</v>
      </c>
      <c r="C20" s="101"/>
      <c r="D20" s="38" t="s">
        <v>91</v>
      </c>
      <c r="E20" s="223"/>
      <c r="F20" s="224"/>
      <c r="G20" s="215"/>
      <c r="H20" s="216"/>
      <c r="I20" s="215"/>
      <c r="J20" s="216"/>
      <c r="K20" s="215">
        <v>7.25</v>
      </c>
      <c r="L20" s="216"/>
      <c r="M20" s="215"/>
      <c r="N20" s="216"/>
      <c r="O20" s="215"/>
      <c r="P20" s="216"/>
      <c r="Q20" s="211"/>
      <c r="R20" s="212"/>
      <c r="S20" s="25">
        <f t="shared" si="1"/>
        <v>7.25</v>
      </c>
      <c r="T20" s="25">
        <f t="shared" si="0"/>
        <v>7.25</v>
      </c>
      <c r="U20" s="28"/>
      <c r="V20" s="28"/>
    </row>
    <row r="21" spans="1:22" x14ac:dyDescent="0.25">
      <c r="A21" s="180">
        <v>3600</v>
      </c>
      <c r="B21" s="180" t="s">
        <v>107</v>
      </c>
      <c r="C21" s="180"/>
      <c r="D21" s="38" t="s">
        <v>81</v>
      </c>
      <c r="E21" s="223"/>
      <c r="F21" s="224"/>
      <c r="G21" s="215"/>
      <c r="H21" s="216"/>
      <c r="I21" s="215"/>
      <c r="J21" s="216"/>
      <c r="K21" s="215">
        <v>0.75</v>
      </c>
      <c r="L21" s="216"/>
      <c r="M21" s="215"/>
      <c r="N21" s="216"/>
      <c r="O21" s="215"/>
      <c r="P21" s="216"/>
      <c r="Q21" s="211"/>
      <c r="R21" s="212"/>
      <c r="S21" s="25">
        <f t="shared" si="1"/>
        <v>0.75</v>
      </c>
      <c r="T21" s="25">
        <f t="shared" si="0"/>
        <v>0.75</v>
      </c>
      <c r="U21" s="28"/>
      <c r="V21" s="28"/>
    </row>
    <row r="22" spans="1:22" x14ac:dyDescent="0.25">
      <c r="A22" s="23" t="s">
        <v>37</v>
      </c>
      <c r="B22" s="210">
        <f>SUM(B6:B21)</f>
        <v>0</v>
      </c>
      <c r="C22" s="27"/>
      <c r="D22" s="27"/>
      <c r="E22" s="223"/>
      <c r="F22" s="224"/>
      <c r="G22" s="215"/>
      <c r="H22" s="216"/>
      <c r="I22" s="215"/>
      <c r="J22" s="216"/>
      <c r="K22" s="215">
        <f>SUM(K6:K21)</f>
        <v>8</v>
      </c>
      <c r="L22" s="216"/>
      <c r="M22" s="215"/>
      <c r="N22" s="216"/>
      <c r="O22" s="215"/>
      <c r="P22" s="216"/>
      <c r="Q22" s="211"/>
      <c r="R22" s="21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23">
        <v>8</v>
      </c>
      <c r="F23" s="224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16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91"/>
      <c r="J25" s="192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8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zoomScale="87" zoomScaleNormal="87" workbookViewId="0">
      <selection activeCell="B22" sqref="B22:C2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6">
        <v>6649</v>
      </c>
      <c r="B4" s="207" t="s">
        <v>109</v>
      </c>
      <c r="C4" s="196">
        <v>6</v>
      </c>
      <c r="D4" s="38" t="s">
        <v>70</v>
      </c>
      <c r="E4" s="221"/>
      <c r="F4" s="221"/>
      <c r="G4" s="215">
        <v>1.5</v>
      </c>
      <c r="H4" s="216"/>
      <c r="I4" s="215">
        <v>8</v>
      </c>
      <c r="J4" s="216"/>
      <c r="K4" s="215">
        <v>8</v>
      </c>
      <c r="L4" s="216"/>
      <c r="M4" s="220">
        <v>4</v>
      </c>
      <c r="N4" s="220"/>
      <c r="O4" s="215"/>
      <c r="P4" s="216"/>
      <c r="Q4" s="211"/>
      <c r="R4" s="212"/>
      <c r="S4" s="25">
        <f>E4+G4+I4+K4+M4+O4+Q4</f>
        <v>21.5</v>
      </c>
      <c r="T4" s="25">
        <f t="shared" ref="T4:T23" si="0">SUM(S4-U4-V4)</f>
        <v>21.5</v>
      </c>
      <c r="U4" s="28"/>
      <c r="V4" s="28"/>
    </row>
    <row r="5" spans="1:22" x14ac:dyDescent="0.25">
      <c r="A5" s="196">
        <v>6519</v>
      </c>
      <c r="B5" s="207" t="s">
        <v>113</v>
      </c>
      <c r="C5" s="195">
        <v>223</v>
      </c>
      <c r="D5" s="38" t="s">
        <v>87</v>
      </c>
      <c r="E5" s="221"/>
      <c r="F5" s="221"/>
      <c r="G5" s="215">
        <v>0.5</v>
      </c>
      <c r="H5" s="216"/>
      <c r="I5" s="215"/>
      <c r="J5" s="216"/>
      <c r="K5" s="220"/>
      <c r="L5" s="220"/>
      <c r="M5" s="220"/>
      <c r="N5" s="220"/>
      <c r="O5" s="215"/>
      <c r="P5" s="216"/>
      <c r="Q5" s="211"/>
      <c r="R5" s="21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89">
        <v>6623</v>
      </c>
      <c r="B6" s="207" t="s">
        <v>112</v>
      </c>
      <c r="C6" s="189">
        <v>8</v>
      </c>
      <c r="D6" s="38" t="s">
        <v>88</v>
      </c>
      <c r="E6" s="221"/>
      <c r="F6" s="221"/>
      <c r="G6" s="215">
        <v>6</v>
      </c>
      <c r="H6" s="216"/>
      <c r="I6" s="215"/>
      <c r="J6" s="216"/>
      <c r="K6" s="220"/>
      <c r="L6" s="220"/>
      <c r="M6" s="215"/>
      <c r="N6" s="216"/>
      <c r="O6" s="215"/>
      <c r="P6" s="216"/>
      <c r="Q6" s="211"/>
      <c r="R6" s="212"/>
      <c r="S6" s="25">
        <f t="shared" ref="S6:S25" si="1">E6+G6+I6+K6+M6+O6+Q6</f>
        <v>6</v>
      </c>
      <c r="T6" s="25">
        <f t="shared" si="0"/>
        <v>6</v>
      </c>
      <c r="U6" s="28"/>
      <c r="V6" s="28"/>
    </row>
    <row r="7" spans="1:22" x14ac:dyDescent="0.25">
      <c r="A7" s="204">
        <v>6649</v>
      </c>
      <c r="B7" s="207" t="s">
        <v>109</v>
      </c>
      <c r="C7" s="204">
        <v>7</v>
      </c>
      <c r="D7" s="38" t="s">
        <v>70</v>
      </c>
      <c r="E7" s="221"/>
      <c r="F7" s="221"/>
      <c r="G7" s="215"/>
      <c r="H7" s="216"/>
      <c r="I7" s="215"/>
      <c r="J7" s="216"/>
      <c r="K7" s="220"/>
      <c r="L7" s="220"/>
      <c r="M7" s="215">
        <v>4</v>
      </c>
      <c r="N7" s="216"/>
      <c r="O7" s="215"/>
      <c r="P7" s="216"/>
      <c r="Q7" s="211"/>
      <c r="R7" s="212"/>
      <c r="S7" s="25">
        <f t="shared" si="1"/>
        <v>4</v>
      </c>
      <c r="T7" s="25">
        <f t="shared" si="0"/>
        <v>4</v>
      </c>
      <c r="U7" s="28"/>
      <c r="V7" s="28"/>
    </row>
    <row r="8" spans="1:22" ht="16.5" customHeight="1" x14ac:dyDescent="0.25">
      <c r="A8" s="185"/>
      <c r="B8" s="184"/>
      <c r="C8" s="184"/>
      <c r="D8" s="38"/>
      <c r="E8" s="221"/>
      <c r="F8" s="221"/>
      <c r="G8" s="215"/>
      <c r="H8" s="216"/>
      <c r="I8" s="215"/>
      <c r="J8" s="216"/>
      <c r="K8" s="220"/>
      <c r="L8" s="220"/>
      <c r="M8" s="215"/>
      <c r="N8" s="216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7"/>
      <c r="B9" s="48"/>
      <c r="C9" s="187"/>
      <c r="D9" s="38"/>
      <c r="E9" s="221"/>
      <c r="F9" s="221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7"/>
      <c r="B10" s="48"/>
      <c r="C10" s="187"/>
      <c r="D10" s="38"/>
      <c r="E10" s="221"/>
      <c r="F10" s="221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7"/>
      <c r="B11" s="48"/>
      <c r="C11" s="157"/>
      <c r="D11" s="38"/>
      <c r="E11" s="221"/>
      <c r="F11" s="221"/>
      <c r="G11" s="215"/>
      <c r="H11" s="216"/>
      <c r="I11" s="220"/>
      <c r="J11" s="220"/>
      <c r="K11" s="220"/>
      <c r="L11" s="220"/>
      <c r="M11" s="215"/>
      <c r="N11" s="216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21"/>
      <c r="F12" s="221"/>
      <c r="G12" s="215"/>
      <c r="H12" s="216"/>
      <c r="I12" s="220"/>
      <c r="J12" s="220"/>
      <c r="K12" s="215"/>
      <c r="L12" s="216"/>
      <c r="M12" s="215"/>
      <c r="N12" s="216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8"/>
      <c r="B13" s="48"/>
      <c r="C13" s="108"/>
      <c r="D13" s="38"/>
      <c r="E13" s="221"/>
      <c r="F13" s="221"/>
      <c r="G13" s="215"/>
      <c r="H13" s="216"/>
      <c r="I13" s="220"/>
      <c r="J13" s="220"/>
      <c r="K13" s="215"/>
      <c r="L13" s="216"/>
      <c r="M13" s="215"/>
      <c r="N13" s="216"/>
      <c r="O13" s="215"/>
      <c r="P13" s="216"/>
      <c r="Q13" s="211"/>
      <c r="R13" s="21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5"/>
      <c r="B14" s="48"/>
      <c r="C14" s="105"/>
      <c r="D14" s="38"/>
      <c r="E14" s="221"/>
      <c r="F14" s="221"/>
      <c r="G14" s="215"/>
      <c r="H14" s="216"/>
      <c r="I14" s="220"/>
      <c r="J14" s="220"/>
      <c r="K14" s="215"/>
      <c r="L14" s="216"/>
      <c r="M14" s="215"/>
      <c r="N14" s="216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6"/>
      <c r="B15" s="48"/>
      <c r="C15" s="106"/>
      <c r="D15" s="38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4"/>
      <c r="B16" s="48"/>
      <c r="C16" s="104"/>
      <c r="D16" s="38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2"/>
      <c r="B17" s="92"/>
      <c r="C17" s="47"/>
      <c r="D17" s="38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1"/>
      <c r="B18" s="111"/>
      <c r="C18" s="111"/>
      <c r="D18" s="27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27"/>
      <c r="E19" s="223"/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223"/>
      <c r="F20" s="224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1"/>
      <c r="R20" s="21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9"/>
      <c r="B21" s="129"/>
      <c r="C21" s="129"/>
      <c r="D21" s="27"/>
      <c r="E21" s="223"/>
      <c r="F21" s="224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6"/>
      <c r="B22" s="136">
        <f>SUM(B6:B21)</f>
        <v>0</v>
      </c>
      <c r="C22" s="136"/>
      <c r="D22" s="27"/>
      <c r="E22" s="223"/>
      <c r="F22" s="224"/>
      <c r="G22" s="215"/>
      <c r="H22" s="216"/>
      <c r="I22" s="215"/>
      <c r="J22" s="216"/>
      <c r="K22" s="215">
        <f>SUM(K6:K21)</f>
        <v>0</v>
      </c>
      <c r="L22" s="216"/>
      <c r="M22" s="215"/>
      <c r="N22" s="216"/>
      <c r="O22" s="215"/>
      <c r="P22" s="216"/>
      <c r="Q22" s="211"/>
      <c r="R22" s="212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19"/>
      <c r="B23" s="119"/>
      <c r="C23" s="119"/>
      <c r="D23" s="38"/>
      <c r="E23" s="223"/>
      <c r="F23" s="224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3"/>
      <c r="F24" s="224"/>
      <c r="G24" s="215"/>
      <c r="H24" s="216"/>
      <c r="I24" s="215"/>
      <c r="J24" s="216"/>
      <c r="K24" s="215"/>
      <c r="L24" s="216"/>
      <c r="M24" s="215"/>
      <c r="N24" s="216"/>
      <c r="O24" s="211"/>
      <c r="P24" s="212"/>
      <c r="Q24" s="211"/>
      <c r="R24" s="21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3">
        <v>8</v>
      </c>
      <c r="F25" s="224"/>
      <c r="G25" s="215"/>
      <c r="H25" s="216"/>
      <c r="I25" s="215"/>
      <c r="J25" s="216"/>
      <c r="K25" s="215"/>
      <c r="L25" s="216"/>
      <c r="M25" s="215"/>
      <c r="N25" s="216"/>
      <c r="O25" s="211"/>
      <c r="P25" s="212"/>
      <c r="Q25" s="211"/>
      <c r="R25" s="212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7">
        <f>SUM(E4:E25)</f>
        <v>8</v>
      </c>
      <c r="F26" s="218"/>
      <c r="G26" s="217">
        <f>SUM(G4:G25)</f>
        <v>8</v>
      </c>
      <c r="H26" s="218"/>
      <c r="I26" s="217">
        <f>SUM(I4:I25)</f>
        <v>8</v>
      </c>
      <c r="J26" s="218"/>
      <c r="K26" s="217">
        <f>SUM(K4:K25)</f>
        <v>8</v>
      </c>
      <c r="L26" s="218"/>
      <c r="M26" s="217">
        <f>SUM(M4:M25)</f>
        <v>8</v>
      </c>
      <c r="N26" s="218"/>
      <c r="O26" s="217">
        <f>SUM(O4:O25)</f>
        <v>0</v>
      </c>
      <c r="P26" s="218"/>
      <c r="Q26" s="217">
        <f>SUM(Q4:Q25)</f>
        <v>0</v>
      </c>
      <c r="R26" s="218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B22" sqref="B22:C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17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6">
        <v>6649</v>
      </c>
      <c r="B4" s="207" t="s">
        <v>109</v>
      </c>
      <c r="C4" s="196">
        <v>2</v>
      </c>
      <c r="D4" s="38" t="s">
        <v>80</v>
      </c>
      <c r="E4" s="221"/>
      <c r="F4" s="221"/>
      <c r="G4" s="220">
        <v>4</v>
      </c>
      <c r="H4" s="220"/>
      <c r="I4" s="220">
        <v>3.5</v>
      </c>
      <c r="J4" s="220"/>
      <c r="K4" s="220"/>
      <c r="L4" s="220"/>
      <c r="M4" s="220"/>
      <c r="N4" s="220"/>
      <c r="O4" s="220"/>
      <c r="P4" s="220"/>
      <c r="Q4" s="211"/>
      <c r="R4" s="212"/>
      <c r="S4" s="25">
        <f>E4+G4+I4+K4+M4+O4+Q4</f>
        <v>7.5</v>
      </c>
      <c r="T4" s="25">
        <f>SUM(S4-U4-V4)</f>
        <v>7.5</v>
      </c>
      <c r="U4" s="28"/>
      <c r="V4" s="28"/>
    </row>
    <row r="5" spans="1:22" x14ac:dyDescent="0.25">
      <c r="A5" s="177">
        <v>6649</v>
      </c>
      <c r="B5" s="207" t="s">
        <v>109</v>
      </c>
      <c r="C5" s="177">
        <v>3</v>
      </c>
      <c r="D5" s="38" t="s">
        <v>80</v>
      </c>
      <c r="E5" s="221"/>
      <c r="F5" s="221"/>
      <c r="G5" s="220">
        <v>4</v>
      </c>
      <c r="H5" s="220"/>
      <c r="I5" s="220">
        <v>4.5</v>
      </c>
      <c r="J5" s="220"/>
      <c r="K5" s="220"/>
      <c r="L5" s="220"/>
      <c r="M5" s="220"/>
      <c r="N5" s="220"/>
      <c r="O5" s="220"/>
      <c r="P5" s="220"/>
      <c r="Q5" s="211"/>
      <c r="R5" s="212"/>
      <c r="S5" s="25">
        <f t="shared" ref="S5:S21" si="0">E5+G5+I5+K5+M5+O5+Q5</f>
        <v>8.5</v>
      </c>
      <c r="T5" s="25">
        <f t="shared" ref="T5:T19" si="1">SUM(S5-U5-V5)</f>
        <v>8.5</v>
      </c>
      <c r="U5" s="28"/>
      <c r="V5" s="28"/>
    </row>
    <row r="6" spans="1:22" x14ac:dyDescent="0.25">
      <c r="A6" s="178">
        <v>6598</v>
      </c>
      <c r="B6" s="207" t="s">
        <v>106</v>
      </c>
      <c r="C6" s="169">
        <v>24</v>
      </c>
      <c r="D6" s="38" t="s">
        <v>99</v>
      </c>
      <c r="E6" s="223"/>
      <c r="F6" s="224"/>
      <c r="G6" s="220"/>
      <c r="H6" s="220"/>
      <c r="I6" s="220"/>
      <c r="J6" s="220"/>
      <c r="K6" s="220">
        <v>1</v>
      </c>
      <c r="L6" s="220"/>
      <c r="M6" s="220">
        <v>3.5</v>
      </c>
      <c r="N6" s="220"/>
      <c r="O6" s="220"/>
      <c r="P6" s="220"/>
      <c r="Q6" s="211"/>
      <c r="R6" s="212"/>
      <c r="S6" s="25">
        <f t="shared" si="0"/>
        <v>4.5</v>
      </c>
      <c r="T6" s="25">
        <f t="shared" si="1"/>
        <v>4.5</v>
      </c>
      <c r="U6" s="28"/>
      <c r="V6" s="28"/>
    </row>
    <row r="7" spans="1:22" x14ac:dyDescent="0.25">
      <c r="A7" s="205">
        <v>6648</v>
      </c>
      <c r="B7" s="207" t="s">
        <v>110</v>
      </c>
      <c r="C7" s="205">
        <v>44</v>
      </c>
      <c r="D7" s="38" t="s">
        <v>89</v>
      </c>
      <c r="E7" s="223"/>
      <c r="F7" s="224"/>
      <c r="G7" s="215"/>
      <c r="H7" s="216"/>
      <c r="I7" s="228"/>
      <c r="J7" s="216"/>
      <c r="K7" s="228"/>
      <c r="L7" s="216"/>
      <c r="M7" s="228">
        <v>4.5</v>
      </c>
      <c r="N7" s="216"/>
      <c r="O7" s="220"/>
      <c r="P7" s="220"/>
      <c r="Q7" s="211"/>
      <c r="R7" s="212"/>
      <c r="S7" s="25">
        <f t="shared" si="0"/>
        <v>4.5</v>
      </c>
      <c r="T7" s="25">
        <f t="shared" si="1"/>
        <v>4.5</v>
      </c>
      <c r="U7" s="28"/>
      <c r="V7" s="28"/>
    </row>
    <row r="8" spans="1:22" x14ac:dyDescent="0.25">
      <c r="A8" s="184"/>
      <c r="B8" s="184"/>
      <c r="C8" s="184"/>
      <c r="D8" s="38"/>
      <c r="E8" s="223"/>
      <c r="F8" s="224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11"/>
      <c r="R8" s="21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7"/>
      <c r="B9" s="48"/>
      <c r="C9" s="187"/>
      <c r="D9" s="38"/>
      <c r="E9" s="221"/>
      <c r="F9" s="221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11"/>
      <c r="R9" s="21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6"/>
      <c r="B10" s="48"/>
      <c r="C10" s="176"/>
      <c r="D10" s="38"/>
      <c r="E10" s="213"/>
      <c r="F10" s="214"/>
      <c r="G10" s="215"/>
      <c r="H10" s="216"/>
      <c r="I10" s="215"/>
      <c r="J10" s="216"/>
      <c r="K10" s="220"/>
      <c r="L10" s="220"/>
      <c r="M10" s="220"/>
      <c r="N10" s="220"/>
      <c r="O10" s="220"/>
      <c r="P10" s="220"/>
      <c r="Q10" s="211"/>
      <c r="R10" s="2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0"/>
      <c r="B11" s="160"/>
      <c r="C11" s="160"/>
      <c r="D11" s="38"/>
      <c r="E11" s="221"/>
      <c r="F11" s="221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5"/>
      <c r="B12" s="48"/>
      <c r="C12" s="125"/>
      <c r="D12" s="38"/>
      <c r="E12" s="221"/>
      <c r="F12" s="221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2"/>
      <c r="B13" s="162"/>
      <c r="C13" s="162"/>
      <c r="D13" s="38"/>
      <c r="E13" s="221"/>
      <c r="F13" s="221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11"/>
      <c r="R13" s="21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1"/>
      <c r="F14" s="221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11"/>
      <c r="R14" s="21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1"/>
      <c r="F15" s="221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11"/>
      <c r="R15" s="21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21"/>
      <c r="F16" s="221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11"/>
      <c r="R16" s="21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21"/>
      <c r="F17" s="221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11"/>
      <c r="R17" s="21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1"/>
      <c r="B18" s="131"/>
      <c r="C18" s="131"/>
      <c r="D18" s="38"/>
      <c r="E18" s="221"/>
      <c r="F18" s="221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11"/>
      <c r="R18" s="21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9">
        <v>3600</v>
      </c>
      <c r="B19" s="139" t="s">
        <v>107</v>
      </c>
      <c r="C19" s="139"/>
      <c r="D19" s="27" t="s">
        <v>93</v>
      </c>
      <c r="E19" s="223"/>
      <c r="F19" s="224"/>
      <c r="G19" s="215"/>
      <c r="H19" s="216"/>
      <c r="I19" s="215"/>
      <c r="J19" s="216"/>
      <c r="K19" s="220">
        <v>7.5</v>
      </c>
      <c r="L19" s="220"/>
      <c r="M19" s="220"/>
      <c r="N19" s="220"/>
      <c r="O19" s="220"/>
      <c r="P19" s="220"/>
      <c r="Q19" s="211"/>
      <c r="R19" s="212"/>
      <c r="S19" s="25">
        <f t="shared" si="0"/>
        <v>7.5</v>
      </c>
      <c r="T19" s="25">
        <f t="shared" si="1"/>
        <v>7</v>
      </c>
      <c r="U19" s="28">
        <v>0.5</v>
      </c>
      <c r="V19" s="28"/>
    </row>
    <row r="20" spans="1:22" x14ac:dyDescent="0.25">
      <c r="A20" s="23" t="s">
        <v>37</v>
      </c>
      <c r="B20" s="23"/>
      <c r="C20" s="23"/>
      <c r="D20" s="23"/>
      <c r="E20" s="221"/>
      <c r="F20" s="221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11"/>
      <c r="R20" s="21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1">
        <v>8</v>
      </c>
      <c r="F21" s="221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11"/>
      <c r="R21" s="212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>
        <f>SUM(B6:B21)</f>
        <v>0</v>
      </c>
      <c r="C22" s="29"/>
      <c r="D22" s="29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SUM(K6:K21)</f>
        <v>8.5</v>
      </c>
      <c r="L22" s="218"/>
      <c r="M22" s="217">
        <f>SUM(M4:M21)</f>
        <v>8</v>
      </c>
      <c r="N22" s="218"/>
      <c r="O22" s="217">
        <f>SUM(O4:O21)</f>
        <v>0</v>
      </c>
      <c r="P22" s="218"/>
      <c r="Q22" s="217">
        <f>SUM(Q4:Q21)</f>
        <v>0</v>
      </c>
      <c r="R22" s="218"/>
      <c r="S22" s="25">
        <f>E22+G22+I22+K22+M22+O22+Q22</f>
        <v>40.5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0.5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0.5</v>
      </c>
      <c r="T24" s="28"/>
      <c r="U24" s="28">
        <f>SUM(U4:U23)</f>
        <v>0.5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0.5</v>
      </c>
      <c r="D28" s="33"/>
      <c r="I28" s="44">
        <v>7.5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2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6">
        <v>6623</v>
      </c>
      <c r="B4" s="207" t="s">
        <v>112</v>
      </c>
      <c r="C4" s="196">
        <v>8</v>
      </c>
      <c r="D4" s="38" t="s">
        <v>82</v>
      </c>
      <c r="E4" s="221"/>
      <c r="F4" s="221"/>
      <c r="G4" s="220">
        <v>8</v>
      </c>
      <c r="H4" s="220"/>
      <c r="I4" s="220">
        <v>8</v>
      </c>
      <c r="J4" s="220"/>
      <c r="K4" s="220">
        <v>6</v>
      </c>
      <c r="L4" s="220"/>
      <c r="M4" s="220"/>
      <c r="N4" s="220"/>
      <c r="O4" s="215"/>
      <c r="P4" s="216"/>
      <c r="Q4" s="211"/>
      <c r="R4" s="212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201">
        <v>6649</v>
      </c>
      <c r="B5" s="207" t="s">
        <v>109</v>
      </c>
      <c r="C5" s="201">
        <v>6</v>
      </c>
      <c r="D5" s="38" t="s">
        <v>70</v>
      </c>
      <c r="E5" s="221"/>
      <c r="F5" s="221"/>
      <c r="G5" s="220"/>
      <c r="H5" s="220"/>
      <c r="I5" s="220"/>
      <c r="J5" s="220"/>
      <c r="K5" s="220">
        <v>2</v>
      </c>
      <c r="L5" s="220"/>
      <c r="M5" s="220">
        <v>7</v>
      </c>
      <c r="N5" s="220"/>
      <c r="O5" s="215"/>
      <c r="P5" s="216"/>
      <c r="Q5" s="211"/>
      <c r="R5" s="212"/>
      <c r="S5" s="25">
        <f>E5+G5+I5+K5+M5+O5+Q5</f>
        <v>9</v>
      </c>
      <c r="T5" s="25">
        <f t="shared" si="0"/>
        <v>9</v>
      </c>
      <c r="U5" s="28"/>
      <c r="V5" s="28"/>
    </row>
    <row r="6" spans="1:22" x14ac:dyDescent="0.25">
      <c r="A6" s="179"/>
      <c r="B6" s="48"/>
      <c r="C6" s="179"/>
      <c r="D6" s="38"/>
      <c r="E6" s="221"/>
      <c r="F6" s="221"/>
      <c r="G6" s="220"/>
      <c r="H6" s="220"/>
      <c r="I6" s="228"/>
      <c r="J6" s="216"/>
      <c r="K6" s="228"/>
      <c r="L6" s="216"/>
      <c r="M6" s="228"/>
      <c r="N6" s="216"/>
      <c r="O6" s="215"/>
      <c r="P6" s="216"/>
      <c r="Q6" s="211"/>
      <c r="R6" s="21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1"/>
      <c r="B7" s="48"/>
      <c r="C7" s="181"/>
      <c r="D7" s="38"/>
      <c r="E7" s="221"/>
      <c r="F7" s="221"/>
      <c r="G7" s="220"/>
      <c r="H7" s="220"/>
      <c r="I7" s="228"/>
      <c r="J7" s="216"/>
      <c r="K7" s="228"/>
      <c r="L7" s="216"/>
      <c r="M7" s="228"/>
      <c r="N7" s="216"/>
      <c r="O7" s="215"/>
      <c r="P7" s="216"/>
      <c r="Q7" s="211"/>
      <c r="R7" s="21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71"/>
      <c r="B8" s="48"/>
      <c r="C8" s="171"/>
      <c r="D8" s="38"/>
      <c r="E8" s="221"/>
      <c r="F8" s="221"/>
      <c r="G8" s="220"/>
      <c r="H8" s="220"/>
      <c r="I8" s="228"/>
      <c r="J8" s="216"/>
      <c r="K8" s="215"/>
      <c r="L8" s="216"/>
      <c r="M8" s="215"/>
      <c r="N8" s="216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2"/>
      <c r="B9" s="48"/>
      <c r="C9" s="46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92"/>
      <c r="D11" s="38"/>
      <c r="E11" s="221"/>
      <c r="F11" s="221"/>
      <c r="G11" s="220"/>
      <c r="H11" s="220"/>
      <c r="I11" s="228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1"/>
      <c r="F12" s="221"/>
      <c r="G12" s="220"/>
      <c r="H12" s="220"/>
      <c r="I12" s="228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3"/>
      <c r="F13" s="224"/>
      <c r="G13" s="215"/>
      <c r="H13" s="216"/>
      <c r="I13" s="228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121"/>
      <c r="C14" s="121"/>
      <c r="D14" s="38"/>
      <c r="E14" s="221"/>
      <c r="F14" s="221"/>
      <c r="G14" s="220"/>
      <c r="H14" s="220"/>
      <c r="I14" s="228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0"/>
      <c r="B15" s="120"/>
      <c r="C15" s="120"/>
      <c r="D15" s="38"/>
      <c r="E15" s="221"/>
      <c r="F15" s="221"/>
      <c r="G15" s="220"/>
      <c r="H15" s="220"/>
      <c r="I15" s="228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9">
        <v>3600</v>
      </c>
      <c r="B16" s="139" t="s">
        <v>107</v>
      </c>
      <c r="C16" s="139"/>
      <c r="D16" s="27" t="s">
        <v>104</v>
      </c>
      <c r="E16" s="223"/>
      <c r="F16" s="224"/>
      <c r="G16" s="215"/>
      <c r="H16" s="216"/>
      <c r="I16" s="215"/>
      <c r="J16" s="216"/>
      <c r="K16" s="215"/>
      <c r="L16" s="216"/>
      <c r="M16" s="215">
        <v>1</v>
      </c>
      <c r="N16" s="216"/>
      <c r="O16" s="215"/>
      <c r="P16" s="216"/>
      <c r="Q16" s="211"/>
      <c r="R16" s="212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175"/>
      <c r="B17" s="48"/>
      <c r="C17" s="175"/>
      <c r="D17" s="38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1"/>
      <c r="P18" s="212"/>
      <c r="Q18" s="211"/>
      <c r="R18" s="2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1"/>
      <c r="P19" s="212"/>
      <c r="Q19" s="211"/>
      <c r="R19" s="21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8</v>
      </c>
      <c r="H20" s="218"/>
      <c r="I20" s="217">
        <f>SUM(I4:I19)</f>
        <v>8</v>
      </c>
      <c r="J20" s="218"/>
      <c r="K20" s="217">
        <f>SUM(K4:K19)</f>
        <v>8</v>
      </c>
      <c r="L20" s="218"/>
      <c r="M20" s="217">
        <f>SUM(M4:M19)</f>
        <v>8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91"/>
      <c r="H21" s="192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0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4"/>
      <c r="B4" s="48"/>
      <c r="C4" s="194"/>
      <c r="D4" s="38"/>
      <c r="E4" s="223"/>
      <c r="F4" s="224"/>
      <c r="G4" s="223"/>
      <c r="H4" s="224"/>
      <c r="I4" s="223"/>
      <c r="J4" s="224"/>
      <c r="K4" s="223"/>
      <c r="L4" s="224"/>
      <c r="M4" s="223"/>
      <c r="N4" s="224"/>
      <c r="O4" s="215"/>
      <c r="P4" s="216"/>
      <c r="Q4" s="211"/>
      <c r="R4" s="212"/>
      <c r="S4" s="25">
        <f>E4+G4+I4+K4+M4+O4+Q4</f>
        <v>0</v>
      </c>
      <c r="T4" s="25">
        <f>SUM(S4-U4-V4)</f>
        <v>0</v>
      </c>
      <c r="U4" s="28"/>
      <c r="V4" s="28"/>
    </row>
    <row r="5" spans="1:22" ht="15.75" customHeight="1" x14ac:dyDescent="0.25">
      <c r="A5" s="189"/>
      <c r="B5" s="48"/>
      <c r="C5" s="189"/>
      <c r="D5" s="38"/>
      <c r="E5" s="223"/>
      <c r="F5" s="224"/>
      <c r="G5" s="221"/>
      <c r="H5" s="221"/>
      <c r="I5" s="223"/>
      <c r="J5" s="224"/>
      <c r="K5" s="223"/>
      <c r="L5" s="224"/>
      <c r="M5" s="223"/>
      <c r="N5" s="224"/>
      <c r="O5" s="215"/>
      <c r="P5" s="216"/>
      <c r="Q5" s="211"/>
      <c r="R5" s="21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90"/>
      <c r="B6" s="48"/>
      <c r="C6" s="190"/>
      <c r="D6" s="38"/>
      <c r="E6" s="223"/>
      <c r="F6" s="224"/>
      <c r="G6" s="221"/>
      <c r="H6" s="221"/>
      <c r="I6" s="221"/>
      <c r="J6" s="221"/>
      <c r="K6" s="221"/>
      <c r="L6" s="221"/>
      <c r="M6" s="221"/>
      <c r="N6" s="221"/>
      <c r="O6" s="215"/>
      <c r="P6" s="216"/>
      <c r="Q6" s="211"/>
      <c r="R6" s="212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82"/>
      <c r="B7" s="182"/>
      <c r="C7" s="182"/>
      <c r="D7" s="38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15"/>
      <c r="P7" s="216"/>
      <c r="Q7" s="211"/>
      <c r="R7" s="212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82"/>
      <c r="B8" s="182"/>
      <c r="C8" s="182"/>
      <c r="D8" s="38"/>
      <c r="E8" s="223"/>
      <c r="F8" s="224"/>
      <c r="G8" s="223"/>
      <c r="H8" s="224"/>
      <c r="I8" s="223"/>
      <c r="J8" s="224"/>
      <c r="K8" s="221"/>
      <c r="L8" s="221"/>
      <c r="M8" s="223"/>
      <c r="N8" s="224"/>
      <c r="O8" s="215"/>
      <c r="P8" s="216"/>
      <c r="Q8" s="211"/>
      <c r="R8" s="212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2"/>
      <c r="B9" s="182"/>
      <c r="C9" s="182"/>
      <c r="D9" s="38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15"/>
      <c r="P9" s="216"/>
      <c r="Q9" s="211"/>
      <c r="R9" s="212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4"/>
      <c r="B10" s="48"/>
      <c r="C10" s="174"/>
      <c r="D10" s="38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15"/>
      <c r="P10" s="216"/>
      <c r="Q10" s="211"/>
      <c r="R10" s="2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2"/>
      <c r="B11" s="48"/>
      <c r="C11" s="152"/>
      <c r="D11" s="38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15"/>
      <c r="P11" s="216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4"/>
      <c r="B12" s="48"/>
      <c r="C12" s="154"/>
      <c r="D12" s="38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15"/>
      <c r="P12" s="216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6"/>
      <c r="B14" s="156"/>
      <c r="C14" s="156"/>
      <c r="D14" s="38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15"/>
      <c r="P14" s="216"/>
      <c r="Q14" s="211"/>
      <c r="R14" s="21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7"/>
      <c r="B15" s="48"/>
      <c r="C15" s="157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15"/>
      <c r="P15" s="216"/>
      <c r="Q15" s="211"/>
      <c r="R15" s="21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15"/>
      <c r="P16" s="216"/>
      <c r="Q16" s="211"/>
      <c r="R16" s="21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15"/>
      <c r="P17" s="216"/>
      <c r="Q17" s="211"/>
      <c r="R17" s="21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15"/>
      <c r="P18" s="216"/>
      <c r="Q18" s="211"/>
      <c r="R18" s="21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1"/>
      <c r="B19" s="121"/>
      <c r="C19" s="121"/>
      <c r="D19" s="38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15"/>
      <c r="P19" s="216"/>
      <c r="Q19" s="211"/>
      <c r="R19" s="21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0"/>
      <c r="B20" s="120"/>
      <c r="C20" s="120"/>
      <c r="D20" s="38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15"/>
      <c r="P20" s="216"/>
      <c r="Q20" s="211"/>
      <c r="R20" s="21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/>
      <c r="C21" s="84"/>
      <c r="D21" s="27" t="s">
        <v>60</v>
      </c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15"/>
      <c r="P21" s="216"/>
      <c r="Q21" s="211"/>
      <c r="R21" s="212"/>
      <c r="S21" s="25">
        <f t="shared" si="0"/>
        <v>0</v>
      </c>
      <c r="T21" s="25">
        <f t="shared" si="1"/>
        <v>0</v>
      </c>
      <c r="U21" s="28"/>
      <c r="V21" s="28"/>
    </row>
    <row r="22" spans="1:22" s="17" customFormat="1" x14ac:dyDescent="0.25">
      <c r="A22" s="23" t="s">
        <v>37</v>
      </c>
      <c r="B22" s="208">
        <f>SUM(B6:B21)</f>
        <v>0</v>
      </c>
      <c r="C22" s="19"/>
      <c r="D22" s="19"/>
      <c r="E22" s="223"/>
      <c r="F22" s="224"/>
      <c r="G22" s="223">
        <v>8</v>
      </c>
      <c r="H22" s="224"/>
      <c r="I22" s="223">
        <v>8</v>
      </c>
      <c r="J22" s="224"/>
      <c r="K22" s="223">
        <f>SUM(K6:K21)</f>
        <v>0</v>
      </c>
      <c r="L22" s="224"/>
      <c r="M22" s="223">
        <v>8</v>
      </c>
      <c r="N22" s="224"/>
      <c r="O22" s="215"/>
      <c r="P22" s="216"/>
      <c r="Q22" s="211"/>
      <c r="R22" s="212"/>
      <c r="S22" s="25">
        <f t="shared" si="0"/>
        <v>24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23">
        <v>8</v>
      </c>
      <c r="F23" s="224"/>
      <c r="G23" s="215"/>
      <c r="H23" s="216"/>
      <c r="I23" s="215"/>
      <c r="J23" s="216"/>
      <c r="K23" s="215"/>
      <c r="L23" s="216"/>
      <c r="M23" s="215"/>
      <c r="N23" s="216"/>
      <c r="O23" s="211"/>
      <c r="P23" s="212"/>
      <c r="Q23" s="211"/>
      <c r="R23" s="212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0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25">
        <f t="shared" si="0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24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7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7">
        <v>6538</v>
      </c>
      <c r="B4" s="207" t="s">
        <v>108</v>
      </c>
      <c r="C4" s="177">
        <v>18</v>
      </c>
      <c r="D4" s="38" t="s">
        <v>67</v>
      </c>
      <c r="E4" s="223"/>
      <c r="F4" s="224"/>
      <c r="G4" s="215">
        <v>7</v>
      </c>
      <c r="H4" s="216"/>
      <c r="I4" s="215">
        <v>4</v>
      </c>
      <c r="J4" s="216"/>
      <c r="K4" s="215">
        <v>5</v>
      </c>
      <c r="L4" s="216"/>
      <c r="M4" s="215">
        <v>5</v>
      </c>
      <c r="N4" s="216"/>
      <c r="O4" s="220"/>
      <c r="P4" s="220"/>
      <c r="Q4" s="240"/>
      <c r="R4" s="240"/>
      <c r="S4" s="25">
        <f t="shared" ref="S4:S11" si="0">E4+G4+I4+K4+M4+O4+Q4</f>
        <v>21</v>
      </c>
      <c r="T4" s="25">
        <f t="shared" ref="T4:T11" si="1">SUM(S4-U4-V4)</f>
        <v>21</v>
      </c>
      <c r="U4" s="28"/>
      <c r="V4" s="28"/>
    </row>
    <row r="5" spans="1:22" x14ac:dyDescent="0.25">
      <c r="A5" s="204">
        <v>6623</v>
      </c>
      <c r="B5" s="207" t="s">
        <v>112</v>
      </c>
      <c r="C5" s="204">
        <v>8</v>
      </c>
      <c r="D5" s="38" t="s">
        <v>82</v>
      </c>
      <c r="E5" s="221"/>
      <c r="F5" s="221"/>
      <c r="G5" s="220"/>
      <c r="H5" s="220"/>
      <c r="I5" s="220">
        <v>3</v>
      </c>
      <c r="J5" s="220"/>
      <c r="K5" s="220">
        <v>2</v>
      </c>
      <c r="L5" s="220"/>
      <c r="M5" s="215"/>
      <c r="N5" s="216"/>
      <c r="O5" s="220"/>
      <c r="P5" s="220"/>
      <c r="Q5" s="240"/>
      <c r="R5" s="240"/>
      <c r="S5" s="25">
        <f t="shared" si="0"/>
        <v>5</v>
      </c>
      <c r="T5" s="25">
        <f t="shared" si="1"/>
        <v>5</v>
      </c>
      <c r="U5" s="28"/>
      <c r="V5" s="28"/>
    </row>
    <row r="6" spans="1:22" x14ac:dyDescent="0.25">
      <c r="A6" s="204">
        <v>6648</v>
      </c>
      <c r="B6" s="207" t="s">
        <v>110</v>
      </c>
      <c r="C6" s="204">
        <v>42</v>
      </c>
      <c r="D6" s="38" t="s">
        <v>89</v>
      </c>
      <c r="E6" s="223"/>
      <c r="F6" s="224"/>
      <c r="G6" s="215"/>
      <c r="H6" s="216"/>
      <c r="I6" s="215"/>
      <c r="J6" s="216"/>
      <c r="K6" s="215"/>
      <c r="L6" s="216"/>
      <c r="M6" s="220">
        <v>1</v>
      </c>
      <c r="N6" s="220"/>
      <c r="O6" s="220"/>
      <c r="P6" s="220"/>
      <c r="Q6" s="240"/>
      <c r="R6" s="240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04">
        <v>6648</v>
      </c>
      <c r="B7" s="207" t="s">
        <v>110</v>
      </c>
      <c r="C7" s="204">
        <v>44</v>
      </c>
      <c r="D7" s="38" t="s">
        <v>89</v>
      </c>
      <c r="E7" s="223"/>
      <c r="F7" s="224"/>
      <c r="G7" s="215"/>
      <c r="H7" s="216"/>
      <c r="I7" s="215"/>
      <c r="J7" s="216"/>
      <c r="K7" s="215"/>
      <c r="L7" s="216"/>
      <c r="M7" s="220">
        <v>1</v>
      </c>
      <c r="N7" s="220"/>
      <c r="O7" s="220"/>
      <c r="P7" s="220"/>
      <c r="Q7" s="240"/>
      <c r="R7" s="240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82"/>
      <c r="B8" s="182"/>
      <c r="C8" s="182"/>
      <c r="D8" s="38"/>
      <c r="E8" s="223"/>
      <c r="F8" s="224"/>
      <c r="G8" s="215"/>
      <c r="H8" s="216"/>
      <c r="I8" s="215"/>
      <c r="J8" s="216"/>
      <c r="K8" s="215"/>
      <c r="L8" s="216"/>
      <c r="M8" s="220"/>
      <c r="N8" s="220"/>
      <c r="O8" s="220"/>
      <c r="P8" s="220"/>
      <c r="Q8" s="240"/>
      <c r="R8" s="24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1"/>
      <c r="B9" s="48"/>
      <c r="C9" s="171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4"/>
      <c r="B10" s="48"/>
      <c r="C10" s="174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4"/>
      <c r="B11" s="48"/>
      <c r="C11" s="174"/>
      <c r="D11" s="38"/>
      <c r="E11" s="221"/>
      <c r="F11" s="221"/>
      <c r="G11" s="220"/>
      <c r="H11" s="220"/>
      <c r="I11" s="220"/>
      <c r="J11" s="220"/>
      <c r="K11" s="220"/>
      <c r="L11" s="220"/>
      <c r="M11" s="215"/>
      <c r="N11" s="216"/>
      <c r="O11" s="215"/>
      <c r="P11" s="216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7"/>
      <c r="B12" s="48"/>
      <c r="C12" s="117"/>
      <c r="D12" s="38"/>
      <c r="E12" s="221"/>
      <c r="F12" s="221"/>
      <c r="G12" s="220"/>
      <c r="H12" s="220"/>
      <c r="I12" s="220"/>
      <c r="J12" s="220"/>
      <c r="K12" s="220"/>
      <c r="L12" s="220"/>
      <c r="M12" s="215"/>
      <c r="N12" s="216"/>
      <c r="O12" s="215"/>
      <c r="P12" s="216"/>
      <c r="Q12" s="211"/>
      <c r="R12" s="21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2"/>
      <c r="B13" s="48"/>
      <c r="C13" s="122"/>
      <c r="D13" s="38"/>
      <c r="E13" s="221"/>
      <c r="F13" s="221"/>
      <c r="G13" s="220"/>
      <c r="H13" s="220"/>
      <c r="I13" s="220"/>
      <c r="J13" s="220"/>
      <c r="K13" s="220"/>
      <c r="L13" s="220"/>
      <c r="M13" s="215"/>
      <c r="N13" s="216"/>
      <c r="O13" s="215"/>
      <c r="P13" s="216"/>
      <c r="Q13" s="211"/>
      <c r="R13" s="21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1"/>
      <c r="F14" s="221"/>
      <c r="G14" s="220"/>
      <c r="H14" s="220"/>
      <c r="I14" s="220"/>
      <c r="J14" s="220"/>
      <c r="K14" s="220"/>
      <c r="L14" s="220"/>
      <c r="M14" s="215"/>
      <c r="N14" s="216"/>
      <c r="O14" s="215"/>
      <c r="P14" s="216"/>
      <c r="Q14" s="211"/>
      <c r="R14" s="21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21"/>
      <c r="F15" s="221"/>
      <c r="G15" s="220"/>
      <c r="H15" s="220"/>
      <c r="I15" s="220"/>
      <c r="J15" s="220"/>
      <c r="K15" s="220"/>
      <c r="L15" s="220"/>
      <c r="M15" s="215"/>
      <c r="N15" s="216"/>
      <c r="O15" s="215"/>
      <c r="P15" s="216"/>
      <c r="Q15" s="211"/>
      <c r="R15" s="21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21"/>
      <c r="F16" s="221"/>
      <c r="G16" s="220"/>
      <c r="H16" s="220"/>
      <c r="I16" s="220"/>
      <c r="J16" s="220"/>
      <c r="K16" s="220"/>
      <c r="L16" s="220"/>
      <c r="M16" s="215"/>
      <c r="N16" s="216"/>
      <c r="O16" s="215"/>
      <c r="P16" s="216"/>
      <c r="Q16" s="211"/>
      <c r="R16" s="21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3"/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223"/>
      <c r="F20" s="224"/>
      <c r="G20" s="215"/>
      <c r="H20" s="216"/>
      <c r="I20" s="215"/>
      <c r="J20" s="216"/>
      <c r="K20" s="215"/>
      <c r="L20" s="216"/>
      <c r="M20" s="215"/>
      <c r="N20" s="216"/>
      <c r="O20" s="215"/>
      <c r="P20" s="216"/>
      <c r="Q20" s="211"/>
      <c r="R20" s="21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0"/>
      <c r="B21" s="140"/>
      <c r="C21" s="140"/>
      <c r="D21" s="38"/>
      <c r="E21" s="223"/>
      <c r="F21" s="224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>
        <f>SUM(B6:B21)</f>
        <v>0</v>
      </c>
      <c r="C22" s="85"/>
      <c r="D22" s="27" t="s">
        <v>60</v>
      </c>
      <c r="E22" s="223"/>
      <c r="F22" s="224"/>
      <c r="G22" s="215">
        <v>1</v>
      </c>
      <c r="H22" s="216"/>
      <c r="I22" s="215">
        <v>1</v>
      </c>
      <c r="J22" s="216"/>
      <c r="K22" s="215">
        <f>SUM(K6:K21)</f>
        <v>0</v>
      </c>
      <c r="L22" s="216"/>
      <c r="M22" s="215">
        <v>1</v>
      </c>
      <c r="N22" s="216"/>
      <c r="O22" s="215"/>
      <c r="P22" s="216"/>
      <c r="Q22" s="211"/>
      <c r="R22" s="212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23"/>
      <c r="F23" s="224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3">
        <v>8</v>
      </c>
      <c r="F24" s="224"/>
      <c r="G24" s="215"/>
      <c r="H24" s="216"/>
      <c r="I24" s="215"/>
      <c r="J24" s="216"/>
      <c r="K24" s="215"/>
      <c r="L24" s="216"/>
      <c r="M24" s="215"/>
      <c r="N24" s="216"/>
      <c r="O24" s="215"/>
      <c r="P24" s="216"/>
      <c r="Q24" s="211"/>
      <c r="R24" s="212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7">
        <f>SUM(E4:E24)</f>
        <v>8</v>
      </c>
      <c r="F25" s="218"/>
      <c r="G25" s="217">
        <f>SUM(G4:G24)</f>
        <v>8</v>
      </c>
      <c r="H25" s="218"/>
      <c r="I25" s="217">
        <f>SUM(I4:I24)</f>
        <v>8</v>
      </c>
      <c r="J25" s="218"/>
      <c r="K25" s="217">
        <f>SUM(K4:K24)</f>
        <v>7</v>
      </c>
      <c r="L25" s="218"/>
      <c r="M25" s="217">
        <f>SUM(M4:M24)</f>
        <v>8</v>
      </c>
      <c r="N25" s="218"/>
      <c r="O25" s="217">
        <f>SUM(O4:O24)</f>
        <v>0</v>
      </c>
      <c r="P25" s="218"/>
      <c r="Q25" s="217">
        <f>SUM(Q4:Q24)</f>
        <v>0</v>
      </c>
      <c r="R25" s="218"/>
      <c r="S25" s="25">
        <f>SUM(S4:S24)</f>
        <v>39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31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-1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31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39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zoomScale="90" zoomScaleNormal="90" workbookViewId="0">
      <selection activeCell="G4" sqref="G4:N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07.05.17</v>
      </c>
      <c r="B2" s="148"/>
      <c r="C2" s="148"/>
      <c r="D2" s="148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16.45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4">
        <v>6519</v>
      </c>
      <c r="B4" s="207" t="s">
        <v>113</v>
      </c>
      <c r="C4" s="194">
        <v>132</v>
      </c>
      <c r="D4" s="38" t="s">
        <v>90</v>
      </c>
      <c r="E4" s="223"/>
      <c r="F4" s="224"/>
      <c r="G4" s="215"/>
      <c r="H4" s="216"/>
      <c r="I4" s="228">
        <v>4</v>
      </c>
      <c r="J4" s="216"/>
      <c r="K4" s="215"/>
      <c r="L4" s="216"/>
      <c r="M4" s="215"/>
      <c r="N4" s="216"/>
      <c r="O4" s="215"/>
      <c r="P4" s="216"/>
      <c r="Q4" s="211"/>
      <c r="R4" s="212"/>
      <c r="S4" s="25">
        <f t="shared" ref="S4:S24" si="0">E4+G4+I4+K4+M4+O4+Q4</f>
        <v>4</v>
      </c>
      <c r="T4" s="25">
        <f t="shared" ref="T4:T24" si="1">SUM(S4-U4-V4)</f>
        <v>4</v>
      </c>
      <c r="U4" s="28"/>
      <c r="V4" s="28"/>
    </row>
    <row r="5" spans="1:22" x14ac:dyDescent="0.25">
      <c r="A5" s="194">
        <v>6519</v>
      </c>
      <c r="B5" s="207" t="s">
        <v>113</v>
      </c>
      <c r="C5" s="194">
        <v>143</v>
      </c>
      <c r="D5" s="38" t="s">
        <v>90</v>
      </c>
      <c r="E5" s="223"/>
      <c r="F5" s="224"/>
      <c r="G5" s="215"/>
      <c r="H5" s="216"/>
      <c r="I5" s="215">
        <v>0.5</v>
      </c>
      <c r="J5" s="216"/>
      <c r="K5" s="215"/>
      <c r="L5" s="216"/>
      <c r="M5" s="215"/>
      <c r="N5" s="216"/>
      <c r="O5" s="215"/>
      <c r="P5" s="216"/>
      <c r="Q5" s="211"/>
      <c r="R5" s="212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01">
        <v>6519</v>
      </c>
      <c r="B6" s="207" t="s">
        <v>113</v>
      </c>
      <c r="C6" s="194">
        <v>115</v>
      </c>
      <c r="D6" s="38" t="s">
        <v>94</v>
      </c>
      <c r="E6" s="223"/>
      <c r="F6" s="224"/>
      <c r="G6" s="215"/>
      <c r="H6" s="216"/>
      <c r="I6" s="215"/>
      <c r="J6" s="216"/>
      <c r="K6" s="215">
        <v>1</v>
      </c>
      <c r="L6" s="216"/>
      <c r="M6" s="215"/>
      <c r="N6" s="216"/>
      <c r="O6" s="215"/>
      <c r="P6" s="216"/>
      <c r="Q6" s="211"/>
      <c r="R6" s="212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01">
        <v>6519</v>
      </c>
      <c r="B7" s="207" t="s">
        <v>113</v>
      </c>
      <c r="C7" s="186">
        <v>120</v>
      </c>
      <c r="D7" s="38" t="s">
        <v>94</v>
      </c>
      <c r="E7" s="223"/>
      <c r="F7" s="224"/>
      <c r="G7" s="215"/>
      <c r="H7" s="216"/>
      <c r="I7" s="215"/>
      <c r="J7" s="216"/>
      <c r="K7" s="215">
        <v>1</v>
      </c>
      <c r="L7" s="216"/>
      <c r="M7" s="215"/>
      <c r="N7" s="216"/>
      <c r="O7" s="215"/>
      <c r="P7" s="216"/>
      <c r="Q7" s="211"/>
      <c r="R7" s="212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204">
        <v>6648</v>
      </c>
      <c r="B8" s="207" t="s">
        <v>110</v>
      </c>
      <c r="C8" s="204">
        <v>6</v>
      </c>
      <c r="D8" s="38" t="s">
        <v>102</v>
      </c>
      <c r="E8" s="223"/>
      <c r="F8" s="224"/>
      <c r="G8" s="215"/>
      <c r="H8" s="216"/>
      <c r="I8" s="215"/>
      <c r="J8" s="216"/>
      <c r="K8" s="215"/>
      <c r="L8" s="216"/>
      <c r="M8" s="215">
        <v>0.5</v>
      </c>
      <c r="N8" s="216"/>
      <c r="O8" s="215"/>
      <c r="P8" s="216"/>
      <c r="Q8" s="211"/>
      <c r="R8" s="212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205">
        <v>6519</v>
      </c>
      <c r="B9" s="207" t="s">
        <v>113</v>
      </c>
      <c r="C9" s="205">
        <v>223</v>
      </c>
      <c r="D9" s="38" t="s">
        <v>105</v>
      </c>
      <c r="E9" s="223"/>
      <c r="F9" s="224"/>
      <c r="G9" s="215"/>
      <c r="H9" s="216"/>
      <c r="I9" s="215"/>
      <c r="J9" s="216"/>
      <c r="K9" s="215"/>
      <c r="L9" s="216"/>
      <c r="M9" s="215">
        <v>2</v>
      </c>
      <c r="N9" s="216"/>
      <c r="O9" s="215"/>
      <c r="P9" s="216"/>
      <c r="Q9" s="211"/>
      <c r="R9" s="212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205">
        <v>6623</v>
      </c>
      <c r="B10" s="207" t="s">
        <v>112</v>
      </c>
      <c r="C10" s="205">
        <v>8</v>
      </c>
      <c r="D10" s="38" t="s">
        <v>82</v>
      </c>
      <c r="E10" s="223"/>
      <c r="F10" s="224"/>
      <c r="G10" s="215"/>
      <c r="H10" s="216"/>
      <c r="I10" s="215"/>
      <c r="J10" s="216"/>
      <c r="K10" s="215"/>
      <c r="L10" s="216"/>
      <c r="M10" s="215">
        <v>0.5</v>
      </c>
      <c r="N10" s="216"/>
      <c r="O10" s="215"/>
      <c r="P10" s="216"/>
      <c r="Q10" s="211"/>
      <c r="R10" s="212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73"/>
      <c r="B11" s="173"/>
      <c r="C11" s="173"/>
      <c r="D11" s="38"/>
      <c r="E11" s="223"/>
      <c r="F11" s="22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5"/>
      <c r="B12" s="135"/>
      <c r="C12" s="135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3"/>
      <c r="B13" s="153"/>
      <c r="C13" s="153"/>
      <c r="D13" s="38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1"/>
      <c r="B14" s="151"/>
      <c r="C14" s="151"/>
      <c r="D14" s="38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70"/>
      <c r="B15" s="170"/>
      <c r="C15" s="170"/>
      <c r="D15" s="38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1"/>
      <c r="B16" s="151"/>
      <c r="C16" s="151"/>
      <c r="D16" s="38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0">
        <v>3600</v>
      </c>
      <c r="B17" s="200" t="s">
        <v>107</v>
      </c>
      <c r="C17" s="200"/>
      <c r="D17" s="38" t="s">
        <v>96</v>
      </c>
      <c r="E17" s="223"/>
      <c r="F17" s="224"/>
      <c r="G17" s="215"/>
      <c r="H17" s="216"/>
      <c r="I17" s="215"/>
      <c r="J17" s="216"/>
      <c r="K17" s="215">
        <v>0.5</v>
      </c>
      <c r="L17" s="216"/>
      <c r="M17" s="215"/>
      <c r="N17" s="216"/>
      <c r="O17" s="215"/>
      <c r="P17" s="216"/>
      <c r="Q17" s="211"/>
      <c r="R17" s="212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78">
        <v>3600</v>
      </c>
      <c r="B18" s="206" t="s">
        <v>107</v>
      </c>
      <c r="C18" s="178"/>
      <c r="D18" s="38" t="s">
        <v>95</v>
      </c>
      <c r="E18" s="223"/>
      <c r="F18" s="224"/>
      <c r="G18" s="215"/>
      <c r="H18" s="216"/>
      <c r="I18" s="215"/>
      <c r="J18" s="216"/>
      <c r="K18" s="215">
        <v>0.5</v>
      </c>
      <c r="L18" s="216"/>
      <c r="M18" s="215"/>
      <c r="N18" s="216"/>
      <c r="O18" s="215"/>
      <c r="P18" s="216"/>
      <c r="Q18" s="211"/>
      <c r="R18" s="21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93">
        <v>3600</v>
      </c>
      <c r="B19" s="206" t="s">
        <v>107</v>
      </c>
      <c r="C19" s="193"/>
      <c r="D19" s="38" t="s">
        <v>75</v>
      </c>
      <c r="E19" s="223"/>
      <c r="F19" s="224"/>
      <c r="G19" s="215"/>
      <c r="H19" s="216"/>
      <c r="I19" s="215">
        <v>0.5</v>
      </c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78">
        <v>3600</v>
      </c>
      <c r="B20" s="206" t="s">
        <v>107</v>
      </c>
      <c r="C20" s="178"/>
      <c r="D20" s="38" t="s">
        <v>71</v>
      </c>
      <c r="E20" s="223"/>
      <c r="F20" s="224"/>
      <c r="G20" s="215">
        <v>0.25</v>
      </c>
      <c r="H20" s="216"/>
      <c r="I20" s="215"/>
      <c r="J20" s="216"/>
      <c r="K20" s="220"/>
      <c r="L20" s="220"/>
      <c r="M20" s="215">
        <v>0.5</v>
      </c>
      <c r="N20" s="216"/>
      <c r="O20" s="215"/>
      <c r="P20" s="216"/>
      <c r="Q20" s="211"/>
      <c r="R20" s="212"/>
      <c r="S20" s="25">
        <f t="shared" si="0"/>
        <v>0.75</v>
      </c>
      <c r="T20" s="25">
        <f t="shared" si="1"/>
        <v>0.75</v>
      </c>
      <c r="U20" s="28"/>
      <c r="V20" s="28"/>
    </row>
    <row r="21" spans="1:22" x14ac:dyDescent="0.25">
      <c r="A21" s="100">
        <v>3600</v>
      </c>
      <c r="B21" s="206" t="s">
        <v>107</v>
      </c>
      <c r="C21" s="100"/>
      <c r="D21" s="23" t="s">
        <v>64</v>
      </c>
      <c r="E21" s="223"/>
      <c r="F21" s="224"/>
      <c r="G21" s="215">
        <v>0.5</v>
      </c>
      <c r="H21" s="216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94">
        <v>3600</v>
      </c>
      <c r="B22" s="206">
        <f>SUM(B6:B21)</f>
        <v>0</v>
      </c>
      <c r="C22" s="94"/>
      <c r="D22" s="23" t="s">
        <v>66</v>
      </c>
      <c r="E22" s="223"/>
      <c r="F22" s="224"/>
      <c r="G22" s="215">
        <v>1.5</v>
      </c>
      <c r="H22" s="216"/>
      <c r="I22" s="215"/>
      <c r="J22" s="216"/>
      <c r="K22" s="215">
        <f>SUM(K6:K21)</f>
        <v>3</v>
      </c>
      <c r="L22" s="216"/>
      <c r="M22" s="215"/>
      <c r="N22" s="216"/>
      <c r="O22" s="215"/>
      <c r="P22" s="216"/>
      <c r="Q22" s="211"/>
      <c r="R22" s="212"/>
      <c r="S22" s="25">
        <f t="shared" si="0"/>
        <v>4.5</v>
      </c>
      <c r="T22" s="25">
        <f t="shared" si="1"/>
        <v>4.5</v>
      </c>
      <c r="U22" s="28"/>
      <c r="V22" s="28"/>
    </row>
    <row r="23" spans="1:22" ht="15.75" customHeight="1" x14ac:dyDescent="0.25">
      <c r="A23" s="93">
        <v>3600</v>
      </c>
      <c r="B23" s="206" t="s">
        <v>107</v>
      </c>
      <c r="C23" s="93"/>
      <c r="D23" s="27" t="s">
        <v>65</v>
      </c>
      <c r="E23" s="223"/>
      <c r="F23" s="224"/>
      <c r="G23" s="215">
        <v>6</v>
      </c>
      <c r="H23" s="216"/>
      <c r="I23" s="215">
        <v>3</v>
      </c>
      <c r="J23" s="216"/>
      <c r="K23" s="215">
        <v>5.25</v>
      </c>
      <c r="L23" s="216"/>
      <c r="M23" s="215">
        <v>5</v>
      </c>
      <c r="N23" s="216"/>
      <c r="O23" s="215"/>
      <c r="P23" s="216"/>
      <c r="Q23" s="211"/>
      <c r="R23" s="212"/>
      <c r="S23" s="25">
        <f t="shared" si="0"/>
        <v>19.25</v>
      </c>
      <c r="T23" s="25">
        <f t="shared" si="1"/>
        <v>17</v>
      </c>
      <c r="U23" s="28">
        <v>2.25</v>
      </c>
      <c r="V23" s="28"/>
    </row>
    <row r="24" spans="1:22" x14ac:dyDescent="0.25">
      <c r="A24" s="93">
        <v>3600</v>
      </c>
      <c r="B24" s="206" t="s">
        <v>107</v>
      </c>
      <c r="C24" s="93"/>
      <c r="D24" s="27" t="s">
        <v>69</v>
      </c>
      <c r="E24" s="223"/>
      <c r="F24" s="224"/>
      <c r="G24" s="215">
        <v>0.25</v>
      </c>
      <c r="H24" s="216"/>
      <c r="I24" s="215">
        <v>0.5</v>
      </c>
      <c r="J24" s="216"/>
      <c r="K24" s="215">
        <v>0.25</v>
      </c>
      <c r="L24" s="216"/>
      <c r="M24" s="215">
        <v>0.25</v>
      </c>
      <c r="N24" s="216"/>
      <c r="O24" s="215"/>
      <c r="P24" s="216"/>
      <c r="Q24" s="211"/>
      <c r="R24" s="212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3"/>
      <c r="F25" s="224"/>
      <c r="G25" s="215"/>
      <c r="H25" s="216"/>
      <c r="I25" s="215"/>
      <c r="J25" s="216"/>
      <c r="K25" s="215"/>
      <c r="L25" s="216"/>
      <c r="M25" s="215"/>
      <c r="N25" s="216"/>
      <c r="O25" s="211"/>
      <c r="P25" s="212"/>
      <c r="Q25" s="211"/>
      <c r="R25" s="21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3">
        <v>8</v>
      </c>
      <c r="F26" s="224"/>
      <c r="G26" s="215"/>
      <c r="H26" s="216"/>
      <c r="I26" s="215"/>
      <c r="J26" s="216"/>
      <c r="K26" s="215"/>
      <c r="L26" s="216"/>
      <c r="M26" s="215"/>
      <c r="N26" s="216"/>
      <c r="O26" s="211"/>
      <c r="P26" s="212"/>
      <c r="Q26" s="211"/>
      <c r="R26" s="212"/>
      <c r="S26" s="25">
        <f>E26+G26+I26+K26+M26+O26+Q26</f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17">
        <f t="shared" ref="E27:G27" si="4">SUM(E4:E26)</f>
        <v>8</v>
      </c>
      <c r="F27" s="218"/>
      <c r="G27" s="217">
        <f t="shared" si="4"/>
        <v>8.5</v>
      </c>
      <c r="H27" s="218"/>
      <c r="I27" s="217">
        <f t="shared" ref="I27" si="5">SUM(I4:I26)</f>
        <v>8.5</v>
      </c>
      <c r="J27" s="218"/>
      <c r="K27" s="217">
        <f t="shared" ref="K27" si="6">SUM(K4:K26)</f>
        <v>11.5</v>
      </c>
      <c r="L27" s="218"/>
      <c r="M27" s="217">
        <f t="shared" ref="M27" si="7">SUM(M4:M26)</f>
        <v>8.75</v>
      </c>
      <c r="N27" s="218"/>
      <c r="O27" s="217">
        <f>SUM(O4:O26)</f>
        <v>0</v>
      </c>
      <c r="P27" s="218"/>
      <c r="Q27" s="217">
        <f>SUM(Q4:Q26)</f>
        <v>0</v>
      </c>
      <c r="R27" s="218"/>
      <c r="S27" s="25">
        <f>SUM(S4:S26)</f>
        <v>45.25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7"/>
      <c r="F28" s="168">
        <v>8</v>
      </c>
      <c r="G28" s="30"/>
      <c r="H28" s="31">
        <v>8</v>
      </c>
      <c r="I28" s="126"/>
      <c r="J28" s="127">
        <v>8</v>
      </c>
      <c r="K28" s="30"/>
      <c r="L28" s="31">
        <v>8</v>
      </c>
      <c r="M28" s="126"/>
      <c r="N28" s="127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3.5</v>
      </c>
      <c r="M29" s="32"/>
      <c r="N29" s="32">
        <f>SUM(M27)-N28</f>
        <v>0.75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2.25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35</v>
      </c>
      <c r="I32" s="2">
        <v>3600</v>
      </c>
    </row>
    <row r="33" spans="1:9" x14ac:dyDescent="0.25">
      <c r="A33" s="16" t="s">
        <v>26</v>
      </c>
      <c r="C33" s="40">
        <f>U29</f>
        <v>2.25</v>
      </c>
      <c r="D33" s="33"/>
      <c r="I33" s="44">
        <v>27.75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45.25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2" sqref="B22:C22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G19" sqref="G19:N20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07.05.17</v>
      </c>
      <c r="B2" s="58"/>
      <c r="C2" s="58"/>
      <c r="D2" s="58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/>
      <c r="F3" s="197"/>
      <c r="G3" s="63">
        <v>8.15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11.3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9">
        <v>6598</v>
      </c>
      <c r="B4" s="207" t="s">
        <v>106</v>
      </c>
      <c r="C4" s="189">
        <v>8</v>
      </c>
      <c r="D4" s="38" t="s">
        <v>74</v>
      </c>
      <c r="E4" s="213"/>
      <c r="F4" s="214"/>
      <c r="G4" s="215">
        <v>7.25</v>
      </c>
      <c r="H4" s="216"/>
      <c r="I4" s="220">
        <v>7.5</v>
      </c>
      <c r="J4" s="220"/>
      <c r="K4" s="220">
        <v>7.5</v>
      </c>
      <c r="L4" s="220"/>
      <c r="M4" s="220">
        <v>2.5</v>
      </c>
      <c r="N4" s="220"/>
      <c r="O4" s="215"/>
      <c r="P4" s="216"/>
      <c r="Q4" s="211"/>
      <c r="R4" s="212"/>
      <c r="S4" s="25">
        <f>E4+G4+I4+K4+M4+O4+Q4</f>
        <v>24.75</v>
      </c>
      <c r="T4" s="25">
        <f t="shared" ref="T4:T21" si="0">SUM(S4-U4-V4)</f>
        <v>24.75</v>
      </c>
      <c r="U4" s="28"/>
      <c r="V4" s="28"/>
    </row>
    <row r="5" spans="1:22" x14ac:dyDescent="0.25">
      <c r="A5" s="204">
        <v>6598</v>
      </c>
      <c r="B5" s="207" t="s">
        <v>106</v>
      </c>
      <c r="C5" s="204">
        <v>36</v>
      </c>
      <c r="D5" s="38" t="s">
        <v>73</v>
      </c>
      <c r="E5" s="213"/>
      <c r="F5" s="214"/>
      <c r="G5" s="215"/>
      <c r="H5" s="216"/>
      <c r="I5" s="215"/>
      <c r="J5" s="216"/>
      <c r="K5" s="215"/>
      <c r="L5" s="216"/>
      <c r="M5" s="215">
        <v>1</v>
      </c>
      <c r="N5" s="216"/>
      <c r="O5" s="215"/>
      <c r="P5" s="216"/>
      <c r="Q5" s="211"/>
      <c r="R5" s="212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94"/>
      <c r="B6" s="48"/>
      <c r="C6" s="189"/>
      <c r="D6" s="38"/>
      <c r="E6" s="213"/>
      <c r="F6" s="214"/>
      <c r="G6" s="215"/>
      <c r="H6" s="216"/>
      <c r="I6" s="215"/>
      <c r="J6" s="216"/>
      <c r="K6" s="215"/>
      <c r="L6" s="216"/>
      <c r="M6" s="215"/>
      <c r="N6" s="216"/>
      <c r="O6" s="215"/>
      <c r="P6" s="216"/>
      <c r="Q6" s="211"/>
      <c r="R6" s="212"/>
      <c r="S6" s="25">
        <f>E6+G6+I6+K6+M6+O6+Q6</f>
        <v>0</v>
      </c>
      <c r="T6" s="25">
        <f t="shared" si="0"/>
        <v>0</v>
      </c>
      <c r="U6" s="28"/>
      <c r="V6" s="28"/>
    </row>
    <row r="7" spans="1:22" x14ac:dyDescent="0.25">
      <c r="A7" s="189"/>
      <c r="B7" s="48"/>
      <c r="C7" s="189"/>
      <c r="D7" s="38"/>
      <c r="E7" s="213"/>
      <c r="F7" s="214"/>
      <c r="G7" s="215"/>
      <c r="H7" s="216"/>
      <c r="I7" s="215"/>
      <c r="J7" s="216"/>
      <c r="K7" s="215"/>
      <c r="L7" s="216"/>
      <c r="M7" s="215"/>
      <c r="N7" s="216"/>
      <c r="O7" s="215"/>
      <c r="P7" s="216"/>
      <c r="Q7" s="211"/>
      <c r="R7" s="212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89"/>
      <c r="B8" s="48"/>
      <c r="C8" s="189"/>
      <c r="D8" s="38"/>
      <c r="E8" s="213"/>
      <c r="F8" s="214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1"/>
      <c r="B9" s="48"/>
      <c r="C9" s="159"/>
      <c r="D9" s="38"/>
      <c r="E9" s="213"/>
      <c r="F9" s="21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1"/>
      <c r="B10" s="180"/>
      <c r="C10" s="180"/>
      <c r="D10" s="38"/>
      <c r="E10" s="213"/>
      <c r="F10" s="21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158"/>
      <c r="C11" s="158"/>
      <c r="D11" s="38"/>
      <c r="E11" s="213"/>
      <c r="F11" s="21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4"/>
      <c r="B12" s="48"/>
      <c r="C12" s="174"/>
      <c r="D12" s="38"/>
      <c r="E12" s="213"/>
      <c r="F12" s="21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4"/>
      <c r="B13" s="48"/>
      <c r="C13" s="174"/>
      <c r="D13" s="38"/>
      <c r="E13" s="213"/>
      <c r="F13" s="21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3"/>
      <c r="B14" s="48"/>
      <c r="C14" s="163"/>
      <c r="D14" s="38"/>
      <c r="E14" s="213"/>
      <c r="F14" s="21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6"/>
      <c r="B15" s="48"/>
      <c r="C15" s="166"/>
      <c r="D15" s="38"/>
      <c r="E15" s="213"/>
      <c r="F15" s="21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5"/>
      <c r="B16" s="115"/>
      <c r="C16" s="47"/>
      <c r="D16" s="27"/>
      <c r="E16" s="213"/>
      <c r="F16" s="21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3"/>
      <c r="B17" s="123"/>
      <c r="C17" s="123"/>
      <c r="D17" s="38"/>
      <c r="E17" s="213"/>
      <c r="F17" s="21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3"/>
      <c r="B18" s="153"/>
      <c r="C18" s="153"/>
      <c r="D18" s="38"/>
      <c r="E18" s="213"/>
      <c r="F18" s="21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>
        <v>3600</v>
      </c>
      <c r="B19" s="128" t="s">
        <v>107</v>
      </c>
      <c r="C19" s="128"/>
      <c r="D19" s="38" t="s">
        <v>100</v>
      </c>
      <c r="E19" s="213"/>
      <c r="F19" s="214"/>
      <c r="G19" s="215"/>
      <c r="H19" s="216"/>
      <c r="I19" s="215"/>
      <c r="J19" s="216"/>
      <c r="K19" s="215"/>
      <c r="L19" s="216"/>
      <c r="M19" s="215">
        <v>0.5</v>
      </c>
      <c r="N19" s="216"/>
      <c r="O19" s="215"/>
      <c r="P19" s="216"/>
      <c r="Q19" s="211"/>
      <c r="R19" s="212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70">
        <v>3600</v>
      </c>
      <c r="B20" s="170" t="s">
        <v>107</v>
      </c>
      <c r="C20" s="170"/>
      <c r="D20" s="38" t="s">
        <v>77</v>
      </c>
      <c r="E20" s="213"/>
      <c r="F20" s="214"/>
      <c r="G20" s="215">
        <v>0.5</v>
      </c>
      <c r="H20" s="216"/>
      <c r="I20" s="215">
        <v>0.5</v>
      </c>
      <c r="J20" s="216"/>
      <c r="K20" s="215">
        <v>0.5</v>
      </c>
      <c r="L20" s="216"/>
      <c r="M20" s="215">
        <v>0.5</v>
      </c>
      <c r="N20" s="216"/>
      <c r="O20" s="215"/>
      <c r="P20" s="216"/>
      <c r="Q20" s="211"/>
      <c r="R20" s="212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49"/>
      <c r="B21" s="149"/>
      <c r="C21" s="149"/>
      <c r="D21" s="38"/>
      <c r="E21" s="213"/>
      <c r="F21" s="214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208">
        <f>SUM(B6:B21)</f>
        <v>0</v>
      </c>
      <c r="C22" s="58"/>
      <c r="D22" s="50"/>
      <c r="E22" s="213"/>
      <c r="F22" s="214"/>
      <c r="G22" s="215"/>
      <c r="H22" s="216"/>
      <c r="I22" s="215"/>
      <c r="J22" s="216"/>
      <c r="K22" s="215">
        <f>SUM(K6:K21)</f>
        <v>0.5</v>
      </c>
      <c r="L22" s="216"/>
      <c r="M22" s="215"/>
      <c r="N22" s="216"/>
      <c r="O22" s="211"/>
      <c r="P22" s="212"/>
      <c r="Q22" s="211"/>
      <c r="R22" s="212"/>
      <c r="S22" s="25">
        <f t="shared" si="1"/>
        <v>0.5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13">
        <v>8</v>
      </c>
      <c r="F23" s="214"/>
      <c r="G23" s="215"/>
      <c r="H23" s="216"/>
      <c r="I23" s="215"/>
      <c r="J23" s="216"/>
      <c r="K23" s="215"/>
      <c r="L23" s="216"/>
      <c r="M23" s="215"/>
      <c r="N23" s="216"/>
      <c r="O23" s="211"/>
      <c r="P23" s="212"/>
      <c r="Q23" s="211"/>
      <c r="R23" s="212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7">
        <f>SUM(E4:E23)</f>
        <v>8</v>
      </c>
      <c r="F24" s="218"/>
      <c r="G24" s="217">
        <f>SUM(G4:G23)</f>
        <v>7.75</v>
      </c>
      <c r="H24" s="218"/>
      <c r="I24" s="217">
        <f>SUM(I4:I23)</f>
        <v>8</v>
      </c>
      <c r="J24" s="218"/>
      <c r="K24" s="217">
        <f t="shared" ref="K24" si="4">SUM(K4:K23)</f>
        <v>8.5</v>
      </c>
      <c r="L24" s="218"/>
      <c r="M24" s="217">
        <f t="shared" ref="M24" si="5">SUM(M4:M23)</f>
        <v>4.5</v>
      </c>
      <c r="N24" s="218"/>
      <c r="O24" s="217">
        <f>SUM(O4:O23)</f>
        <v>0</v>
      </c>
      <c r="P24" s="218"/>
      <c r="Q24" s="217">
        <f>SUM(Q4:Q23)</f>
        <v>0</v>
      </c>
      <c r="R24" s="218"/>
      <c r="S24" s="25">
        <f t="shared" si="1"/>
        <v>36.75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91"/>
      <c r="L25" s="192">
        <v>8</v>
      </c>
      <c r="M25" s="191"/>
      <c r="N25" s="192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28.25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 t="shared" ref="L26" si="6">SUM(K24)-L25</f>
        <v>0.5</v>
      </c>
      <c r="M26" s="32"/>
      <c r="N26" s="32">
        <f t="shared" ref="N26" si="7">SUM(M24)-N25</f>
        <v>-3.5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28.25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0.5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36.75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2" sqref="B22:C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22" t="s">
        <v>15</v>
      </c>
      <c r="F2" s="222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3">
        <v>6598</v>
      </c>
      <c r="B4" s="207" t="s">
        <v>106</v>
      </c>
      <c r="C4" s="143">
        <v>37</v>
      </c>
      <c r="D4" s="38" t="s">
        <v>72</v>
      </c>
      <c r="E4" s="221"/>
      <c r="F4" s="221"/>
      <c r="G4" s="220">
        <v>4</v>
      </c>
      <c r="H4" s="220"/>
      <c r="I4" s="220"/>
      <c r="J4" s="220"/>
      <c r="K4" s="220"/>
      <c r="L4" s="220"/>
      <c r="M4" s="220"/>
      <c r="N4" s="220"/>
      <c r="O4" s="215"/>
      <c r="P4" s="216"/>
      <c r="Q4" s="211"/>
      <c r="R4" s="212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63">
        <v>6598</v>
      </c>
      <c r="B5" s="207" t="s">
        <v>106</v>
      </c>
      <c r="C5" s="163">
        <v>36</v>
      </c>
      <c r="D5" s="38" t="s">
        <v>73</v>
      </c>
      <c r="E5" s="223"/>
      <c r="F5" s="224"/>
      <c r="G5" s="215"/>
      <c r="H5" s="216"/>
      <c r="I5" s="215"/>
      <c r="J5" s="216"/>
      <c r="K5" s="215">
        <v>1.5</v>
      </c>
      <c r="L5" s="216"/>
      <c r="M5" s="215">
        <v>7.5</v>
      </c>
      <c r="N5" s="216"/>
      <c r="O5" s="215"/>
      <c r="P5" s="216"/>
      <c r="Q5" s="211"/>
      <c r="R5" s="212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163">
        <v>6538</v>
      </c>
      <c r="B6" s="207" t="s">
        <v>108</v>
      </c>
      <c r="C6" s="163">
        <v>20</v>
      </c>
      <c r="D6" s="38" t="s">
        <v>67</v>
      </c>
      <c r="E6" s="223"/>
      <c r="F6" s="224"/>
      <c r="G6" s="215">
        <v>4</v>
      </c>
      <c r="H6" s="216"/>
      <c r="I6" s="215">
        <v>8</v>
      </c>
      <c r="J6" s="216"/>
      <c r="K6" s="215">
        <v>3.75</v>
      </c>
      <c r="L6" s="216"/>
      <c r="M6" s="215"/>
      <c r="N6" s="216"/>
      <c r="O6" s="215"/>
      <c r="P6" s="216"/>
      <c r="Q6" s="211"/>
      <c r="R6" s="212"/>
      <c r="S6" s="25">
        <f t="shared" si="1"/>
        <v>15.75</v>
      </c>
      <c r="T6" s="25">
        <f t="shared" si="0"/>
        <v>15.75</v>
      </c>
      <c r="U6" s="28"/>
      <c r="V6" s="28"/>
    </row>
    <row r="7" spans="1:22" x14ac:dyDescent="0.25">
      <c r="A7" s="201">
        <v>6538</v>
      </c>
      <c r="B7" s="207" t="s">
        <v>108</v>
      </c>
      <c r="C7" s="201">
        <v>13</v>
      </c>
      <c r="D7" s="38" t="s">
        <v>67</v>
      </c>
      <c r="E7" s="223"/>
      <c r="F7" s="224"/>
      <c r="G7" s="215"/>
      <c r="H7" s="216"/>
      <c r="I7" s="215"/>
      <c r="J7" s="216"/>
      <c r="K7" s="215">
        <v>2.75</v>
      </c>
      <c r="L7" s="216"/>
      <c r="M7" s="215"/>
      <c r="N7" s="216"/>
      <c r="O7" s="215"/>
      <c r="P7" s="216"/>
      <c r="Q7" s="211"/>
      <c r="R7" s="212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174"/>
      <c r="B8" s="48"/>
      <c r="C8" s="174"/>
      <c r="D8" s="38"/>
      <c r="E8" s="223"/>
      <c r="F8" s="224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48"/>
      <c r="C9" s="175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5"/>
      <c r="B10" s="48"/>
      <c r="C10" s="174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5"/>
      <c r="B11" s="48"/>
      <c r="C11" s="175"/>
      <c r="D11" s="38"/>
      <c r="E11" s="223"/>
      <c r="F11" s="22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8"/>
      <c r="B13" s="118"/>
      <c r="C13" s="118"/>
      <c r="D13" s="38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1"/>
      <c r="C15" s="121"/>
      <c r="D15" s="27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6">
        <v>3600</v>
      </c>
      <c r="B17" s="96" t="s">
        <v>107</v>
      </c>
      <c r="C17" s="96"/>
      <c r="D17" s="27" t="s">
        <v>101</v>
      </c>
      <c r="E17" s="223"/>
      <c r="F17" s="224"/>
      <c r="G17" s="215"/>
      <c r="H17" s="216"/>
      <c r="I17" s="215"/>
      <c r="J17" s="216"/>
      <c r="K17" s="215"/>
      <c r="L17" s="216"/>
      <c r="M17" s="215">
        <v>0.5</v>
      </c>
      <c r="N17" s="216"/>
      <c r="O17" s="215"/>
      <c r="P17" s="216"/>
      <c r="Q17" s="211"/>
      <c r="R17" s="21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1"/>
      <c r="P18" s="212"/>
      <c r="Q18" s="211"/>
      <c r="R18" s="2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1"/>
      <c r="P19" s="212"/>
      <c r="Q19" s="211"/>
      <c r="R19" s="21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8</v>
      </c>
      <c r="H20" s="218"/>
      <c r="I20" s="217">
        <f>SUM(I4:I19)</f>
        <v>8</v>
      </c>
      <c r="J20" s="218"/>
      <c r="K20" s="217">
        <f>SUM(K4:K19)</f>
        <v>8</v>
      </c>
      <c r="L20" s="218"/>
      <c r="M20" s="217">
        <f>SUM(M4:M19)</f>
        <v>8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14.5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14.5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199" t="s">
        <v>84</v>
      </c>
      <c r="H3" s="199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4">
        <v>6649</v>
      </c>
      <c r="B4" s="207" t="s">
        <v>109</v>
      </c>
      <c r="C4" s="194">
        <v>6</v>
      </c>
      <c r="D4" s="38" t="s">
        <v>70</v>
      </c>
      <c r="E4" s="221"/>
      <c r="F4" s="221"/>
      <c r="G4" s="225"/>
      <c r="H4" s="225"/>
      <c r="I4" s="220">
        <v>8</v>
      </c>
      <c r="J4" s="220"/>
      <c r="K4" s="220">
        <v>8</v>
      </c>
      <c r="L4" s="220"/>
      <c r="M4" s="220">
        <v>1</v>
      </c>
      <c r="N4" s="220"/>
      <c r="O4" s="215"/>
      <c r="P4" s="216"/>
      <c r="Q4" s="211"/>
      <c r="R4" s="212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204">
        <v>6649</v>
      </c>
      <c r="B5" s="207" t="s">
        <v>109</v>
      </c>
      <c r="C5" s="204">
        <v>7</v>
      </c>
      <c r="D5" s="38" t="s">
        <v>70</v>
      </c>
      <c r="E5" s="221"/>
      <c r="F5" s="221"/>
      <c r="G5" s="225"/>
      <c r="H5" s="225"/>
      <c r="I5" s="220"/>
      <c r="J5" s="220"/>
      <c r="K5" s="220"/>
      <c r="L5" s="220"/>
      <c r="M5" s="220">
        <v>7</v>
      </c>
      <c r="N5" s="220"/>
      <c r="O5" s="215"/>
      <c r="P5" s="216"/>
      <c r="Q5" s="211"/>
      <c r="R5" s="212"/>
      <c r="S5" s="25">
        <f t="shared" ref="S5:S26" si="1">E5+G5+I5+K5+M5+O5+Q5</f>
        <v>7</v>
      </c>
      <c r="T5" s="25">
        <f t="shared" si="0"/>
        <v>7</v>
      </c>
      <c r="U5" s="28"/>
      <c r="V5" s="28"/>
    </row>
    <row r="6" spans="1:22" x14ac:dyDescent="0.25">
      <c r="A6" s="169"/>
      <c r="B6" s="48"/>
      <c r="C6" s="169"/>
      <c r="D6" s="38"/>
      <c r="E6" s="221"/>
      <c r="F6" s="221"/>
      <c r="G6" s="225"/>
      <c r="H6" s="225"/>
      <c r="I6" s="220"/>
      <c r="J6" s="220"/>
      <c r="K6" s="220"/>
      <c r="L6" s="220"/>
      <c r="M6" s="220"/>
      <c r="N6" s="220"/>
      <c r="O6" s="215"/>
      <c r="P6" s="216"/>
      <c r="Q6" s="211"/>
      <c r="R6" s="2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9"/>
      <c r="B7" s="48"/>
      <c r="C7" s="177"/>
      <c r="D7" s="38"/>
      <c r="E7" s="221"/>
      <c r="F7" s="221"/>
      <c r="G7" s="225"/>
      <c r="H7" s="225"/>
      <c r="I7" s="220"/>
      <c r="J7" s="220"/>
      <c r="K7" s="220"/>
      <c r="L7" s="220"/>
      <c r="M7" s="220"/>
      <c r="N7" s="220"/>
      <c r="O7" s="215"/>
      <c r="P7" s="216"/>
      <c r="Q7" s="211"/>
      <c r="R7" s="2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9"/>
      <c r="B8" s="48"/>
      <c r="C8" s="165"/>
      <c r="D8" s="38"/>
      <c r="E8" s="221"/>
      <c r="F8" s="221"/>
      <c r="G8" s="225"/>
      <c r="H8" s="225"/>
      <c r="I8" s="220"/>
      <c r="J8" s="220"/>
      <c r="K8" s="220"/>
      <c r="L8" s="220"/>
      <c r="M8" s="220"/>
      <c r="N8" s="220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2"/>
      <c r="B9" s="48"/>
      <c r="C9" s="152"/>
      <c r="D9" s="38"/>
      <c r="E9" s="221"/>
      <c r="F9" s="221"/>
      <c r="G9" s="225"/>
      <c r="H9" s="225"/>
      <c r="I9" s="220"/>
      <c r="J9" s="220"/>
      <c r="K9" s="220"/>
      <c r="L9" s="220"/>
      <c r="M9" s="220"/>
      <c r="N9" s="220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3"/>
      <c r="B10" s="182"/>
      <c r="C10" s="182"/>
      <c r="D10" s="38"/>
      <c r="E10" s="221"/>
      <c r="F10" s="221"/>
      <c r="G10" s="225"/>
      <c r="H10" s="225"/>
      <c r="I10" s="220"/>
      <c r="J10" s="220"/>
      <c r="K10" s="220"/>
      <c r="L10" s="220"/>
      <c r="M10" s="220"/>
      <c r="N10" s="220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5"/>
      <c r="B11" s="48"/>
      <c r="C11" s="159"/>
      <c r="D11" s="38"/>
      <c r="E11" s="221"/>
      <c r="F11" s="221"/>
      <c r="G11" s="225"/>
      <c r="H11" s="225"/>
      <c r="I11" s="220"/>
      <c r="J11" s="220"/>
      <c r="K11" s="220"/>
      <c r="L11" s="220"/>
      <c r="M11" s="220"/>
      <c r="N11" s="220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2"/>
      <c r="B12" s="48"/>
      <c r="C12" s="142"/>
      <c r="D12" s="38"/>
      <c r="E12" s="221"/>
      <c r="F12" s="221"/>
      <c r="G12" s="225"/>
      <c r="H12" s="225"/>
      <c r="I12" s="220"/>
      <c r="J12" s="220"/>
      <c r="K12" s="220"/>
      <c r="L12" s="220"/>
      <c r="M12" s="220"/>
      <c r="N12" s="220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4"/>
      <c r="B13" s="48"/>
      <c r="C13" s="142"/>
      <c r="D13" s="38"/>
      <c r="E13" s="221"/>
      <c r="F13" s="221"/>
      <c r="G13" s="225"/>
      <c r="H13" s="225"/>
      <c r="I13" s="220"/>
      <c r="J13" s="220"/>
      <c r="K13" s="220"/>
      <c r="L13" s="220"/>
      <c r="M13" s="220"/>
      <c r="N13" s="220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4"/>
      <c r="B14" s="48"/>
      <c r="C14" s="154"/>
      <c r="D14" s="38"/>
      <c r="E14" s="221"/>
      <c r="F14" s="221"/>
      <c r="G14" s="225"/>
      <c r="H14" s="225"/>
      <c r="I14" s="215"/>
      <c r="J14" s="216"/>
      <c r="K14" s="215"/>
      <c r="L14" s="216"/>
      <c r="M14" s="220"/>
      <c r="N14" s="220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2"/>
      <c r="B15" s="132"/>
      <c r="C15" s="132"/>
      <c r="D15" s="38"/>
      <c r="E15" s="223"/>
      <c r="F15" s="224"/>
      <c r="G15" s="226"/>
      <c r="H15" s="227"/>
      <c r="I15" s="215"/>
      <c r="J15" s="216"/>
      <c r="K15" s="215"/>
      <c r="L15" s="216"/>
      <c r="M15" s="220"/>
      <c r="N15" s="220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124"/>
      <c r="C16" s="124"/>
      <c r="D16" s="38"/>
      <c r="E16" s="221"/>
      <c r="F16" s="221"/>
      <c r="G16" s="225"/>
      <c r="H16" s="225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0"/>
      <c r="B17" s="48"/>
      <c r="C17" s="110"/>
      <c r="D17" s="38"/>
      <c r="E17" s="221"/>
      <c r="F17" s="221"/>
      <c r="G17" s="225"/>
      <c r="H17" s="225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9"/>
      <c r="B18" s="48"/>
      <c r="C18" s="109"/>
      <c r="D18" s="38"/>
      <c r="E18" s="221"/>
      <c r="F18" s="221"/>
      <c r="G18" s="225"/>
      <c r="H18" s="225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9"/>
      <c r="B19" s="48"/>
      <c r="C19" s="109"/>
      <c r="D19" s="38"/>
      <c r="E19" s="221"/>
      <c r="F19" s="221"/>
      <c r="G19" s="225"/>
      <c r="H19" s="225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21"/>
      <c r="F20" s="221"/>
      <c r="G20" s="225"/>
      <c r="H20" s="225"/>
      <c r="I20" s="215"/>
      <c r="J20" s="216"/>
      <c r="K20" s="215"/>
      <c r="L20" s="216"/>
      <c r="M20" s="215"/>
      <c r="N20" s="216"/>
      <c r="O20" s="215"/>
      <c r="P20" s="216"/>
      <c r="Q20" s="211"/>
      <c r="R20" s="21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21"/>
      <c r="F21" s="221"/>
      <c r="G21" s="225"/>
      <c r="H21" s="225"/>
      <c r="I21" s="215"/>
      <c r="J21" s="216"/>
      <c r="K21" s="215"/>
      <c r="L21" s="216"/>
      <c r="M21" s="215"/>
      <c r="N21" s="216"/>
      <c r="O21" s="215"/>
      <c r="P21" s="216"/>
      <c r="Q21" s="211"/>
      <c r="R21" s="21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8">
        <f>SUM(B6:B21)</f>
        <v>0</v>
      </c>
      <c r="C22" s="46"/>
      <c r="D22" s="27"/>
      <c r="E22" s="221"/>
      <c r="F22" s="221"/>
      <c r="G22" s="225"/>
      <c r="H22" s="225"/>
      <c r="I22" s="215"/>
      <c r="J22" s="216"/>
      <c r="K22" s="215">
        <f>SUM(K6:K21)</f>
        <v>0</v>
      </c>
      <c r="L22" s="216"/>
      <c r="M22" s="215"/>
      <c r="N22" s="216"/>
      <c r="O22" s="215"/>
      <c r="P22" s="216"/>
      <c r="Q22" s="211"/>
      <c r="R22" s="21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1"/>
      <c r="B23" s="141"/>
      <c r="C23" s="141"/>
      <c r="D23" s="38"/>
      <c r="E23" s="223"/>
      <c r="F23" s="224"/>
      <c r="G23" s="226"/>
      <c r="H23" s="227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3"/>
      <c r="F24" s="224"/>
      <c r="G24" s="226"/>
      <c r="H24" s="227"/>
      <c r="I24" s="215"/>
      <c r="J24" s="216"/>
      <c r="K24" s="215"/>
      <c r="L24" s="216"/>
      <c r="M24" s="215"/>
      <c r="N24" s="216"/>
      <c r="O24" s="215"/>
      <c r="P24" s="216"/>
      <c r="Q24" s="211"/>
      <c r="R24" s="21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3">
        <v>8</v>
      </c>
      <c r="F25" s="224"/>
      <c r="G25" s="215"/>
      <c r="H25" s="216"/>
      <c r="I25" s="215"/>
      <c r="J25" s="216"/>
      <c r="K25" s="215"/>
      <c r="L25" s="216"/>
      <c r="M25" s="215"/>
      <c r="N25" s="216"/>
      <c r="O25" s="211"/>
      <c r="P25" s="212"/>
      <c r="Q25" s="211"/>
      <c r="R25" s="212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7">
        <f>SUM(E4:E25)</f>
        <v>8</v>
      </c>
      <c r="F26" s="218"/>
      <c r="G26" s="217">
        <f>SUM(G4:G25)</f>
        <v>0</v>
      </c>
      <c r="H26" s="218"/>
      <c r="I26" s="217">
        <f>SUM(I4:I25)</f>
        <v>8</v>
      </c>
      <c r="J26" s="218"/>
      <c r="K26" s="217">
        <f>SUM(K4:K25)</f>
        <v>8</v>
      </c>
      <c r="L26" s="218"/>
      <c r="M26" s="217">
        <f>SUM(M4:M25)</f>
        <v>8</v>
      </c>
      <c r="N26" s="218"/>
      <c r="O26" s="217">
        <f>SUM(O4:O25)</f>
        <v>0</v>
      </c>
      <c r="P26" s="218"/>
      <c r="Q26" s="217">
        <f>SUM(Q4:Q25)</f>
        <v>0</v>
      </c>
      <c r="R26" s="218"/>
      <c r="S26" s="25">
        <f t="shared" si="1"/>
        <v>32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91"/>
      <c r="F27" s="192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-8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32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8.4499999999999993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5" t="s">
        <v>78</v>
      </c>
      <c r="B4" s="207" t="s">
        <v>111</v>
      </c>
      <c r="C4" s="195"/>
      <c r="D4" s="38" t="s">
        <v>79</v>
      </c>
      <c r="E4" s="223"/>
      <c r="F4" s="224"/>
      <c r="G4" s="215">
        <v>4</v>
      </c>
      <c r="H4" s="216"/>
      <c r="I4" s="215"/>
      <c r="J4" s="216"/>
      <c r="K4" s="215"/>
      <c r="L4" s="216"/>
      <c r="M4" s="215"/>
      <c r="N4" s="216"/>
      <c r="O4" s="215"/>
      <c r="P4" s="216"/>
      <c r="Q4" s="211"/>
      <c r="R4" s="212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94" t="s">
        <v>85</v>
      </c>
      <c r="B5" s="207" t="s">
        <v>108</v>
      </c>
      <c r="C5" s="194">
        <v>13</v>
      </c>
      <c r="D5" s="38" t="s">
        <v>86</v>
      </c>
      <c r="E5" s="223"/>
      <c r="F5" s="224"/>
      <c r="G5" s="215">
        <v>3.25</v>
      </c>
      <c r="H5" s="216"/>
      <c r="I5" s="215">
        <v>5.5</v>
      </c>
      <c r="J5" s="216"/>
      <c r="K5" s="215"/>
      <c r="L5" s="216"/>
      <c r="M5" s="215"/>
      <c r="N5" s="216"/>
      <c r="O5" s="215"/>
      <c r="P5" s="216"/>
      <c r="Q5" s="211"/>
      <c r="R5" s="212"/>
      <c r="S5" s="25">
        <f t="shared" ref="S5:S25" si="0">E5+G5+I5+K5+M5+O5+Q5</f>
        <v>8.75</v>
      </c>
      <c r="T5" s="25">
        <f t="shared" ref="T5:T22" si="1">SUM(S5-U5-V5)</f>
        <v>8.75</v>
      </c>
      <c r="U5" s="28"/>
      <c r="V5" s="28"/>
    </row>
    <row r="6" spans="1:22" x14ac:dyDescent="0.25">
      <c r="A6" s="198" t="s">
        <v>85</v>
      </c>
      <c r="B6" s="207" t="s">
        <v>108</v>
      </c>
      <c r="C6" s="198">
        <v>4</v>
      </c>
      <c r="D6" s="38" t="s">
        <v>86</v>
      </c>
      <c r="E6" s="223"/>
      <c r="F6" s="224"/>
      <c r="G6" s="215"/>
      <c r="H6" s="216"/>
      <c r="I6" s="215">
        <v>2.5</v>
      </c>
      <c r="J6" s="216"/>
      <c r="K6" s="215"/>
      <c r="L6" s="216"/>
      <c r="M6" s="220"/>
      <c r="N6" s="220"/>
      <c r="O6" s="215"/>
      <c r="P6" s="216"/>
      <c r="Q6" s="211"/>
      <c r="R6" s="212"/>
      <c r="S6" s="25">
        <f t="shared" si="0"/>
        <v>2.5</v>
      </c>
      <c r="T6" s="25">
        <f t="shared" si="1"/>
        <v>2.5</v>
      </c>
      <c r="U6" s="28"/>
      <c r="V6" s="28"/>
    </row>
    <row r="7" spans="1:22" x14ac:dyDescent="0.25">
      <c r="A7" s="203" t="s">
        <v>85</v>
      </c>
      <c r="B7" s="207" t="s">
        <v>108</v>
      </c>
      <c r="C7" s="203">
        <v>2</v>
      </c>
      <c r="D7" s="38" t="s">
        <v>86</v>
      </c>
      <c r="E7" s="223"/>
      <c r="F7" s="224"/>
      <c r="G7" s="215"/>
      <c r="H7" s="216"/>
      <c r="I7" s="215"/>
      <c r="J7" s="216"/>
      <c r="K7" s="215">
        <v>3.25</v>
      </c>
      <c r="L7" s="216"/>
      <c r="M7" s="220"/>
      <c r="N7" s="220"/>
      <c r="O7" s="215"/>
      <c r="P7" s="216"/>
      <c r="Q7" s="211"/>
      <c r="R7" s="212"/>
      <c r="S7" s="25">
        <f t="shared" si="0"/>
        <v>3.25</v>
      </c>
      <c r="T7" s="25">
        <f t="shared" si="1"/>
        <v>3.25</v>
      </c>
      <c r="U7" s="28"/>
      <c r="V7" s="28"/>
    </row>
    <row r="8" spans="1:22" x14ac:dyDescent="0.25">
      <c r="A8" s="203" t="s">
        <v>85</v>
      </c>
      <c r="B8" s="207" t="s">
        <v>108</v>
      </c>
      <c r="C8" s="203">
        <v>3</v>
      </c>
      <c r="D8" s="38" t="s">
        <v>86</v>
      </c>
      <c r="E8" s="221"/>
      <c r="F8" s="221"/>
      <c r="G8" s="220"/>
      <c r="H8" s="220"/>
      <c r="I8" s="220"/>
      <c r="J8" s="220"/>
      <c r="K8" s="220">
        <v>3.25</v>
      </c>
      <c r="L8" s="220"/>
      <c r="M8" s="220"/>
      <c r="N8" s="220"/>
      <c r="O8" s="215"/>
      <c r="P8" s="216"/>
      <c r="Q8" s="211"/>
      <c r="R8" s="212"/>
      <c r="S8" s="25">
        <f t="shared" si="0"/>
        <v>3.25</v>
      </c>
      <c r="T8" s="25">
        <f t="shared" si="1"/>
        <v>3.25</v>
      </c>
      <c r="U8" s="28"/>
      <c r="V8" s="28"/>
    </row>
    <row r="9" spans="1:22" x14ac:dyDescent="0.25">
      <c r="A9" s="204" t="s">
        <v>85</v>
      </c>
      <c r="B9" s="207" t="s">
        <v>108</v>
      </c>
      <c r="C9" s="204">
        <v>11</v>
      </c>
      <c r="D9" s="38" t="s">
        <v>86</v>
      </c>
      <c r="E9" s="221"/>
      <c r="F9" s="221"/>
      <c r="G9" s="220"/>
      <c r="H9" s="220"/>
      <c r="I9" s="220"/>
      <c r="J9" s="220"/>
      <c r="K9" s="220"/>
      <c r="L9" s="220"/>
      <c r="M9" s="220">
        <v>5</v>
      </c>
      <c r="N9" s="220"/>
      <c r="O9" s="215"/>
      <c r="P9" s="216"/>
      <c r="Q9" s="211"/>
      <c r="R9" s="212"/>
      <c r="S9" s="25">
        <f t="shared" si="0"/>
        <v>5</v>
      </c>
      <c r="T9" s="25">
        <f t="shared" si="1"/>
        <v>5</v>
      </c>
      <c r="U9" s="28"/>
      <c r="V9" s="28"/>
    </row>
    <row r="10" spans="1:22" x14ac:dyDescent="0.25">
      <c r="A10" s="204" t="s">
        <v>85</v>
      </c>
      <c r="B10" s="207" t="s">
        <v>108</v>
      </c>
      <c r="C10" s="204">
        <v>12</v>
      </c>
      <c r="D10" s="38" t="s">
        <v>86</v>
      </c>
      <c r="E10" s="221"/>
      <c r="F10" s="221"/>
      <c r="G10" s="220"/>
      <c r="H10" s="220"/>
      <c r="I10" s="220"/>
      <c r="J10" s="220"/>
      <c r="K10" s="220"/>
      <c r="L10" s="220"/>
      <c r="M10" s="220">
        <v>1.5</v>
      </c>
      <c r="N10" s="220"/>
      <c r="O10" s="215"/>
      <c r="P10" s="216"/>
      <c r="Q10" s="211"/>
      <c r="R10" s="212"/>
      <c r="S10" s="25">
        <f t="shared" si="0"/>
        <v>1.5</v>
      </c>
      <c r="T10" s="25">
        <f t="shared" si="1"/>
        <v>1.5</v>
      </c>
      <c r="U10" s="28"/>
      <c r="V10" s="28"/>
    </row>
    <row r="11" spans="1:22" x14ac:dyDescent="0.25">
      <c r="A11" s="174">
        <v>6648</v>
      </c>
      <c r="B11" s="207" t="s">
        <v>110</v>
      </c>
      <c r="C11" s="174">
        <v>4</v>
      </c>
      <c r="D11" s="38" t="s">
        <v>102</v>
      </c>
      <c r="E11" s="223"/>
      <c r="F11" s="224"/>
      <c r="G11" s="215"/>
      <c r="H11" s="216"/>
      <c r="I11" s="215"/>
      <c r="J11" s="216"/>
      <c r="K11" s="215"/>
      <c r="L11" s="216"/>
      <c r="M11" s="215">
        <v>0.5</v>
      </c>
      <c r="N11" s="216"/>
      <c r="O11" s="215"/>
      <c r="P11" s="216"/>
      <c r="Q11" s="211"/>
      <c r="R11" s="212"/>
      <c r="S11" s="25">
        <f t="shared" si="0"/>
        <v>0.5</v>
      </c>
      <c r="T11" s="25">
        <f t="shared" si="1"/>
        <v>0.5</v>
      </c>
      <c r="U11" s="28"/>
      <c r="V11" s="28"/>
    </row>
    <row r="12" spans="1:22" x14ac:dyDescent="0.25">
      <c r="A12" s="163"/>
      <c r="B12" s="48"/>
      <c r="C12" s="163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3"/>
      <c r="B13" s="48"/>
      <c r="C13" s="163"/>
      <c r="D13" s="38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3"/>
      <c r="B14" s="48"/>
      <c r="C14" s="163"/>
      <c r="D14" s="38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3"/>
      <c r="B15" s="48"/>
      <c r="C15" s="163"/>
      <c r="D15" s="38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5"/>
      <c r="B16" s="48"/>
      <c r="C16" s="165"/>
      <c r="D16" s="38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5"/>
      <c r="B17" s="48"/>
      <c r="C17" s="165"/>
      <c r="D17" s="38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5"/>
      <c r="B18" s="48"/>
      <c r="C18" s="165"/>
      <c r="D18" s="38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5"/>
      <c r="B19" s="48"/>
      <c r="C19" s="161"/>
      <c r="D19" s="38"/>
      <c r="E19" s="223"/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2">
        <v>3600</v>
      </c>
      <c r="B20" s="202" t="s">
        <v>107</v>
      </c>
      <c r="C20" s="202"/>
      <c r="D20" s="38" t="s">
        <v>95</v>
      </c>
      <c r="E20" s="223"/>
      <c r="F20" s="224"/>
      <c r="G20" s="215"/>
      <c r="H20" s="216"/>
      <c r="I20" s="215"/>
      <c r="J20" s="216"/>
      <c r="K20" s="215">
        <v>0.75</v>
      </c>
      <c r="L20" s="216"/>
      <c r="M20" s="215"/>
      <c r="N20" s="216"/>
      <c r="O20" s="215"/>
      <c r="P20" s="216"/>
      <c r="Q20" s="211"/>
      <c r="R20" s="212"/>
      <c r="S20" s="25">
        <f t="shared" si="0"/>
        <v>0.75</v>
      </c>
      <c r="T20" s="25">
        <f t="shared" si="1"/>
        <v>0.75</v>
      </c>
      <c r="U20" s="28"/>
      <c r="V20" s="28"/>
    </row>
    <row r="21" spans="1:22" x14ac:dyDescent="0.25">
      <c r="A21" s="186">
        <v>3600</v>
      </c>
      <c r="B21" s="186" t="s">
        <v>107</v>
      </c>
      <c r="C21" s="186"/>
      <c r="D21" s="38" t="s">
        <v>98</v>
      </c>
      <c r="E21" s="221"/>
      <c r="F21" s="221"/>
      <c r="G21" s="220"/>
      <c r="H21" s="220"/>
      <c r="I21" s="215"/>
      <c r="J21" s="216"/>
      <c r="K21" s="215">
        <v>0.5</v>
      </c>
      <c r="L21" s="216"/>
      <c r="M21" s="215"/>
      <c r="N21" s="216"/>
      <c r="O21" s="215"/>
      <c r="P21" s="216"/>
      <c r="Q21" s="211"/>
      <c r="R21" s="212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134">
        <v>3600</v>
      </c>
      <c r="B22" s="134">
        <f>SUM(B6:B21)</f>
        <v>0</v>
      </c>
      <c r="C22" s="134"/>
      <c r="D22" s="38" t="s">
        <v>97</v>
      </c>
      <c r="E22" s="223"/>
      <c r="F22" s="224"/>
      <c r="G22" s="215"/>
      <c r="H22" s="216"/>
      <c r="I22" s="215"/>
      <c r="J22" s="216"/>
      <c r="K22" s="215"/>
      <c r="L22" s="216"/>
      <c r="M22" s="215">
        <v>1</v>
      </c>
      <c r="N22" s="216"/>
      <c r="O22" s="215"/>
      <c r="P22" s="216"/>
      <c r="Q22" s="211"/>
      <c r="R22" s="212"/>
      <c r="S22" s="25">
        <f>E22+G22+I22+K22+M22+O22+Q22</f>
        <v>1</v>
      </c>
      <c r="T22" s="25">
        <f t="shared" si="1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23"/>
      <c r="F23" s="224"/>
      <c r="G23" s="215"/>
      <c r="H23" s="216"/>
      <c r="I23" s="215"/>
      <c r="J23" s="216"/>
      <c r="K23" s="215"/>
      <c r="L23" s="216"/>
      <c r="M23" s="215"/>
      <c r="N23" s="216"/>
      <c r="O23" s="215"/>
      <c r="P23" s="216"/>
      <c r="Q23" s="211"/>
      <c r="R23" s="212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3">
        <v>8</v>
      </c>
      <c r="F24" s="224"/>
      <c r="G24" s="215"/>
      <c r="H24" s="216"/>
      <c r="I24" s="215"/>
      <c r="J24" s="216"/>
      <c r="K24" s="215"/>
      <c r="L24" s="216"/>
      <c r="M24" s="215"/>
      <c r="N24" s="216"/>
      <c r="O24" s="211"/>
      <c r="P24" s="212"/>
      <c r="Q24" s="211"/>
      <c r="R24" s="212"/>
      <c r="S24" s="25">
        <f t="shared" si="0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17">
        <f>SUM(E4:E24)</f>
        <v>8</v>
      </c>
      <c r="F25" s="218"/>
      <c r="G25" s="217">
        <f>SUM(G4:G24)</f>
        <v>7.25</v>
      </c>
      <c r="H25" s="218"/>
      <c r="I25" s="217">
        <f>SUM(I4:I24)</f>
        <v>8</v>
      </c>
      <c r="J25" s="218"/>
      <c r="K25" s="217">
        <f>SUM(K4:K24)</f>
        <v>7.75</v>
      </c>
      <c r="L25" s="218"/>
      <c r="M25" s="217">
        <f>SUM(M4:M24)</f>
        <v>8</v>
      </c>
      <c r="N25" s="218"/>
      <c r="O25" s="217">
        <f>SUM(O4:O24)</f>
        <v>0</v>
      </c>
      <c r="P25" s="218"/>
      <c r="Q25" s="217">
        <f>SUM(Q4:Q24)</f>
        <v>0</v>
      </c>
      <c r="R25" s="218"/>
      <c r="S25" s="25">
        <f t="shared" si="0"/>
        <v>39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91"/>
      <c r="F26" s="192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-0.75</v>
      </c>
      <c r="I27" s="32"/>
      <c r="J27" s="32">
        <f>SUM(I25)-J26</f>
        <v>0</v>
      </c>
      <c r="K27" s="32"/>
      <c r="L27" s="32">
        <f>SUM(K25)-L26</f>
        <v>-0.25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31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2.25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39">
        <f>SUM(C30:C34)</f>
        <v>39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2" sqref="B22:C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07.05.17</v>
      </c>
      <c r="B2" s="56"/>
      <c r="C2" s="56"/>
      <c r="D2" s="56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9">
        <v>6598</v>
      </c>
      <c r="B4" s="207" t="s">
        <v>106</v>
      </c>
      <c r="C4" s="189">
        <v>8</v>
      </c>
      <c r="D4" s="38" t="s">
        <v>74</v>
      </c>
      <c r="E4" s="221"/>
      <c r="F4" s="221"/>
      <c r="G4" s="220">
        <v>8</v>
      </c>
      <c r="H4" s="220"/>
      <c r="I4" s="220">
        <v>8</v>
      </c>
      <c r="J4" s="220"/>
      <c r="K4" s="220">
        <v>8</v>
      </c>
      <c r="L4" s="220"/>
      <c r="M4" s="220">
        <v>7.75</v>
      </c>
      <c r="N4" s="220"/>
      <c r="O4" s="215"/>
      <c r="P4" s="216"/>
      <c r="Q4" s="211"/>
      <c r="R4" s="212"/>
      <c r="S4" s="25">
        <f>E4+G4+I4+K4+M4+O4+Q4</f>
        <v>31.75</v>
      </c>
      <c r="T4" s="25">
        <f>SUM(S4-U4-V4)</f>
        <v>31.75</v>
      </c>
      <c r="U4" s="28"/>
      <c r="V4" s="28"/>
    </row>
    <row r="5" spans="1:22" x14ac:dyDescent="0.25">
      <c r="A5" s="204">
        <v>6623</v>
      </c>
      <c r="B5" s="207" t="s">
        <v>112</v>
      </c>
      <c r="C5" s="204">
        <v>8</v>
      </c>
      <c r="D5" s="38" t="s">
        <v>82</v>
      </c>
      <c r="E5" s="221"/>
      <c r="F5" s="221"/>
      <c r="G5" s="220"/>
      <c r="H5" s="220"/>
      <c r="I5" s="220"/>
      <c r="J5" s="220"/>
      <c r="K5" s="220"/>
      <c r="L5" s="220"/>
      <c r="M5" s="220">
        <v>0.25</v>
      </c>
      <c r="N5" s="220"/>
      <c r="O5" s="215"/>
      <c r="P5" s="216"/>
      <c r="Q5" s="211"/>
      <c r="R5" s="212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194"/>
      <c r="B6" s="48"/>
      <c r="C6" s="194"/>
      <c r="D6" s="38"/>
      <c r="E6" s="221"/>
      <c r="F6" s="221"/>
      <c r="G6" s="228"/>
      <c r="H6" s="216"/>
      <c r="I6" s="228"/>
      <c r="J6" s="216"/>
      <c r="K6" s="228"/>
      <c r="L6" s="216"/>
      <c r="M6" s="228"/>
      <c r="N6" s="216"/>
      <c r="O6" s="215"/>
      <c r="P6" s="216"/>
      <c r="Q6" s="211"/>
      <c r="R6" s="21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4"/>
      <c r="B7" s="48"/>
      <c r="C7" s="194"/>
      <c r="D7" s="38"/>
      <c r="E7" s="221"/>
      <c r="F7" s="221"/>
      <c r="G7" s="228"/>
      <c r="H7" s="216"/>
      <c r="I7" s="228"/>
      <c r="J7" s="216"/>
      <c r="K7" s="215"/>
      <c r="L7" s="216"/>
      <c r="M7" s="215"/>
      <c r="N7" s="216"/>
      <c r="O7" s="215"/>
      <c r="P7" s="216"/>
      <c r="Q7" s="211"/>
      <c r="R7" s="21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2"/>
      <c r="B8" s="48"/>
      <c r="C8" s="172"/>
      <c r="D8" s="38"/>
      <c r="E8" s="221"/>
      <c r="F8" s="221"/>
      <c r="G8" s="228"/>
      <c r="H8" s="216"/>
      <c r="I8" s="228"/>
      <c r="J8" s="216"/>
      <c r="K8" s="228"/>
      <c r="L8" s="216"/>
      <c r="M8" s="228"/>
      <c r="N8" s="216"/>
      <c r="O8" s="215"/>
      <c r="P8" s="216"/>
      <c r="Q8" s="211"/>
      <c r="R8" s="21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2"/>
      <c r="B9" s="182"/>
      <c r="C9" s="182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3"/>
      <c r="B10" s="48"/>
      <c r="C10" s="183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3"/>
      <c r="B11" s="48"/>
      <c r="C11" s="183"/>
      <c r="D11" s="38"/>
      <c r="E11" s="223"/>
      <c r="F11" s="22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3"/>
      <c r="B12" s="48"/>
      <c r="C12" s="183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2"/>
      <c r="B13" s="182"/>
      <c r="C13" s="182"/>
      <c r="D13" s="38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5"/>
      <c r="B14" s="48"/>
      <c r="C14" s="155"/>
      <c r="D14" s="38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7"/>
      <c r="B15" s="137"/>
      <c r="C15" s="137"/>
      <c r="D15" s="38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7"/>
      <c r="B16" s="137"/>
      <c r="C16" s="137"/>
      <c r="D16" s="38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0"/>
      <c r="B17" s="140"/>
      <c r="C17" s="140"/>
      <c r="D17" s="27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1"/>
      <c r="P18" s="212"/>
      <c r="Q18" s="211"/>
      <c r="R18" s="21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1"/>
      <c r="P19" s="212"/>
      <c r="Q19" s="211"/>
      <c r="R19" s="212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8</v>
      </c>
      <c r="H20" s="218"/>
      <c r="I20" s="217">
        <f>SUM(I4:I19)</f>
        <v>8</v>
      </c>
      <c r="J20" s="218"/>
      <c r="K20" s="217">
        <f>SUM(K4:K19)</f>
        <v>8</v>
      </c>
      <c r="L20" s="218"/>
      <c r="M20" s="217">
        <f>SUM(M4:M19)</f>
        <v>8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91"/>
      <c r="H21" s="192">
        <v>8</v>
      </c>
      <c r="I21" s="54"/>
      <c r="J21" s="55">
        <v>8</v>
      </c>
      <c r="K21" s="54"/>
      <c r="L21" s="55">
        <v>8</v>
      </c>
      <c r="M21" s="97"/>
      <c r="N21" s="98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0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99"/>
      <c r="N22" s="99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7">
        <v>6598</v>
      </c>
      <c r="B4" s="207" t="s">
        <v>106</v>
      </c>
      <c r="C4" s="177">
        <v>8</v>
      </c>
      <c r="D4" s="38" t="s">
        <v>74</v>
      </c>
      <c r="E4" s="221"/>
      <c r="F4" s="221"/>
      <c r="G4" s="220">
        <v>8</v>
      </c>
      <c r="H4" s="220"/>
      <c r="I4" s="220">
        <v>8</v>
      </c>
      <c r="J4" s="220"/>
      <c r="K4" s="220">
        <v>8</v>
      </c>
      <c r="L4" s="220"/>
      <c r="M4" s="220">
        <v>5</v>
      </c>
      <c r="N4" s="220"/>
      <c r="O4" s="215"/>
      <c r="P4" s="216"/>
      <c r="Q4" s="211"/>
      <c r="R4" s="212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69"/>
      <c r="B5" s="48"/>
      <c r="C5" s="169"/>
      <c r="D5" s="38"/>
      <c r="E5" s="221"/>
      <c r="F5" s="221"/>
      <c r="G5" s="220"/>
      <c r="H5" s="220"/>
      <c r="I5" s="220"/>
      <c r="J5" s="220"/>
      <c r="K5" s="220"/>
      <c r="L5" s="220"/>
      <c r="M5" s="220"/>
      <c r="N5" s="220"/>
      <c r="O5" s="215"/>
      <c r="P5" s="216"/>
      <c r="Q5" s="211"/>
      <c r="R5" s="21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9"/>
      <c r="B6" s="48"/>
      <c r="C6" s="169"/>
      <c r="D6" s="38"/>
      <c r="E6" s="221"/>
      <c r="F6" s="221"/>
      <c r="G6" s="215"/>
      <c r="H6" s="216"/>
      <c r="I6" s="215"/>
      <c r="J6" s="216"/>
      <c r="K6" s="215"/>
      <c r="L6" s="216"/>
      <c r="M6" s="215"/>
      <c r="N6" s="216"/>
      <c r="O6" s="215"/>
      <c r="P6" s="216"/>
      <c r="Q6" s="211"/>
      <c r="R6" s="21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3"/>
      <c r="B7" s="48"/>
      <c r="C7" s="163"/>
      <c r="D7" s="38"/>
      <c r="E7" s="221"/>
      <c r="F7" s="221"/>
      <c r="G7" s="215"/>
      <c r="H7" s="216"/>
      <c r="I7" s="215"/>
      <c r="J7" s="216"/>
      <c r="K7" s="215"/>
      <c r="L7" s="216"/>
      <c r="M7" s="215"/>
      <c r="N7" s="216"/>
      <c r="O7" s="215"/>
      <c r="P7" s="216"/>
      <c r="Q7" s="211"/>
      <c r="R7" s="21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9"/>
      <c r="B8" s="48"/>
      <c r="C8" s="179"/>
      <c r="D8" s="38"/>
      <c r="E8" s="221"/>
      <c r="F8" s="221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1"/>
      <c r="R8" s="21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81"/>
      <c r="B9" s="48"/>
      <c r="C9" s="181"/>
      <c r="D9" s="38"/>
      <c r="E9" s="223"/>
      <c r="F9" s="22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5"/>
      <c r="B10" s="48"/>
      <c r="C10" s="165"/>
      <c r="D10" s="38"/>
      <c r="E10" s="223"/>
      <c r="F10" s="22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5"/>
      <c r="B11" s="48"/>
      <c r="C11" s="145"/>
      <c r="D11" s="38"/>
      <c r="E11" s="223"/>
      <c r="F11" s="22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5"/>
      <c r="B12" s="48"/>
      <c r="C12" s="145"/>
      <c r="D12" s="38"/>
      <c r="E12" s="223"/>
      <c r="F12" s="22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3"/>
      <c r="F13" s="22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3"/>
      <c r="F14" s="22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3"/>
      <c r="F15" s="22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3"/>
      <c r="F16" s="224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1"/>
      <c r="R16" s="21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1"/>
      <c r="R19" s="212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8</v>
      </c>
      <c r="H20" s="218"/>
      <c r="I20" s="217">
        <f>SUM(I4:I19)</f>
        <v>8</v>
      </c>
      <c r="J20" s="218"/>
      <c r="K20" s="217">
        <f>SUM(K4:K19)</f>
        <v>8</v>
      </c>
      <c r="L20" s="218"/>
      <c r="M20" s="217">
        <f>SUM(M4:M19)</f>
        <v>5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91"/>
      <c r="N21" s="19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0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2" sqref="B22:C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07.05.17</v>
      </c>
      <c r="B2" s="66"/>
      <c r="C2" s="66"/>
      <c r="D2" s="66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199" t="s">
        <v>84</v>
      </c>
      <c r="H3" s="199"/>
      <c r="I3" s="199" t="s">
        <v>84</v>
      </c>
      <c r="J3" s="199"/>
      <c r="K3" s="199" t="s">
        <v>84</v>
      </c>
      <c r="L3" s="199"/>
      <c r="M3" s="199" t="s">
        <v>84</v>
      </c>
      <c r="N3" s="199"/>
      <c r="O3" s="147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107</v>
      </c>
      <c r="C4" s="48"/>
      <c r="D4" s="38" t="s">
        <v>68</v>
      </c>
      <c r="E4" s="221"/>
      <c r="F4" s="221"/>
      <c r="G4" s="225"/>
      <c r="H4" s="225"/>
      <c r="I4" s="225"/>
      <c r="J4" s="225"/>
      <c r="K4" s="225"/>
      <c r="L4" s="225"/>
      <c r="M4" s="225"/>
      <c r="N4" s="225"/>
      <c r="O4" s="215"/>
      <c r="P4" s="216"/>
      <c r="Q4" s="211"/>
      <c r="R4" s="21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9"/>
      <c r="B5" s="48"/>
      <c r="C5" s="159"/>
      <c r="D5" s="38"/>
      <c r="E5" s="223"/>
      <c r="F5" s="224"/>
      <c r="G5" s="226"/>
      <c r="H5" s="227"/>
      <c r="I5" s="226"/>
      <c r="J5" s="227"/>
      <c r="K5" s="226"/>
      <c r="L5" s="227"/>
      <c r="M5" s="226"/>
      <c r="N5" s="227"/>
      <c r="O5" s="215"/>
      <c r="P5" s="216"/>
      <c r="Q5" s="211"/>
      <c r="R5" s="21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7"/>
      <c r="B6" s="48"/>
      <c r="C6" s="187"/>
      <c r="D6" s="38"/>
      <c r="E6" s="223"/>
      <c r="F6" s="224"/>
      <c r="G6" s="226"/>
      <c r="H6" s="227"/>
      <c r="I6" s="226"/>
      <c r="J6" s="227"/>
      <c r="K6" s="226"/>
      <c r="L6" s="227"/>
      <c r="M6" s="226"/>
      <c r="N6" s="227"/>
      <c r="O6" s="215"/>
      <c r="P6" s="216"/>
      <c r="Q6" s="211"/>
      <c r="R6" s="2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6"/>
      <c r="B7" s="48"/>
      <c r="C7" s="146"/>
      <c r="D7" s="38"/>
      <c r="E7" s="223"/>
      <c r="F7" s="224"/>
      <c r="G7" s="226"/>
      <c r="H7" s="227"/>
      <c r="I7" s="226"/>
      <c r="J7" s="227"/>
      <c r="K7" s="226"/>
      <c r="L7" s="227"/>
      <c r="M7" s="226"/>
      <c r="N7" s="227"/>
      <c r="O7" s="215"/>
      <c r="P7" s="216"/>
      <c r="Q7" s="211"/>
      <c r="R7" s="2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7"/>
      <c r="B8" s="48"/>
      <c r="C8" s="157"/>
      <c r="D8" s="38"/>
      <c r="E8" s="223"/>
      <c r="F8" s="224"/>
      <c r="G8" s="226"/>
      <c r="H8" s="227"/>
      <c r="I8" s="226"/>
      <c r="J8" s="227"/>
      <c r="K8" s="226"/>
      <c r="L8" s="227"/>
      <c r="M8" s="226"/>
      <c r="N8" s="227"/>
      <c r="O8" s="215"/>
      <c r="P8" s="216"/>
      <c r="Q8" s="211"/>
      <c r="R8" s="2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4"/>
      <c r="B9" s="113"/>
      <c r="C9" s="113"/>
      <c r="D9" s="38"/>
      <c r="E9" s="223"/>
      <c r="F9" s="224"/>
      <c r="G9" s="226"/>
      <c r="H9" s="227"/>
      <c r="I9" s="226"/>
      <c r="J9" s="227"/>
      <c r="K9" s="226"/>
      <c r="L9" s="227"/>
      <c r="M9" s="226"/>
      <c r="N9" s="227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23"/>
      <c r="F10" s="224"/>
      <c r="G10" s="226"/>
      <c r="H10" s="227"/>
      <c r="I10" s="226"/>
      <c r="J10" s="227"/>
      <c r="K10" s="226"/>
      <c r="L10" s="227"/>
      <c r="M10" s="226"/>
      <c r="N10" s="227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23"/>
      <c r="F11" s="224"/>
      <c r="G11" s="226"/>
      <c r="H11" s="227"/>
      <c r="I11" s="226"/>
      <c r="J11" s="227"/>
      <c r="K11" s="226"/>
      <c r="L11" s="227"/>
      <c r="M11" s="226"/>
      <c r="N11" s="227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23"/>
      <c r="F12" s="224"/>
      <c r="G12" s="226"/>
      <c r="H12" s="227"/>
      <c r="I12" s="226"/>
      <c r="J12" s="227"/>
      <c r="K12" s="226"/>
      <c r="L12" s="227"/>
      <c r="M12" s="226"/>
      <c r="N12" s="227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23"/>
      <c r="F13" s="224"/>
      <c r="G13" s="226"/>
      <c r="H13" s="227"/>
      <c r="I13" s="226"/>
      <c r="J13" s="227"/>
      <c r="K13" s="226"/>
      <c r="L13" s="227"/>
      <c r="M13" s="226"/>
      <c r="N13" s="227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23"/>
      <c r="F14" s="224"/>
      <c r="G14" s="226"/>
      <c r="H14" s="227"/>
      <c r="I14" s="226"/>
      <c r="J14" s="227"/>
      <c r="K14" s="226"/>
      <c r="L14" s="227"/>
      <c r="M14" s="226"/>
      <c r="N14" s="227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23"/>
      <c r="F15" s="224"/>
      <c r="G15" s="226"/>
      <c r="H15" s="227"/>
      <c r="I15" s="226"/>
      <c r="J15" s="227"/>
      <c r="K15" s="226"/>
      <c r="L15" s="227"/>
      <c r="M15" s="226"/>
      <c r="N15" s="227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23"/>
      <c r="F16" s="224"/>
      <c r="G16" s="226"/>
      <c r="H16" s="227"/>
      <c r="I16" s="226"/>
      <c r="J16" s="227"/>
      <c r="K16" s="226"/>
      <c r="L16" s="227"/>
      <c r="M16" s="226"/>
      <c r="N16" s="227"/>
      <c r="O16" s="215"/>
      <c r="P16" s="216"/>
      <c r="Q16" s="211"/>
      <c r="R16" s="2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1"/>
      <c r="B17" s="131"/>
      <c r="C17" s="131"/>
      <c r="D17" s="38"/>
      <c r="E17" s="223"/>
      <c r="F17" s="224"/>
      <c r="G17" s="226"/>
      <c r="H17" s="227"/>
      <c r="I17" s="226"/>
      <c r="J17" s="227"/>
      <c r="K17" s="226"/>
      <c r="L17" s="227"/>
      <c r="M17" s="226"/>
      <c r="N17" s="227"/>
      <c r="O17" s="215"/>
      <c r="P17" s="216"/>
      <c r="Q17" s="211"/>
      <c r="R17" s="2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3"/>
      <c r="F18" s="224"/>
      <c r="G18" s="226"/>
      <c r="H18" s="227"/>
      <c r="I18" s="226"/>
      <c r="J18" s="227"/>
      <c r="K18" s="226"/>
      <c r="L18" s="227"/>
      <c r="M18" s="226"/>
      <c r="N18" s="227"/>
      <c r="O18" s="211"/>
      <c r="P18" s="212"/>
      <c r="Q18" s="211"/>
      <c r="R18" s="2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1"/>
      <c r="P19" s="212"/>
      <c r="Q19" s="211"/>
      <c r="R19" s="21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0</v>
      </c>
      <c r="H20" s="218"/>
      <c r="I20" s="217">
        <f>SUM(I4:I19)</f>
        <v>0</v>
      </c>
      <c r="J20" s="218"/>
      <c r="K20" s="217">
        <f>SUM(K4:K19)</f>
        <v>0</v>
      </c>
      <c r="L20" s="218"/>
      <c r="M20" s="217">
        <f>SUM(M4:M19)</f>
        <v>0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1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0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>
        <f>SUM(K6:K21)</f>
        <v>0</v>
      </c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-32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zoomScale="90" zoomScaleNormal="90" workbookViewId="0">
      <selection activeCell="B22" sqref="B22:C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07.05.17</v>
      </c>
      <c r="B2" s="19"/>
      <c r="C2" s="19"/>
      <c r="D2" s="19"/>
      <c r="E2" s="219" t="s">
        <v>15</v>
      </c>
      <c r="F2" s="219"/>
      <c r="G2" s="219" t="s">
        <v>16</v>
      </c>
      <c r="H2" s="219"/>
      <c r="I2" s="219" t="s">
        <v>17</v>
      </c>
      <c r="J2" s="219"/>
      <c r="K2" s="219" t="s">
        <v>18</v>
      </c>
      <c r="L2" s="219"/>
      <c r="M2" s="219" t="s">
        <v>19</v>
      </c>
      <c r="N2" s="219"/>
      <c r="O2" s="219" t="s">
        <v>20</v>
      </c>
      <c r="P2" s="219"/>
      <c r="Q2" s="219" t="s">
        <v>21</v>
      </c>
      <c r="R2" s="2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/>
      <c r="F3" s="188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>
        <v>6649</v>
      </c>
      <c r="B4" s="207" t="s">
        <v>109</v>
      </c>
      <c r="C4" s="196">
        <v>2</v>
      </c>
      <c r="D4" s="38" t="s">
        <v>70</v>
      </c>
      <c r="E4" s="221"/>
      <c r="F4" s="221"/>
      <c r="G4" s="220">
        <v>8</v>
      </c>
      <c r="H4" s="220"/>
      <c r="I4" s="220">
        <v>2</v>
      </c>
      <c r="J4" s="220"/>
      <c r="K4" s="220"/>
      <c r="L4" s="220"/>
      <c r="M4" s="220"/>
      <c r="N4" s="220"/>
      <c r="O4" s="215"/>
      <c r="P4" s="216"/>
      <c r="Q4" s="211"/>
      <c r="R4" s="212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194">
        <v>6648</v>
      </c>
      <c r="B5" s="207" t="s">
        <v>110</v>
      </c>
      <c r="C5" s="194">
        <v>42</v>
      </c>
      <c r="D5" s="38" t="s">
        <v>89</v>
      </c>
      <c r="E5" s="221"/>
      <c r="F5" s="221"/>
      <c r="G5" s="220"/>
      <c r="H5" s="220"/>
      <c r="I5" s="220">
        <v>3</v>
      </c>
      <c r="J5" s="220"/>
      <c r="K5" s="220">
        <v>2</v>
      </c>
      <c r="L5" s="220"/>
      <c r="M5" s="220"/>
      <c r="N5" s="220"/>
      <c r="O5" s="215"/>
      <c r="P5" s="216"/>
      <c r="Q5" s="211"/>
      <c r="R5" s="212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194">
        <v>6648</v>
      </c>
      <c r="B6" s="207" t="s">
        <v>110</v>
      </c>
      <c r="C6" s="194">
        <v>44</v>
      </c>
      <c r="D6" s="38" t="s">
        <v>89</v>
      </c>
      <c r="E6" s="221"/>
      <c r="F6" s="221"/>
      <c r="G6" s="220"/>
      <c r="H6" s="220"/>
      <c r="I6" s="220">
        <v>3</v>
      </c>
      <c r="J6" s="220"/>
      <c r="K6" s="220">
        <v>2</v>
      </c>
      <c r="L6" s="220"/>
      <c r="M6" s="220"/>
      <c r="N6" s="220"/>
      <c r="O6" s="215"/>
      <c r="P6" s="216"/>
      <c r="Q6" s="211"/>
      <c r="R6" s="212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201">
        <v>6648</v>
      </c>
      <c r="B7" s="207" t="s">
        <v>110</v>
      </c>
      <c r="C7" s="201">
        <v>36</v>
      </c>
      <c r="D7" s="38" t="s">
        <v>89</v>
      </c>
      <c r="E7" s="221"/>
      <c r="F7" s="221"/>
      <c r="G7" s="220"/>
      <c r="H7" s="220"/>
      <c r="I7" s="220"/>
      <c r="J7" s="220"/>
      <c r="K7" s="220">
        <v>2</v>
      </c>
      <c r="L7" s="220"/>
      <c r="M7" s="220">
        <v>4</v>
      </c>
      <c r="N7" s="220"/>
      <c r="O7" s="215"/>
      <c r="P7" s="216"/>
      <c r="Q7" s="211"/>
      <c r="R7" s="212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201">
        <v>6648</v>
      </c>
      <c r="B8" s="207" t="s">
        <v>110</v>
      </c>
      <c r="C8" s="201">
        <v>39</v>
      </c>
      <c r="D8" s="38" t="s">
        <v>89</v>
      </c>
      <c r="E8" s="221"/>
      <c r="F8" s="221"/>
      <c r="G8" s="220"/>
      <c r="H8" s="220"/>
      <c r="I8" s="220"/>
      <c r="J8" s="220"/>
      <c r="K8" s="220">
        <v>2</v>
      </c>
      <c r="L8" s="220"/>
      <c r="M8" s="220">
        <v>4</v>
      </c>
      <c r="N8" s="220"/>
      <c r="O8" s="215"/>
      <c r="P8" s="216"/>
      <c r="Q8" s="211"/>
      <c r="R8" s="212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44"/>
      <c r="B9" s="144"/>
      <c r="C9" s="144"/>
      <c r="D9" s="38"/>
      <c r="E9" s="213"/>
      <c r="F9" s="214"/>
      <c r="G9" s="215"/>
      <c r="H9" s="216"/>
      <c r="I9" s="215"/>
      <c r="J9" s="216"/>
      <c r="K9" s="215"/>
      <c r="L9" s="216"/>
      <c r="M9" s="215"/>
      <c r="N9" s="216"/>
      <c r="O9" s="215"/>
      <c r="P9" s="216"/>
      <c r="Q9" s="211"/>
      <c r="R9" s="2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13"/>
      <c r="F10" s="214"/>
      <c r="G10" s="215"/>
      <c r="H10" s="216"/>
      <c r="I10" s="215"/>
      <c r="J10" s="216"/>
      <c r="K10" s="215"/>
      <c r="L10" s="216"/>
      <c r="M10" s="215"/>
      <c r="N10" s="216"/>
      <c r="O10" s="215"/>
      <c r="P10" s="216"/>
      <c r="Q10" s="211"/>
      <c r="R10" s="2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149"/>
      <c r="C11" s="149"/>
      <c r="D11" s="38"/>
      <c r="E11" s="213"/>
      <c r="F11" s="214"/>
      <c r="G11" s="215"/>
      <c r="H11" s="216"/>
      <c r="I11" s="215"/>
      <c r="J11" s="216"/>
      <c r="K11" s="215"/>
      <c r="L11" s="216"/>
      <c r="M11" s="215"/>
      <c r="N11" s="216"/>
      <c r="O11" s="215"/>
      <c r="P11" s="216"/>
      <c r="Q11" s="211"/>
      <c r="R11" s="2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213"/>
      <c r="F12" s="214"/>
      <c r="G12" s="215"/>
      <c r="H12" s="216"/>
      <c r="I12" s="215"/>
      <c r="J12" s="216"/>
      <c r="K12" s="215"/>
      <c r="L12" s="216"/>
      <c r="M12" s="215"/>
      <c r="N12" s="216"/>
      <c r="O12" s="215"/>
      <c r="P12" s="216"/>
      <c r="Q12" s="211"/>
      <c r="R12" s="2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2"/>
      <c r="B13" s="48"/>
      <c r="C13" s="112"/>
      <c r="D13" s="38"/>
      <c r="E13" s="213"/>
      <c r="F13" s="214"/>
      <c r="G13" s="215"/>
      <c r="H13" s="216"/>
      <c r="I13" s="215"/>
      <c r="J13" s="216"/>
      <c r="K13" s="215"/>
      <c r="L13" s="216"/>
      <c r="M13" s="215"/>
      <c r="N13" s="216"/>
      <c r="O13" s="215"/>
      <c r="P13" s="216"/>
      <c r="Q13" s="211"/>
      <c r="R13" s="2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48"/>
      <c r="C14" s="112"/>
      <c r="D14" s="38"/>
      <c r="E14" s="213"/>
      <c r="F14" s="214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1"/>
      <c r="R14" s="2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2"/>
      <c r="B15" s="48"/>
      <c r="C15" s="112"/>
      <c r="D15" s="38"/>
      <c r="E15" s="213"/>
      <c r="F15" s="214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1"/>
      <c r="R15" s="2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0"/>
      <c r="B16" s="130"/>
      <c r="C16" s="130"/>
      <c r="D16" s="38"/>
      <c r="E16" s="229"/>
      <c r="F16" s="229"/>
      <c r="G16" s="220"/>
      <c r="H16" s="220"/>
      <c r="I16" s="220"/>
      <c r="J16" s="220"/>
      <c r="K16" s="220"/>
      <c r="L16" s="220"/>
      <c r="M16" s="220"/>
      <c r="N16" s="220"/>
      <c r="O16" s="215"/>
      <c r="P16" s="216"/>
      <c r="Q16" s="211"/>
      <c r="R16" s="2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27"/>
      <c r="E17" s="223"/>
      <c r="F17" s="224"/>
      <c r="G17" s="215"/>
      <c r="H17" s="216"/>
      <c r="I17" s="215"/>
      <c r="J17" s="216"/>
      <c r="K17" s="215"/>
      <c r="L17" s="216"/>
      <c r="M17" s="215"/>
      <c r="N17" s="216"/>
      <c r="O17" s="215"/>
      <c r="P17" s="216"/>
      <c r="Q17" s="211"/>
      <c r="R17" s="2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3"/>
      <c r="F18" s="224"/>
      <c r="G18" s="215"/>
      <c r="H18" s="216"/>
      <c r="I18" s="215"/>
      <c r="J18" s="216"/>
      <c r="K18" s="215"/>
      <c r="L18" s="216"/>
      <c r="M18" s="215"/>
      <c r="N18" s="216"/>
      <c r="O18" s="215"/>
      <c r="P18" s="216"/>
      <c r="Q18" s="211"/>
      <c r="R18" s="2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3">
        <v>8</v>
      </c>
      <c r="F19" s="224"/>
      <c r="G19" s="215"/>
      <c r="H19" s="216"/>
      <c r="I19" s="215"/>
      <c r="J19" s="216"/>
      <c r="K19" s="215"/>
      <c r="L19" s="216"/>
      <c r="M19" s="215"/>
      <c r="N19" s="216"/>
      <c r="O19" s="211"/>
      <c r="P19" s="212"/>
      <c r="Q19" s="211"/>
      <c r="R19" s="21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7">
        <f>SUM(E4:E19)</f>
        <v>8</v>
      </c>
      <c r="F20" s="218"/>
      <c r="G20" s="217">
        <f>SUM(G4:G19)</f>
        <v>8</v>
      </c>
      <c r="H20" s="218"/>
      <c r="I20" s="217">
        <f t="shared" ref="I20" si="2">SUM(I4:I19)</f>
        <v>8</v>
      </c>
      <c r="J20" s="218"/>
      <c r="K20" s="217">
        <f t="shared" ref="K20" si="3">SUM(K4:K19)</f>
        <v>8</v>
      </c>
      <c r="L20" s="218"/>
      <c r="M20" s="217">
        <f t="shared" ref="M20" si="4">SUM(M4:M19)</f>
        <v>8</v>
      </c>
      <c r="N20" s="218"/>
      <c r="O20" s="217">
        <f>SUM(O4:O19)</f>
        <v>0</v>
      </c>
      <c r="P20" s="218"/>
      <c r="Q20" s="217">
        <f>SUM(Q4:Q19)</f>
        <v>0</v>
      </c>
      <c r="R20" s="2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91"/>
      <c r="J21" s="192">
        <v>8</v>
      </c>
      <c r="K21" s="191"/>
      <c r="L21" s="192">
        <v>8</v>
      </c>
      <c r="M21" s="191"/>
      <c r="N21" s="19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>
        <f>SUM(B6:B21)</f>
        <v>0</v>
      </c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>
        <f>SUM(K6:K21)</f>
        <v>14</v>
      </c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2017-05-08T08:24:31Z</cp:lastPrinted>
  <dcterms:created xsi:type="dcterms:W3CDTF">2010-01-14T13:00:57Z</dcterms:created>
  <dcterms:modified xsi:type="dcterms:W3CDTF">2018-09-26T11:18:13Z</dcterms:modified>
</cp:coreProperties>
</file>