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3573C6F-80A3-43A6-8C08-9C5CA4A3E67A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38"/>
  <c r="K23" i="28"/>
  <c r="K23" i="40"/>
  <c r="K23" i="42"/>
  <c r="K23" i="9"/>
  <c r="K23" i="34"/>
  <c r="K23" i="6"/>
  <c r="K23" i="16"/>
  <c r="K23" i="24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<sst xmlns="http://schemas.openxmlformats.org/spreadsheetml/2006/main" count="786" uniqueCount="104">
  <si>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</si>
  <si>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</si>
  <si>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</si>
  <si>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</si>
  <si>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</si>
  <si>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</si>
  <si>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</si>
  <si>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</si>
  <si>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</si>
  <si>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</si>
  <si>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</si>
  <si>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</si>
  <si>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</si>
  <si>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</si>
  <si>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</si>
  <si>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</si>
  <si>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</si>
  <si>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</si>
  <si>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</si>
  <si>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</si>
  <si>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</si>
  <si>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</si>
  <si>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</si>
  <si>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</si>
  <si>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</si>
  <si>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</si>
  <si>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</si>
  <si>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</si>
  <si>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</si>
  <si>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</si>
  <si>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</si>
  <si>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</si>
  <si>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</si>
  <si>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</si>
  <si>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</si>
  <si>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</si>
  <si>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</si>
  <si>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</si>
  <si>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</si>
  <si>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</si>
  <si>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</si>
  <si>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</si>
  <si>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</si>
  <si>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</si>
  <si>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</si>
  <si>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</si>
  <si>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</si>
  <si>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</si>
  <si>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</si>
  <si>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</si>
  <si>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</si>
  <si>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</si>
  <si>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</si>
  <si>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</si>
  <si>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</si>
  <si>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</si>
  <si>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</si>
  <si>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</si>
  <si>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</si>
  <si>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</si>
  <si>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</si>
  <si>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</si>
  <si>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</si>
  <si>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</si>
  <si>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</si>
  <si>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</si>
  <si>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</si>
  <si>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labouring</t>
  </si>
  <si>
    <t>extraction / silo</t>
  </si>
  <si>
    <t>frames</t>
  </si>
  <si>
    <t>desk</t>
  </si>
  <si>
    <t>J Parker</t>
  </si>
  <si>
    <t>45to69</t>
  </si>
  <si>
    <t>library units</t>
  </si>
  <si>
    <t>machine maintenance</t>
  </si>
  <si>
    <t>tidy area</t>
  </si>
  <si>
    <t>move materials</t>
  </si>
  <si>
    <t>moving materials</t>
  </si>
  <si>
    <t>sick</t>
  </si>
  <si>
    <t>linings</t>
  </si>
  <si>
    <t>vanity units</t>
  </si>
  <si>
    <t>from storage stairways 6538</t>
  </si>
  <si>
    <t>casements</t>
  </si>
  <si>
    <t>doors</t>
  </si>
  <si>
    <t>into storage stairways 6538</t>
  </si>
  <si>
    <t>drive to fraikin</t>
  </si>
  <si>
    <t>W/E 09.07.17</t>
  </si>
  <si>
    <t>delivery 6519</t>
  </si>
  <si>
    <t>tidy workshop</t>
  </si>
  <si>
    <t>from storage stairways 6519</t>
  </si>
  <si>
    <t>57to69</t>
  </si>
  <si>
    <t>hospital with son</t>
  </si>
  <si>
    <t>hospital</t>
  </si>
  <si>
    <t>windowboards</t>
  </si>
  <si>
    <t>tops</t>
  </si>
  <si>
    <t>fillet</t>
  </si>
  <si>
    <t>PRIO13</t>
  </si>
  <si>
    <t>BAIL01</t>
  </si>
  <si>
    <t>USEM01</t>
  </si>
  <si>
    <t>CENT01</t>
  </si>
  <si>
    <t>PAUL01</t>
  </si>
  <si>
    <t>offi01</t>
  </si>
  <si>
    <t>FENC02</t>
  </si>
  <si>
    <t>EPWO01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</si>
</sst>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17" fontId="9" fillId="0" borderId="0" xfId="0" applyNumberFormat="1" applyFont="1"/>
    <xf numFmtId="17" fontId="10" fillId="3" borderId="1" xfId="0" applyNumberFormat="1" applyFont="1" applyFill="1" applyBorder="1"/>
    <xf numFmtId="17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3.5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40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40</v>
      </c>
      <c r="H9" s="11">
        <f>SUM(Drinkwater!C36)</f>
        <v>0</v>
      </c>
      <c r="I9" s="11">
        <f>SUM(Drinkwater!C37)</f>
        <v>0</v>
      </c>
      <c r="K9" s="43">
        <f>SUM(Drinkwater!I31)</f>
        <v>11.75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36.5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36.5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71</v>
      </c>
      <c r="B14" s="9">
        <f>SUM(Parker!C25)</f>
        <v>40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27</v>
      </c>
    </row>
    <row r="15" spans="1:11" x14ac:dyDescent="0.25">
      <c r="A15" s="8" t="s">
        <v>63</v>
      </c>
      <c r="B15" s="9">
        <f>SUM(Pender!C34)</f>
        <v>33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33</v>
      </c>
      <c r="H15" s="11">
        <f>SUM(Pender!C40)</f>
        <v>0</v>
      </c>
      <c r="I15" s="11">
        <f>SUM(Pender!C41)</f>
        <v>0</v>
      </c>
      <c r="K15" s="43">
        <f>SUM(Pender!I35)</f>
        <v>13.5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2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39</v>
      </c>
      <c r="C19" s="9">
        <f>SUM(G.Ward!C26)</f>
        <v>1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9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34.75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37.25</v>
      </c>
      <c r="H22" s="11">
        <f>SUM(Wright!C38)</f>
        <v>0</v>
      </c>
      <c r="I22" s="11">
        <f>SUM(Wright!C39)</f>
        <v>0</v>
      </c>
      <c r="K22" s="43">
        <f>SUM(Wright!I33)</f>
        <v>36.25</v>
      </c>
    </row>
    <row r="23" spans="1:11" ht="17.25" customHeight="1" x14ac:dyDescent="0.25">
      <c r="A23" s="12" t="s">
        <v>24</v>
      </c>
      <c r="B23" s="13">
        <f>SUM(B6:B22)</f>
        <v>572.25</v>
      </c>
      <c r="C23" s="13">
        <f t="shared" ref="B23:I23" si="1">SUM(C7:C22)</f>
        <v>3.5</v>
      </c>
      <c r="D23" s="13">
        <f t="shared" si="1"/>
        <v>0</v>
      </c>
      <c r="E23" s="13">
        <f t="shared" si="1"/>
        <v>48</v>
      </c>
      <c r="F23" s="13">
        <f t="shared" si="1"/>
        <v>0</v>
      </c>
      <c r="G23" s="13">
        <f t="shared" si="1"/>
        <v>583.75</v>
      </c>
      <c r="H23" s="14">
        <f t="shared" si="1"/>
        <v>0</v>
      </c>
      <c r="I23" s="14">
        <f t="shared" si="1"/>
        <v>0</v>
      </c>
      <c r="J23" s="4"/>
      <c r="K23" s="13">
        <f>SUM(K6:K22)</f>
        <v>113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575.75</v>
      </c>
    </row>
    <row r="27" spans="1:11" x14ac:dyDescent="0.25">
      <c r="A27" s="1" t="s">
        <v>31</v>
      </c>
      <c r="C27" s="35">
        <f>K23</f>
        <v>113</v>
      </c>
    </row>
    <row r="28" spans="1:11" x14ac:dyDescent="0.25">
      <c r="A28" s="1" t="s">
        <v>35</v>
      </c>
      <c r="C28" s="41">
        <f>C27/C26</f>
        <v>0.19626574033868865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71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6649</v>
      </c>
      <c r="B4" s="223" t="s">
        <v>102</v>
      </c>
      <c r="C4" s="211">
        <v>12</v>
      </c>
      <c r="D4" s="38" t="s">
        <v>69</v>
      </c>
      <c r="E4" s="227">
        <v>1</v>
      </c>
      <c r="F4" s="227"/>
      <c r="G4" s="227"/>
      <c r="H4" s="227"/>
      <c r="I4" s="227"/>
      <c r="J4" s="227"/>
      <c r="K4" s="227"/>
      <c r="L4" s="227"/>
      <c r="M4" s="227"/>
      <c r="N4" s="227"/>
      <c r="O4" s="224"/>
      <c r="P4" s="225"/>
      <c r="Q4" s="228"/>
      <c r="R4" s="229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211">
        <v>6641</v>
      </c>
      <c r="B5" s="223" t="s">
        <v>103</v>
      </c>
      <c r="C5" s="211">
        <v>3</v>
      </c>
      <c r="D5" s="38" t="s">
        <v>69</v>
      </c>
      <c r="E5" s="227">
        <v>1</v>
      </c>
      <c r="F5" s="227"/>
      <c r="G5" s="227"/>
      <c r="H5" s="227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217">
        <v>6598</v>
      </c>
      <c r="B6" s="223" t="s">
        <v>100</v>
      </c>
      <c r="C6" s="217">
        <v>72</v>
      </c>
      <c r="D6" s="38" t="s">
        <v>79</v>
      </c>
      <c r="E6" s="227"/>
      <c r="F6" s="227"/>
      <c r="G6" s="227">
        <v>1.5</v>
      </c>
      <c r="H6" s="227"/>
      <c r="I6" s="227">
        <v>1</v>
      </c>
      <c r="J6" s="227"/>
      <c r="K6" s="227"/>
      <c r="L6" s="227"/>
      <c r="M6" s="227"/>
      <c r="N6" s="227"/>
      <c r="O6" s="224"/>
      <c r="P6" s="225"/>
      <c r="Q6" s="228"/>
      <c r="R6" s="229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217">
        <v>6641</v>
      </c>
      <c r="B7" s="223" t="s">
        <v>103</v>
      </c>
      <c r="C7" s="217">
        <v>6</v>
      </c>
      <c r="D7" s="38" t="s">
        <v>69</v>
      </c>
      <c r="E7" s="227"/>
      <c r="F7" s="227"/>
      <c r="G7" s="227"/>
      <c r="H7" s="227"/>
      <c r="I7" s="227">
        <v>2</v>
      </c>
      <c r="J7" s="227"/>
      <c r="K7" s="227"/>
      <c r="L7" s="227"/>
      <c r="M7" s="227"/>
      <c r="N7" s="227"/>
      <c r="O7" s="224"/>
      <c r="P7" s="225"/>
      <c r="Q7" s="228"/>
      <c r="R7" s="229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217">
        <v>6641</v>
      </c>
      <c r="B8" s="223" t="s">
        <v>103</v>
      </c>
      <c r="C8" s="217">
        <v>7</v>
      </c>
      <c r="D8" s="38" t="s">
        <v>69</v>
      </c>
      <c r="E8" s="227"/>
      <c r="F8" s="227"/>
      <c r="G8" s="227"/>
      <c r="H8" s="227"/>
      <c r="I8" s="227">
        <v>1</v>
      </c>
      <c r="J8" s="227"/>
      <c r="K8" s="227"/>
      <c r="L8" s="227"/>
      <c r="M8" s="227"/>
      <c r="N8" s="227"/>
      <c r="O8" s="224"/>
      <c r="P8" s="225"/>
      <c r="Q8" s="228"/>
      <c r="R8" s="22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217">
        <v>6641</v>
      </c>
      <c r="B9" s="223" t="s">
        <v>103</v>
      </c>
      <c r="C9" s="217">
        <v>8</v>
      </c>
      <c r="D9" s="38" t="s">
        <v>69</v>
      </c>
      <c r="E9" s="230"/>
      <c r="F9" s="231"/>
      <c r="G9" s="224"/>
      <c r="H9" s="225"/>
      <c r="I9" s="224">
        <v>1</v>
      </c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09">
        <v>6641</v>
      </c>
      <c r="B10" s="223" t="s">
        <v>103</v>
      </c>
      <c r="C10" s="209">
        <v>2</v>
      </c>
      <c r="D10" s="38" t="s">
        <v>69</v>
      </c>
      <c r="E10" s="230"/>
      <c r="F10" s="231"/>
      <c r="G10" s="224"/>
      <c r="H10" s="225"/>
      <c r="I10" s="224"/>
      <c r="J10" s="225"/>
      <c r="K10" s="224"/>
      <c r="L10" s="225"/>
      <c r="M10" s="224">
        <v>1</v>
      </c>
      <c r="N10" s="225"/>
      <c r="O10" s="224"/>
      <c r="P10" s="225"/>
      <c r="Q10" s="228"/>
      <c r="R10" s="229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37">
        <v>6648</v>
      </c>
      <c r="B11" s="223" t="s">
        <v>97</v>
      </c>
      <c r="C11" s="137">
        <v>52</v>
      </c>
      <c r="D11" s="38" t="s">
        <v>93</v>
      </c>
      <c r="E11" s="230"/>
      <c r="F11" s="231"/>
      <c r="G11" s="224"/>
      <c r="H11" s="225"/>
      <c r="I11" s="224"/>
      <c r="J11" s="225"/>
      <c r="K11" s="224"/>
      <c r="L11" s="225"/>
      <c r="M11" s="224">
        <v>2</v>
      </c>
      <c r="N11" s="225"/>
      <c r="O11" s="224"/>
      <c r="P11" s="225"/>
      <c r="Q11" s="228"/>
      <c r="R11" s="229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19">
        <v>6519</v>
      </c>
      <c r="B12" s="223" t="s">
        <v>98</v>
      </c>
      <c r="C12" s="119">
        <v>237</v>
      </c>
      <c r="D12" s="38" t="s">
        <v>94</v>
      </c>
      <c r="E12" s="230"/>
      <c r="F12" s="231"/>
      <c r="G12" s="224"/>
      <c r="H12" s="225"/>
      <c r="I12" s="224"/>
      <c r="J12" s="225"/>
      <c r="K12" s="224"/>
      <c r="L12" s="225"/>
      <c r="M12" s="224">
        <v>1.5</v>
      </c>
      <c r="N12" s="225"/>
      <c r="O12" s="224"/>
      <c r="P12" s="225"/>
      <c r="Q12" s="228"/>
      <c r="R12" s="229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201"/>
      <c r="B13" s="48"/>
      <c r="C13" s="201"/>
      <c r="D13" s="38"/>
      <c r="E13" s="230"/>
      <c r="F13" s="231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8"/>
      <c r="B14" s="178"/>
      <c r="C14" s="178"/>
      <c r="D14" s="38"/>
      <c r="E14" s="230"/>
      <c r="F14" s="231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8"/>
      <c r="B15" s="178"/>
      <c r="C15" s="178"/>
      <c r="D15" s="38"/>
      <c r="E15" s="230"/>
      <c r="F15" s="231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9">
        <v>3600</v>
      </c>
      <c r="B16" s="189" t="s">
        <v>101</v>
      </c>
      <c r="C16" s="189"/>
      <c r="D16" s="38" t="s">
        <v>77</v>
      </c>
      <c r="E16" s="224">
        <v>0.5</v>
      </c>
      <c r="F16" s="225"/>
      <c r="G16" s="224"/>
      <c r="H16" s="225"/>
      <c r="I16" s="227">
        <v>0.5</v>
      </c>
      <c r="J16" s="227"/>
      <c r="K16" s="227"/>
      <c r="L16" s="227"/>
      <c r="M16" s="227">
        <v>0.5</v>
      </c>
      <c r="N16" s="227"/>
      <c r="O16" s="224"/>
      <c r="P16" s="225"/>
      <c r="Q16" s="228"/>
      <c r="R16" s="229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28">
        <v>3600</v>
      </c>
      <c r="B17" s="128" t="s">
        <v>101</v>
      </c>
      <c r="C17" s="128"/>
      <c r="D17" s="38" t="s">
        <v>67</v>
      </c>
      <c r="E17" s="224">
        <v>5.5</v>
      </c>
      <c r="F17" s="225"/>
      <c r="G17" s="224">
        <v>6.5</v>
      </c>
      <c r="H17" s="225"/>
      <c r="I17" s="224">
        <v>2.5</v>
      </c>
      <c r="J17" s="225"/>
      <c r="K17" s="224">
        <v>8</v>
      </c>
      <c r="L17" s="225"/>
      <c r="M17" s="224">
        <v>3</v>
      </c>
      <c r="N17" s="225"/>
      <c r="O17" s="224"/>
      <c r="P17" s="225"/>
      <c r="Q17" s="228"/>
      <c r="R17" s="229"/>
      <c r="S17" s="25">
        <f t="shared" si="1"/>
        <v>25.5</v>
      </c>
      <c r="T17" s="25">
        <f t="shared" si="0"/>
        <v>25.5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 t="shared" ref="I20" si="2">SUM(I4:I19)</f>
        <v>8</v>
      </c>
      <c r="J20" s="233"/>
      <c r="K20" s="232">
        <f t="shared" ref="K20" si="3">SUM(K4:K19)</f>
        <v>8</v>
      </c>
      <c r="L20" s="233"/>
      <c r="M20" s="232">
        <f t="shared" ref="M20" si="4"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8"/>
      <c r="J21" s="169">
        <v>8</v>
      </c>
      <c r="K21" s="168"/>
      <c r="L21" s="169">
        <v>8</v>
      </c>
      <c r="M21" s="168"/>
      <c r="N21" s="16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37" t="s">
        <v>15</v>
      </c>
      <c r="F2" s="237"/>
      <c r="G2" s="226" t="s">
        <v>16</v>
      </c>
      <c r="H2" s="226"/>
      <c r="I2" s="237" t="s">
        <v>17</v>
      </c>
      <c r="J2" s="237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188" t="s">
        <v>78</v>
      </c>
      <c r="H3" s="188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1">
        <v>6649</v>
      </c>
      <c r="B4" s="223" t="s">
        <v>102</v>
      </c>
      <c r="C4" s="211">
        <v>12</v>
      </c>
      <c r="D4" s="38" t="s">
        <v>69</v>
      </c>
      <c r="E4" s="227">
        <v>1</v>
      </c>
      <c r="F4" s="227"/>
      <c r="G4" s="239"/>
      <c r="H4" s="239"/>
      <c r="I4" s="227"/>
      <c r="J4" s="227"/>
      <c r="K4" s="227"/>
      <c r="L4" s="227"/>
      <c r="M4" s="227"/>
      <c r="N4" s="227"/>
      <c r="O4" s="224"/>
      <c r="P4" s="225"/>
      <c r="Q4" s="228"/>
      <c r="R4" s="229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211">
        <v>6641</v>
      </c>
      <c r="B5" s="223" t="s">
        <v>103</v>
      </c>
      <c r="C5" s="211">
        <v>3</v>
      </c>
      <c r="D5" s="38" t="s">
        <v>69</v>
      </c>
      <c r="E5" s="227">
        <v>1</v>
      </c>
      <c r="F5" s="227"/>
      <c r="G5" s="239"/>
      <c r="H5" s="239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211">
        <v>6641</v>
      </c>
      <c r="B6" s="223" t="s">
        <v>103</v>
      </c>
      <c r="C6" s="211">
        <v>4</v>
      </c>
      <c r="D6" s="38" t="s">
        <v>69</v>
      </c>
      <c r="E6" s="227">
        <v>1</v>
      </c>
      <c r="F6" s="227"/>
      <c r="G6" s="239"/>
      <c r="H6" s="239"/>
      <c r="I6" s="227"/>
      <c r="J6" s="227"/>
      <c r="K6" s="227"/>
      <c r="L6" s="227"/>
      <c r="M6" s="227"/>
      <c r="N6" s="227"/>
      <c r="O6" s="224"/>
      <c r="P6" s="225"/>
      <c r="Q6" s="228"/>
      <c r="R6" s="22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211">
        <v>6641</v>
      </c>
      <c r="B7" s="223" t="s">
        <v>103</v>
      </c>
      <c r="C7" s="211">
        <v>5</v>
      </c>
      <c r="D7" s="38" t="s">
        <v>69</v>
      </c>
      <c r="E7" s="224">
        <v>1</v>
      </c>
      <c r="F7" s="225"/>
      <c r="G7" s="240"/>
      <c r="H7" s="241"/>
      <c r="I7" s="227"/>
      <c r="J7" s="227"/>
      <c r="K7" s="224"/>
      <c r="L7" s="225"/>
      <c r="M7" s="224"/>
      <c r="N7" s="225"/>
      <c r="O7" s="224"/>
      <c r="P7" s="225"/>
      <c r="Q7" s="228"/>
      <c r="R7" s="22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204">
        <v>6598</v>
      </c>
      <c r="B8" s="223" t="s">
        <v>100</v>
      </c>
      <c r="C8" s="204">
        <v>72</v>
      </c>
      <c r="D8" s="38" t="s">
        <v>79</v>
      </c>
      <c r="E8" s="224">
        <v>2</v>
      </c>
      <c r="F8" s="225"/>
      <c r="G8" s="240"/>
      <c r="H8" s="241"/>
      <c r="I8" s="224"/>
      <c r="J8" s="225"/>
      <c r="K8" s="224"/>
      <c r="L8" s="225"/>
      <c r="M8" s="224"/>
      <c r="N8" s="225"/>
      <c r="O8" s="224"/>
      <c r="P8" s="225"/>
      <c r="Q8" s="228"/>
      <c r="R8" s="22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217">
        <v>6649</v>
      </c>
      <c r="B9" s="223" t="s">
        <v>102</v>
      </c>
      <c r="C9" s="217">
        <v>25</v>
      </c>
      <c r="D9" s="38" t="s">
        <v>69</v>
      </c>
      <c r="E9" s="224"/>
      <c r="F9" s="225"/>
      <c r="G9" s="240"/>
      <c r="H9" s="241"/>
      <c r="I9" s="224">
        <v>1</v>
      </c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17">
        <v>6641</v>
      </c>
      <c r="B10" s="223" t="s">
        <v>103</v>
      </c>
      <c r="C10" s="217">
        <v>6</v>
      </c>
      <c r="D10" s="38" t="s">
        <v>69</v>
      </c>
      <c r="E10" s="224"/>
      <c r="F10" s="225"/>
      <c r="G10" s="240"/>
      <c r="H10" s="241"/>
      <c r="I10" s="224">
        <v>1</v>
      </c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217">
        <v>6641</v>
      </c>
      <c r="B11" s="223" t="s">
        <v>103</v>
      </c>
      <c r="C11" s="217">
        <v>7</v>
      </c>
      <c r="D11" s="38" t="s">
        <v>69</v>
      </c>
      <c r="E11" s="224"/>
      <c r="F11" s="225"/>
      <c r="G11" s="240"/>
      <c r="H11" s="241"/>
      <c r="I11" s="224">
        <v>1</v>
      </c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217">
        <v>6641</v>
      </c>
      <c r="B12" s="223" t="s">
        <v>103</v>
      </c>
      <c r="C12" s="217">
        <v>8</v>
      </c>
      <c r="D12" s="38" t="s">
        <v>69</v>
      </c>
      <c r="E12" s="224"/>
      <c r="F12" s="225"/>
      <c r="G12" s="240"/>
      <c r="H12" s="241"/>
      <c r="I12" s="224">
        <v>1</v>
      </c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217">
        <v>6641</v>
      </c>
      <c r="B13" s="223" t="s">
        <v>103</v>
      </c>
      <c r="C13" s="217">
        <v>9</v>
      </c>
      <c r="D13" s="38" t="s">
        <v>69</v>
      </c>
      <c r="E13" s="224"/>
      <c r="F13" s="225"/>
      <c r="G13" s="240"/>
      <c r="H13" s="241"/>
      <c r="I13" s="224">
        <v>0.5</v>
      </c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217">
        <v>6641</v>
      </c>
      <c r="B14" s="223" t="s">
        <v>103</v>
      </c>
      <c r="C14" s="217">
        <v>2</v>
      </c>
      <c r="D14" s="38" t="s">
        <v>69</v>
      </c>
      <c r="E14" s="224"/>
      <c r="F14" s="225"/>
      <c r="G14" s="240"/>
      <c r="H14" s="241"/>
      <c r="I14" s="224">
        <v>0.5</v>
      </c>
      <c r="J14" s="225"/>
      <c r="K14" s="224"/>
      <c r="L14" s="225"/>
      <c r="M14" s="224">
        <v>1</v>
      </c>
      <c r="N14" s="225"/>
      <c r="O14" s="224"/>
      <c r="P14" s="225"/>
      <c r="Q14" s="228"/>
      <c r="R14" s="229"/>
      <c r="S14" s="25">
        <f>E14+G14+I14+K14+M14+O14+Q14</f>
        <v>1.5</v>
      </c>
      <c r="T14" s="25">
        <f>SUM(S14-U14-V14)</f>
        <v>1.5</v>
      </c>
      <c r="U14" s="28"/>
      <c r="V14" s="28"/>
    </row>
    <row r="15" spans="1:22" ht="15.75" customHeight="1" x14ac:dyDescent="0.25">
      <c r="A15" s="217">
        <v>6598</v>
      </c>
      <c r="B15" s="223" t="s">
        <v>100</v>
      </c>
      <c r="C15" s="217">
        <v>72</v>
      </c>
      <c r="D15" s="38" t="s">
        <v>79</v>
      </c>
      <c r="E15" s="224"/>
      <c r="F15" s="225"/>
      <c r="G15" s="240"/>
      <c r="H15" s="241"/>
      <c r="I15" s="224">
        <v>1</v>
      </c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ref="S15:S21" si="2">E15+G15+I15+K15+M15+O15+Q15</f>
        <v>1</v>
      </c>
      <c r="T15" s="25">
        <f t="shared" ref="T15:T21" si="3">SUM(S15-U15-V15)</f>
        <v>1</v>
      </c>
      <c r="U15" s="28"/>
      <c r="V15" s="28"/>
    </row>
    <row r="16" spans="1:22" ht="15.75" customHeight="1" x14ac:dyDescent="0.25">
      <c r="A16" s="219">
        <v>6538</v>
      </c>
      <c r="B16" s="223" t="s">
        <v>99</v>
      </c>
      <c r="C16" s="219">
        <v>25</v>
      </c>
      <c r="D16" s="38" t="s">
        <v>80</v>
      </c>
      <c r="E16" s="224"/>
      <c r="F16" s="225"/>
      <c r="G16" s="240"/>
      <c r="H16" s="241"/>
      <c r="I16" s="224"/>
      <c r="J16" s="225"/>
      <c r="K16" s="224">
        <v>0.25</v>
      </c>
      <c r="L16" s="225"/>
      <c r="M16" s="224"/>
      <c r="N16" s="225"/>
      <c r="O16" s="224"/>
      <c r="P16" s="225"/>
      <c r="Q16" s="228"/>
      <c r="R16" s="229"/>
      <c r="S16" s="25">
        <f t="shared" si="2"/>
        <v>0.25</v>
      </c>
      <c r="T16" s="25">
        <f t="shared" si="3"/>
        <v>0.25</v>
      </c>
      <c r="U16" s="28"/>
      <c r="V16" s="28"/>
    </row>
    <row r="17" spans="1:22" x14ac:dyDescent="0.25">
      <c r="A17" s="219">
        <v>6538</v>
      </c>
      <c r="B17" s="223" t="s">
        <v>99</v>
      </c>
      <c r="C17" s="219">
        <v>26</v>
      </c>
      <c r="D17" s="38" t="s">
        <v>80</v>
      </c>
      <c r="E17" s="224"/>
      <c r="F17" s="225"/>
      <c r="G17" s="240"/>
      <c r="H17" s="241"/>
      <c r="I17" s="224"/>
      <c r="J17" s="225"/>
      <c r="K17" s="224">
        <v>0.25</v>
      </c>
      <c r="L17" s="225"/>
      <c r="M17" s="224"/>
      <c r="N17" s="225"/>
      <c r="O17" s="224"/>
      <c r="P17" s="225"/>
      <c r="Q17" s="228"/>
      <c r="R17" s="229"/>
      <c r="S17" s="25">
        <f t="shared" si="2"/>
        <v>0.25</v>
      </c>
      <c r="T17" s="25">
        <f t="shared" si="3"/>
        <v>0.25</v>
      </c>
      <c r="U17" s="28"/>
      <c r="V17" s="28"/>
    </row>
    <row r="18" spans="1:22" x14ac:dyDescent="0.25">
      <c r="A18" s="219">
        <v>6538</v>
      </c>
      <c r="B18" s="223" t="s">
        <v>99</v>
      </c>
      <c r="C18" s="219">
        <v>27</v>
      </c>
      <c r="D18" s="38" t="s">
        <v>80</v>
      </c>
      <c r="E18" s="224"/>
      <c r="F18" s="225"/>
      <c r="G18" s="240"/>
      <c r="H18" s="241"/>
      <c r="I18" s="224"/>
      <c r="J18" s="225"/>
      <c r="K18" s="224">
        <v>0.25</v>
      </c>
      <c r="L18" s="225"/>
      <c r="M18" s="224"/>
      <c r="N18" s="225"/>
      <c r="O18" s="224"/>
      <c r="P18" s="225"/>
      <c r="Q18" s="228"/>
      <c r="R18" s="229"/>
      <c r="S18" s="25">
        <f>E18+G18+I18+K18+M18+O18+Q18</f>
        <v>0.25</v>
      </c>
      <c r="T18" s="25">
        <f>SUM(S18-U18-V18)</f>
        <v>0.25</v>
      </c>
      <c r="U18" s="28"/>
      <c r="V18" s="28"/>
    </row>
    <row r="19" spans="1:22" x14ac:dyDescent="0.25">
      <c r="A19" s="219">
        <v>6538</v>
      </c>
      <c r="B19" s="223" t="s">
        <v>99</v>
      </c>
      <c r="C19" s="219">
        <v>28</v>
      </c>
      <c r="D19" s="38" t="s">
        <v>80</v>
      </c>
      <c r="E19" s="224"/>
      <c r="F19" s="225"/>
      <c r="G19" s="240"/>
      <c r="H19" s="241"/>
      <c r="I19" s="224"/>
      <c r="J19" s="225"/>
      <c r="K19" s="224">
        <v>0.25</v>
      </c>
      <c r="L19" s="225"/>
      <c r="M19" s="224"/>
      <c r="N19" s="225"/>
      <c r="O19" s="224"/>
      <c r="P19" s="225"/>
      <c r="Q19" s="228"/>
      <c r="R19" s="229"/>
      <c r="S19" s="25">
        <f>E19+G19+I19+K19+M19+O19+Q19</f>
        <v>0.25</v>
      </c>
      <c r="T19" s="25">
        <f>SUM(S19-U19-V19)</f>
        <v>0.25</v>
      </c>
      <c r="U19" s="28"/>
      <c r="V19" s="28"/>
    </row>
    <row r="20" spans="1:22" x14ac:dyDescent="0.25">
      <c r="A20" s="220">
        <v>6648</v>
      </c>
      <c r="B20" s="223" t="s">
        <v>97</v>
      </c>
      <c r="C20" s="220">
        <v>52</v>
      </c>
      <c r="D20" s="38" t="s">
        <v>93</v>
      </c>
      <c r="E20" s="224"/>
      <c r="F20" s="225"/>
      <c r="G20" s="240"/>
      <c r="H20" s="241"/>
      <c r="I20" s="224"/>
      <c r="J20" s="225"/>
      <c r="K20" s="224"/>
      <c r="L20" s="225"/>
      <c r="M20" s="224">
        <v>2</v>
      </c>
      <c r="N20" s="225"/>
      <c r="O20" s="224"/>
      <c r="P20" s="225"/>
      <c r="Q20" s="228"/>
      <c r="R20" s="229"/>
      <c r="S20" s="25">
        <f t="shared" si="2"/>
        <v>2</v>
      </c>
      <c r="T20" s="25">
        <f t="shared" si="3"/>
        <v>2</v>
      </c>
      <c r="U20" s="28"/>
      <c r="V20" s="28"/>
    </row>
    <row r="21" spans="1:22" x14ac:dyDescent="0.25">
      <c r="A21" s="221">
        <v>6519</v>
      </c>
      <c r="B21" s="223" t="s">
        <v>98</v>
      </c>
      <c r="C21" s="221">
        <v>237</v>
      </c>
      <c r="D21" s="38" t="s">
        <v>94</v>
      </c>
      <c r="E21" s="224"/>
      <c r="F21" s="225"/>
      <c r="G21" s="240"/>
      <c r="H21" s="241"/>
      <c r="I21" s="224"/>
      <c r="J21" s="225"/>
      <c r="K21" s="224"/>
      <c r="L21" s="225"/>
      <c r="M21" s="224">
        <v>1.5</v>
      </c>
      <c r="N21" s="225"/>
      <c r="O21" s="224"/>
      <c r="P21" s="225"/>
      <c r="Q21" s="228"/>
      <c r="R21" s="229"/>
      <c r="S21" s="25">
        <f t="shared" si="2"/>
        <v>1.5</v>
      </c>
      <c r="T21" s="25">
        <f t="shared" si="3"/>
        <v>1.5</v>
      </c>
      <c r="U21" s="28"/>
      <c r="V21" s="28"/>
    </row>
    <row r="22" spans="1:22" ht="15.75" customHeight="1" x14ac:dyDescent="0.25">
      <c r="A22" s="221">
        <v>6538</v>
      </c>
      <c r="B22" s="223" t="s">
        <v>99</v>
      </c>
      <c r="C22" s="221">
        <v>25</v>
      </c>
      <c r="D22" s="38" t="s">
        <v>80</v>
      </c>
      <c r="E22" s="224"/>
      <c r="F22" s="225"/>
      <c r="G22" s="240"/>
      <c r="H22" s="241"/>
      <c r="I22" s="224"/>
      <c r="J22" s="225"/>
      <c r="K22" s="224"/>
      <c r="L22" s="225"/>
      <c r="M22" s="224">
        <v>0.5</v>
      </c>
      <c r="N22" s="225"/>
      <c r="O22" s="224"/>
      <c r="P22" s="225"/>
      <c r="Q22" s="228"/>
      <c r="R22" s="229"/>
      <c r="S22" s="25">
        <f>E22+G22+I22+K22+M22+O22+Q22</f>
        <v>0.5</v>
      </c>
      <c r="T22" s="25">
        <f>SUM(S22-U22-V22)</f>
        <v>0.5</v>
      </c>
      <c r="U22" s="28"/>
      <c r="V22" s="28"/>
    </row>
    <row r="23" spans="1:22" x14ac:dyDescent="0.25">
      <c r="A23" s="221">
        <v>6538</v>
      </c>
      <c r="B23" s="223">
        <f>SUM(B6:B22)</f>
        <v>0</v>
      </c>
      <c r="C23" s="221">
        <v>26</v>
      </c>
      <c r="D23" s="38" t="s">
        <v>80</v>
      </c>
      <c r="E23" s="224"/>
      <c r="F23" s="225"/>
      <c r="G23" s="240"/>
      <c r="H23" s="241"/>
      <c r="I23" s="224"/>
      <c r="J23" s="225"/>
      <c r="K23" s="224">
        <f>SUM(K6:K22)</f>
        <v>1</v>
      </c>
      <c r="L23" s="225"/>
      <c r="M23" s="224">
        <v>0.5</v>
      </c>
      <c r="N23" s="225"/>
      <c r="O23" s="224"/>
      <c r="P23" s="225"/>
      <c r="Q23" s="228"/>
      <c r="R23" s="229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109"/>
      <c r="B24" s="109"/>
      <c r="C24" s="109"/>
      <c r="D24" s="27"/>
      <c r="E24" s="224"/>
      <c r="F24" s="225"/>
      <c r="G24" s="240"/>
      <c r="H24" s="241"/>
      <c r="I24" s="224"/>
      <c r="J24" s="225"/>
      <c r="K24" s="224"/>
      <c r="L24" s="225"/>
      <c r="M24" s="224"/>
      <c r="N24" s="225"/>
      <c r="O24" s="224"/>
      <c r="P24" s="225"/>
      <c r="Q24" s="228"/>
      <c r="R24" s="229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3">
        <v>3600</v>
      </c>
      <c r="B25" s="113" t="s">
        <v>101</v>
      </c>
      <c r="C25" s="113"/>
      <c r="D25" s="27" t="s">
        <v>74</v>
      </c>
      <c r="E25" s="224">
        <v>0.25</v>
      </c>
      <c r="F25" s="225"/>
      <c r="G25" s="240"/>
      <c r="H25" s="241"/>
      <c r="I25" s="224"/>
      <c r="J25" s="225"/>
      <c r="K25" s="224">
        <v>0.25</v>
      </c>
      <c r="L25" s="225"/>
      <c r="M25" s="224">
        <v>0.5</v>
      </c>
      <c r="N25" s="225"/>
      <c r="O25" s="224"/>
      <c r="P25" s="225"/>
      <c r="Q25" s="228"/>
      <c r="R25" s="229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94">
        <v>3600</v>
      </c>
      <c r="B26" s="94" t="s">
        <v>101</v>
      </c>
      <c r="C26" s="94"/>
      <c r="D26" s="38" t="s">
        <v>61</v>
      </c>
      <c r="E26" s="224">
        <v>1.75</v>
      </c>
      <c r="F26" s="225"/>
      <c r="G26" s="240"/>
      <c r="H26" s="241"/>
      <c r="I26" s="224">
        <v>2</v>
      </c>
      <c r="J26" s="225"/>
      <c r="K26" s="224">
        <v>6.75</v>
      </c>
      <c r="L26" s="225"/>
      <c r="M26" s="224">
        <v>2</v>
      </c>
      <c r="N26" s="225"/>
      <c r="O26" s="224"/>
      <c r="P26" s="225"/>
      <c r="Q26" s="228"/>
      <c r="R26" s="229"/>
      <c r="S26" s="25">
        <f t="shared" si="1"/>
        <v>12.5</v>
      </c>
      <c r="T26" s="25">
        <f t="shared" si="0"/>
        <v>12.5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4"/>
      <c r="F27" s="225"/>
      <c r="G27" s="240"/>
      <c r="H27" s="241"/>
      <c r="I27" s="224"/>
      <c r="J27" s="225"/>
      <c r="K27" s="224"/>
      <c r="L27" s="225"/>
      <c r="M27" s="224"/>
      <c r="N27" s="225"/>
      <c r="O27" s="224"/>
      <c r="P27" s="225"/>
      <c r="Q27" s="228"/>
      <c r="R27" s="22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4"/>
      <c r="F28" s="225"/>
      <c r="G28" s="224"/>
      <c r="H28" s="225"/>
      <c r="I28" s="224"/>
      <c r="J28" s="225"/>
      <c r="K28" s="224"/>
      <c r="L28" s="225"/>
      <c r="M28" s="224"/>
      <c r="N28" s="225"/>
      <c r="O28" s="228"/>
      <c r="P28" s="229"/>
      <c r="Q28" s="228"/>
      <c r="R28" s="229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2">
        <f>SUM(E4:E28)</f>
        <v>8</v>
      </c>
      <c r="F29" s="233"/>
      <c r="G29" s="232">
        <f>SUM(G4:G28)</f>
        <v>0</v>
      </c>
      <c r="H29" s="233"/>
      <c r="I29" s="232">
        <f>SUM(I4:I28)</f>
        <v>8</v>
      </c>
      <c r="J29" s="233"/>
      <c r="K29" s="232">
        <f>SUM(K4:K28)</f>
        <v>9</v>
      </c>
      <c r="L29" s="233"/>
      <c r="M29" s="232">
        <f>SUM(M4:M28)</f>
        <v>8</v>
      </c>
      <c r="N29" s="233"/>
      <c r="O29" s="232">
        <f>SUM(O4:O28)</f>
        <v>0</v>
      </c>
      <c r="P29" s="233"/>
      <c r="Q29" s="232">
        <f>SUM(Q4:Q28)</f>
        <v>0</v>
      </c>
      <c r="R29" s="233"/>
      <c r="S29" s="25">
        <f t="shared" si="1"/>
        <v>33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33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-8</v>
      </c>
      <c r="I31" s="32"/>
      <c r="J31" s="32">
        <f>SUM(I29)-J30</f>
        <v>0</v>
      </c>
      <c r="K31" s="32"/>
      <c r="L31" s="32">
        <f>SUM(K29)-L30</f>
        <v>1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-7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33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13.5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33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D18" sqref="D18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9">
        <v>6598</v>
      </c>
      <c r="B4" s="223" t="s">
        <v>100</v>
      </c>
      <c r="C4" s="178" t="s">
        <v>72</v>
      </c>
      <c r="D4" s="38" t="s">
        <v>73</v>
      </c>
      <c r="E4" s="227">
        <v>8</v>
      </c>
      <c r="F4" s="227"/>
      <c r="G4" s="227">
        <v>8</v>
      </c>
      <c r="H4" s="227"/>
      <c r="I4" s="227">
        <v>8</v>
      </c>
      <c r="J4" s="227"/>
      <c r="K4" s="227">
        <v>8</v>
      </c>
      <c r="L4" s="227"/>
      <c r="M4" s="227">
        <v>8</v>
      </c>
      <c r="N4" s="227"/>
      <c r="O4" s="224"/>
      <c r="P4" s="225"/>
      <c r="Q4" s="228"/>
      <c r="R4" s="229"/>
      <c r="S4" s="25">
        <f>E4+G4+I4+K4+M4+O4+Q4</f>
        <v>40</v>
      </c>
      <c r="T4" s="25">
        <f t="shared" ref="T4:T21" si="0">SUM(S4-U4-V4)</f>
        <v>40</v>
      </c>
      <c r="U4" s="28"/>
      <c r="V4" s="28"/>
    </row>
    <row r="5" spans="1:22" x14ac:dyDescent="0.25">
      <c r="A5" s="180"/>
      <c r="B5" s="48"/>
      <c r="C5" s="180"/>
      <c r="D5" s="38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1"/>
      <c r="B6" s="48"/>
      <c r="C6" s="181"/>
      <c r="D6" s="38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4"/>
      <c r="P6" s="225"/>
      <c r="Q6" s="228"/>
      <c r="R6" s="229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81"/>
      <c r="B7" s="48"/>
      <c r="C7" s="181"/>
      <c r="D7" s="38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4"/>
      <c r="P7" s="225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3"/>
      <c r="B8" s="48"/>
      <c r="C8" s="183"/>
      <c r="D8" s="38"/>
      <c r="E8" s="242"/>
      <c r="F8" s="243"/>
      <c r="G8" s="224"/>
      <c r="H8" s="225"/>
      <c r="I8" s="224"/>
      <c r="J8" s="225"/>
      <c r="K8" s="227"/>
      <c r="L8" s="227"/>
      <c r="M8" s="238"/>
      <c r="N8" s="225"/>
      <c r="O8" s="224"/>
      <c r="P8" s="225"/>
      <c r="Q8" s="228"/>
      <c r="R8" s="229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7"/>
      <c r="B9" s="176"/>
      <c r="C9" s="176"/>
      <c r="D9" s="38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4"/>
      <c r="P9" s="225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7"/>
      <c r="B10" s="48"/>
      <c r="C10" s="177"/>
      <c r="D10" s="38"/>
      <c r="E10" s="242"/>
      <c r="F10" s="243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4"/>
      <c r="B11" s="164"/>
      <c r="C11" s="164"/>
      <c r="D11" s="38"/>
      <c r="E11" s="242"/>
      <c r="F11" s="243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7"/>
      <c r="B12" s="166"/>
      <c r="C12" s="166"/>
      <c r="D12" s="38"/>
      <c r="E12" s="242"/>
      <c r="F12" s="243"/>
      <c r="G12" s="242"/>
      <c r="H12" s="243"/>
      <c r="I12" s="242"/>
      <c r="J12" s="243"/>
      <c r="K12" s="242"/>
      <c r="L12" s="243"/>
      <c r="M12" s="224"/>
      <c r="N12" s="225"/>
      <c r="O12" s="224"/>
      <c r="P12" s="225"/>
      <c r="Q12" s="228"/>
      <c r="R12" s="229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0"/>
      <c r="B13" s="48"/>
      <c r="C13" s="150"/>
      <c r="D13" s="38"/>
      <c r="E13" s="242"/>
      <c r="F13" s="243"/>
      <c r="G13" s="242"/>
      <c r="H13" s="243"/>
      <c r="I13" s="242"/>
      <c r="J13" s="243"/>
      <c r="K13" s="242"/>
      <c r="L13" s="243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2"/>
      <c r="F14" s="243"/>
      <c r="G14" s="242"/>
      <c r="H14" s="243"/>
      <c r="I14" s="242"/>
      <c r="J14" s="243"/>
      <c r="K14" s="242"/>
      <c r="L14" s="243"/>
      <c r="M14" s="230"/>
      <c r="N14" s="231"/>
      <c r="O14" s="224"/>
      <c r="P14" s="225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2"/>
      <c r="F15" s="243"/>
      <c r="G15" s="242"/>
      <c r="H15" s="243"/>
      <c r="I15" s="242"/>
      <c r="J15" s="243"/>
      <c r="K15" s="242"/>
      <c r="L15" s="243"/>
      <c r="M15" s="230"/>
      <c r="N15" s="231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4"/>
      <c r="F16" s="245"/>
      <c r="G16" s="244"/>
      <c r="H16" s="245"/>
      <c r="I16" s="244"/>
      <c r="J16" s="245"/>
      <c r="K16" s="244"/>
      <c r="L16" s="245"/>
      <c r="M16" s="224"/>
      <c r="N16" s="225"/>
      <c r="O16" s="224"/>
      <c r="P16" s="225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7"/>
      <c r="B17" s="127"/>
      <c r="C17" s="127"/>
      <c r="D17" s="38"/>
      <c r="E17" s="244"/>
      <c r="F17" s="24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42"/>
      <c r="F18" s="243"/>
      <c r="G18" s="242"/>
      <c r="H18" s="243"/>
      <c r="I18" s="242"/>
      <c r="J18" s="243"/>
      <c r="K18" s="224"/>
      <c r="L18" s="225"/>
      <c r="M18" s="224"/>
      <c r="N18" s="225"/>
      <c r="O18" s="224"/>
      <c r="P18" s="225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2"/>
      <c r="B19" s="182"/>
      <c r="C19" s="182"/>
      <c r="D19" s="38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9"/>
      <c r="B20" s="189"/>
      <c r="C20" s="189"/>
      <c r="D20" s="38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0"/>
      <c r="B21" s="160"/>
      <c r="C21" s="160"/>
      <c r="D21" s="38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4"/>
      <c r="F22" s="225"/>
      <c r="G22" s="224"/>
      <c r="H22" s="225"/>
      <c r="I22" s="224"/>
      <c r="J22" s="225"/>
      <c r="K22" s="224"/>
      <c r="L22" s="225"/>
      <c r="M22" s="224"/>
      <c r="N22" s="225"/>
      <c r="O22" s="224"/>
      <c r="P22" s="225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7"/>
      <c r="D23" s="27"/>
      <c r="E23" s="224"/>
      <c r="F23" s="225"/>
      <c r="G23" s="224"/>
      <c r="H23" s="225"/>
      <c r="I23" s="224"/>
      <c r="J23" s="225"/>
      <c r="K23" s="224">
        <f>SUM(K6:K22)</f>
        <v>0</v>
      </c>
      <c r="L23" s="225"/>
      <c r="M23" s="224"/>
      <c r="N23" s="225"/>
      <c r="O23" s="224"/>
      <c r="P23" s="225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8"/>
      <c r="J25" s="16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1">
        <v>6641</v>
      </c>
      <c r="B4" s="223" t="s">
        <v>103</v>
      </c>
      <c r="C4" s="211">
        <v>2</v>
      </c>
      <c r="D4" s="38" t="s">
        <v>69</v>
      </c>
      <c r="E4" s="227">
        <v>3.5</v>
      </c>
      <c r="F4" s="227"/>
      <c r="G4" s="227"/>
      <c r="H4" s="227"/>
      <c r="I4" s="227"/>
      <c r="J4" s="227"/>
      <c r="K4" s="227"/>
      <c r="L4" s="227"/>
      <c r="M4" s="227"/>
      <c r="N4" s="227"/>
      <c r="O4" s="224"/>
      <c r="P4" s="225"/>
      <c r="Q4" s="228"/>
      <c r="R4" s="229"/>
      <c r="S4" s="25">
        <f>E4+G4+I4+K4+M4+O4+Q4</f>
        <v>3.5</v>
      </c>
      <c r="T4" s="25">
        <f t="shared" ref="T4:T23" si="0">SUM(S4-U4-V4)</f>
        <v>3.5</v>
      </c>
      <c r="U4" s="28"/>
      <c r="V4" s="28"/>
    </row>
    <row r="5" spans="1:22" x14ac:dyDescent="0.25">
      <c r="A5" s="203">
        <v>6649</v>
      </c>
      <c r="B5" s="223" t="s">
        <v>102</v>
      </c>
      <c r="C5" s="203">
        <v>10</v>
      </c>
      <c r="D5" s="38" t="s">
        <v>69</v>
      </c>
      <c r="E5" s="227">
        <v>4.5</v>
      </c>
      <c r="F5" s="227"/>
      <c r="G5" s="224">
        <v>4.5</v>
      </c>
      <c r="H5" s="225"/>
      <c r="I5" s="224">
        <v>1.25</v>
      </c>
      <c r="J5" s="225"/>
      <c r="K5" s="227">
        <v>4</v>
      </c>
      <c r="L5" s="227"/>
      <c r="M5" s="227"/>
      <c r="N5" s="227"/>
      <c r="O5" s="224"/>
      <c r="P5" s="225"/>
      <c r="Q5" s="228"/>
      <c r="R5" s="229"/>
      <c r="S5" s="25">
        <f>E5+G5+I5+K5+M5+O5+Q5</f>
        <v>14.25</v>
      </c>
      <c r="T5" s="25">
        <f t="shared" si="0"/>
        <v>14.25</v>
      </c>
      <c r="U5" s="28"/>
      <c r="V5" s="28"/>
    </row>
    <row r="6" spans="1:22" x14ac:dyDescent="0.25">
      <c r="A6" s="213">
        <v>6598</v>
      </c>
      <c r="B6" s="223" t="s">
        <v>100</v>
      </c>
      <c r="C6" s="213">
        <v>72</v>
      </c>
      <c r="D6" s="38" t="s">
        <v>79</v>
      </c>
      <c r="E6" s="227"/>
      <c r="F6" s="227"/>
      <c r="G6" s="224">
        <v>1</v>
      </c>
      <c r="H6" s="225"/>
      <c r="I6" s="224"/>
      <c r="J6" s="225"/>
      <c r="K6" s="227"/>
      <c r="L6" s="227"/>
      <c r="M6" s="224"/>
      <c r="N6" s="225"/>
      <c r="O6" s="224"/>
      <c r="P6" s="225"/>
      <c r="Q6" s="228"/>
      <c r="R6" s="229"/>
      <c r="S6" s="25">
        <f t="shared" ref="S6:S25" si="1">E6+G6+I6+K6+M6+O6+Q6</f>
        <v>1</v>
      </c>
      <c r="T6" s="25">
        <f t="shared" si="0"/>
        <v>1</v>
      </c>
      <c r="U6" s="28"/>
      <c r="V6" s="28"/>
    </row>
    <row r="7" spans="1:22" x14ac:dyDescent="0.25">
      <c r="A7" s="213">
        <v>6598</v>
      </c>
      <c r="B7" s="223" t="s">
        <v>100</v>
      </c>
      <c r="C7" s="212" t="s">
        <v>72</v>
      </c>
      <c r="D7" s="38" t="s">
        <v>73</v>
      </c>
      <c r="E7" s="227"/>
      <c r="F7" s="227"/>
      <c r="G7" s="224">
        <v>1</v>
      </c>
      <c r="H7" s="225"/>
      <c r="I7" s="224">
        <v>3.75</v>
      </c>
      <c r="J7" s="225"/>
      <c r="K7" s="227"/>
      <c r="L7" s="227"/>
      <c r="M7" s="224"/>
      <c r="N7" s="225"/>
      <c r="O7" s="224"/>
      <c r="P7" s="225"/>
      <c r="Q7" s="228"/>
      <c r="R7" s="229"/>
      <c r="S7" s="25">
        <f t="shared" si="1"/>
        <v>4.75</v>
      </c>
      <c r="T7" s="25">
        <f t="shared" si="0"/>
        <v>4.75</v>
      </c>
      <c r="U7" s="28"/>
      <c r="V7" s="28"/>
    </row>
    <row r="8" spans="1:22" ht="16.5" customHeight="1" x14ac:dyDescent="0.25">
      <c r="A8" s="204">
        <v>6649</v>
      </c>
      <c r="B8" s="223" t="s">
        <v>102</v>
      </c>
      <c r="C8" s="204">
        <v>25</v>
      </c>
      <c r="D8" s="38" t="s">
        <v>69</v>
      </c>
      <c r="E8" s="227"/>
      <c r="F8" s="227"/>
      <c r="G8" s="224"/>
      <c r="H8" s="225"/>
      <c r="I8" s="224">
        <v>3</v>
      </c>
      <c r="J8" s="225"/>
      <c r="K8" s="227"/>
      <c r="L8" s="227"/>
      <c r="M8" s="224"/>
      <c r="N8" s="225"/>
      <c r="O8" s="224"/>
      <c r="P8" s="225"/>
      <c r="Q8" s="228"/>
      <c r="R8" s="229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219">
        <v>6641</v>
      </c>
      <c r="B9" s="223" t="s">
        <v>103</v>
      </c>
      <c r="C9" s="219">
        <v>4</v>
      </c>
      <c r="D9" s="38" t="s">
        <v>69</v>
      </c>
      <c r="E9" s="227"/>
      <c r="F9" s="227"/>
      <c r="G9" s="224"/>
      <c r="H9" s="225"/>
      <c r="I9" s="224"/>
      <c r="J9" s="225"/>
      <c r="K9" s="224">
        <v>1</v>
      </c>
      <c r="L9" s="225"/>
      <c r="M9" s="224">
        <v>1.25</v>
      </c>
      <c r="N9" s="225"/>
      <c r="O9" s="224"/>
      <c r="P9" s="225"/>
      <c r="Q9" s="228"/>
      <c r="R9" s="229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219">
        <v>6641</v>
      </c>
      <c r="B10" s="223" t="s">
        <v>103</v>
      </c>
      <c r="C10" s="219">
        <v>5</v>
      </c>
      <c r="D10" s="38" t="s">
        <v>69</v>
      </c>
      <c r="E10" s="227"/>
      <c r="F10" s="227"/>
      <c r="G10" s="224"/>
      <c r="H10" s="225"/>
      <c r="I10" s="224"/>
      <c r="J10" s="225"/>
      <c r="K10" s="224">
        <v>1</v>
      </c>
      <c r="L10" s="225"/>
      <c r="M10" s="224">
        <v>1.25</v>
      </c>
      <c r="N10" s="225"/>
      <c r="O10" s="224"/>
      <c r="P10" s="225"/>
      <c r="Q10" s="228"/>
      <c r="R10" s="229"/>
      <c r="S10" s="25">
        <f t="shared" si="1"/>
        <v>2.25</v>
      </c>
      <c r="T10" s="25">
        <f t="shared" si="0"/>
        <v>2.25</v>
      </c>
      <c r="U10" s="28"/>
      <c r="V10" s="28"/>
    </row>
    <row r="11" spans="1:22" x14ac:dyDescent="0.25">
      <c r="A11" s="219">
        <v>6641</v>
      </c>
      <c r="B11" s="223" t="s">
        <v>103</v>
      </c>
      <c r="C11" s="219">
        <v>6</v>
      </c>
      <c r="D11" s="38" t="s">
        <v>69</v>
      </c>
      <c r="E11" s="227"/>
      <c r="F11" s="227"/>
      <c r="G11" s="224"/>
      <c r="H11" s="225"/>
      <c r="I11" s="227"/>
      <c r="J11" s="227"/>
      <c r="K11" s="227">
        <v>1</v>
      </c>
      <c r="L11" s="227"/>
      <c r="M11" s="224">
        <v>1.25</v>
      </c>
      <c r="N11" s="225"/>
      <c r="O11" s="224"/>
      <c r="P11" s="225"/>
      <c r="Q11" s="228"/>
      <c r="R11" s="229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219">
        <v>6641</v>
      </c>
      <c r="B12" s="223" t="s">
        <v>103</v>
      </c>
      <c r="C12" s="219">
        <v>10</v>
      </c>
      <c r="D12" s="38" t="s">
        <v>69</v>
      </c>
      <c r="E12" s="227"/>
      <c r="F12" s="227"/>
      <c r="G12" s="224"/>
      <c r="H12" s="225"/>
      <c r="I12" s="227"/>
      <c r="J12" s="227"/>
      <c r="K12" s="224">
        <v>1</v>
      </c>
      <c r="L12" s="225"/>
      <c r="M12" s="224">
        <v>1.5</v>
      </c>
      <c r="N12" s="225"/>
      <c r="O12" s="224"/>
      <c r="P12" s="225"/>
      <c r="Q12" s="228"/>
      <c r="R12" s="229"/>
      <c r="S12" s="25">
        <f t="shared" si="1"/>
        <v>2.5</v>
      </c>
      <c r="T12" s="25">
        <f t="shared" si="0"/>
        <v>2.5</v>
      </c>
      <c r="U12" s="28"/>
      <c r="V12" s="28"/>
    </row>
    <row r="13" spans="1:22" ht="15" customHeight="1" x14ac:dyDescent="0.25">
      <c r="A13" s="220">
        <v>6648</v>
      </c>
      <c r="B13" s="223" t="s">
        <v>97</v>
      </c>
      <c r="C13" s="220">
        <v>53</v>
      </c>
      <c r="D13" s="38" t="s">
        <v>95</v>
      </c>
      <c r="E13" s="227"/>
      <c r="F13" s="227"/>
      <c r="G13" s="224"/>
      <c r="H13" s="225"/>
      <c r="I13" s="227"/>
      <c r="J13" s="227"/>
      <c r="K13" s="224"/>
      <c r="L13" s="225"/>
      <c r="M13" s="224">
        <v>1.5</v>
      </c>
      <c r="N13" s="225"/>
      <c r="O13" s="224"/>
      <c r="P13" s="225"/>
      <c r="Q13" s="228"/>
      <c r="R13" s="229"/>
      <c r="S13" s="25">
        <f t="shared" si="1"/>
        <v>1.5</v>
      </c>
      <c r="T13" s="25">
        <f t="shared" si="0"/>
        <v>1.5</v>
      </c>
      <c r="U13" s="28"/>
      <c r="V13" s="28"/>
    </row>
    <row r="14" spans="1:22" x14ac:dyDescent="0.25">
      <c r="A14" s="220">
        <v>6648</v>
      </c>
      <c r="B14" s="223" t="s">
        <v>97</v>
      </c>
      <c r="C14" s="220">
        <v>52</v>
      </c>
      <c r="D14" s="38" t="s">
        <v>93</v>
      </c>
      <c r="E14" s="227"/>
      <c r="F14" s="227"/>
      <c r="G14" s="224"/>
      <c r="H14" s="225"/>
      <c r="I14" s="227"/>
      <c r="J14" s="227"/>
      <c r="K14" s="224"/>
      <c r="L14" s="225"/>
      <c r="M14" s="224">
        <v>0.75</v>
      </c>
      <c r="N14" s="225"/>
      <c r="O14" s="224"/>
      <c r="P14" s="225"/>
      <c r="Q14" s="228"/>
      <c r="R14" s="229"/>
      <c r="S14" s="25">
        <f t="shared" si="1"/>
        <v>0.75</v>
      </c>
      <c r="T14" s="25">
        <f t="shared" si="0"/>
        <v>0.75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5"/>
      <c r="B19" s="125"/>
      <c r="C19" s="125"/>
      <c r="D19" s="27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38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2"/>
      <c r="B21" s="122"/>
      <c r="C21" s="122"/>
      <c r="D21" s="27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21">
        <v>3600</v>
      </c>
      <c r="B22" s="221" t="s">
        <v>101</v>
      </c>
      <c r="C22" s="221"/>
      <c r="D22" s="27" t="s">
        <v>74</v>
      </c>
      <c r="E22" s="224"/>
      <c r="F22" s="225"/>
      <c r="G22" s="224"/>
      <c r="H22" s="225"/>
      <c r="I22" s="224"/>
      <c r="J22" s="225"/>
      <c r="K22" s="224"/>
      <c r="L22" s="225"/>
      <c r="M22" s="224">
        <v>0.5</v>
      </c>
      <c r="N22" s="225"/>
      <c r="O22" s="224"/>
      <c r="P22" s="225"/>
      <c r="Q22" s="228"/>
      <c r="R22" s="229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15">
        <v>3600</v>
      </c>
      <c r="B23" s="115">
        <f>SUM(B6:B22)</f>
        <v>0</v>
      </c>
      <c r="C23" s="115"/>
      <c r="D23" s="38" t="s">
        <v>61</v>
      </c>
      <c r="E23" s="224"/>
      <c r="F23" s="225"/>
      <c r="G23" s="224">
        <v>1.5</v>
      </c>
      <c r="H23" s="225"/>
      <c r="I23" s="224"/>
      <c r="J23" s="225"/>
      <c r="K23" s="224"/>
      <c r="L23" s="225"/>
      <c r="M23" s="224"/>
      <c r="N23" s="225"/>
      <c r="O23" s="224"/>
      <c r="P23" s="225"/>
      <c r="Q23" s="228"/>
      <c r="R23" s="229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4"/>
      <c r="F24" s="225"/>
      <c r="G24" s="224"/>
      <c r="H24" s="225"/>
      <c r="I24" s="224"/>
      <c r="J24" s="225"/>
      <c r="K24" s="224"/>
      <c r="L24" s="225"/>
      <c r="M24" s="224"/>
      <c r="N24" s="225"/>
      <c r="O24" s="228"/>
      <c r="P24" s="229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4"/>
      <c r="F25" s="225"/>
      <c r="G25" s="224"/>
      <c r="H25" s="225"/>
      <c r="I25" s="224"/>
      <c r="J25" s="225"/>
      <c r="K25" s="224"/>
      <c r="L25" s="225"/>
      <c r="M25" s="224"/>
      <c r="N25" s="225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D18" sqref="D18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97"/>
      <c r="N3" s="197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1">
        <v>6649</v>
      </c>
      <c r="B4" s="223" t="s">
        <v>102</v>
      </c>
      <c r="C4" s="211">
        <v>2</v>
      </c>
      <c r="D4" s="38" t="s">
        <v>69</v>
      </c>
      <c r="E4" s="227">
        <v>8</v>
      </c>
      <c r="F4" s="227"/>
      <c r="G4" s="227">
        <v>8</v>
      </c>
      <c r="H4" s="227"/>
      <c r="I4" s="227">
        <v>1</v>
      </c>
      <c r="J4" s="227"/>
      <c r="K4" s="227"/>
      <c r="L4" s="227"/>
      <c r="M4" s="236"/>
      <c r="N4" s="236"/>
      <c r="O4" s="227"/>
      <c r="P4" s="227"/>
      <c r="Q4" s="228"/>
      <c r="R4" s="229"/>
      <c r="S4" s="25">
        <f>E4+G4+I4+K4+M4+O4+Q4</f>
        <v>17</v>
      </c>
      <c r="T4" s="25">
        <f>SUM(S4-U4-V4)</f>
        <v>17</v>
      </c>
      <c r="U4" s="28"/>
      <c r="V4" s="28"/>
    </row>
    <row r="5" spans="1:22" x14ac:dyDescent="0.25">
      <c r="A5" s="218">
        <v>6649</v>
      </c>
      <c r="B5" s="223" t="s">
        <v>102</v>
      </c>
      <c r="C5" s="218">
        <v>10</v>
      </c>
      <c r="D5" s="38" t="s">
        <v>69</v>
      </c>
      <c r="E5" s="227"/>
      <c r="F5" s="227"/>
      <c r="G5" s="227"/>
      <c r="H5" s="227"/>
      <c r="I5" s="227">
        <v>7</v>
      </c>
      <c r="J5" s="227"/>
      <c r="K5" s="227">
        <v>8</v>
      </c>
      <c r="L5" s="227"/>
      <c r="M5" s="236"/>
      <c r="N5" s="236"/>
      <c r="O5" s="227"/>
      <c r="P5" s="227"/>
      <c r="Q5" s="228"/>
      <c r="R5" s="229"/>
      <c r="S5" s="25">
        <f t="shared" ref="S5:S21" si="0">E5+G5+I5+K5+M5+O5+Q5</f>
        <v>15</v>
      </c>
      <c r="T5" s="25">
        <f t="shared" ref="T5:T19" si="1">SUM(S5-U5-V5)</f>
        <v>15</v>
      </c>
      <c r="U5" s="28"/>
      <c r="V5" s="28"/>
    </row>
    <row r="6" spans="1:22" x14ac:dyDescent="0.25">
      <c r="A6" s="209"/>
      <c r="B6" s="48"/>
      <c r="C6" s="209"/>
      <c r="D6" s="38"/>
      <c r="E6" s="224"/>
      <c r="F6" s="225"/>
      <c r="G6" s="227"/>
      <c r="H6" s="227"/>
      <c r="I6" s="227"/>
      <c r="J6" s="227"/>
      <c r="K6" s="227"/>
      <c r="L6" s="227"/>
      <c r="M6" s="236"/>
      <c r="N6" s="236"/>
      <c r="O6" s="227"/>
      <c r="P6" s="227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5"/>
      <c r="B7" s="48"/>
      <c r="C7" s="195"/>
      <c r="D7" s="38"/>
      <c r="E7" s="224"/>
      <c r="F7" s="225"/>
      <c r="G7" s="224"/>
      <c r="H7" s="225"/>
      <c r="I7" s="238"/>
      <c r="J7" s="225"/>
      <c r="K7" s="238"/>
      <c r="L7" s="225"/>
      <c r="M7" s="246"/>
      <c r="N7" s="235"/>
      <c r="O7" s="227"/>
      <c r="P7" s="227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4"/>
      <c r="B8" s="164"/>
      <c r="C8" s="164"/>
      <c r="D8" s="38"/>
      <c r="E8" s="224"/>
      <c r="F8" s="225"/>
      <c r="G8" s="227"/>
      <c r="H8" s="227"/>
      <c r="I8" s="227"/>
      <c r="J8" s="227"/>
      <c r="K8" s="227"/>
      <c r="L8" s="227"/>
      <c r="M8" s="236"/>
      <c r="N8" s="236"/>
      <c r="O8" s="227"/>
      <c r="P8" s="227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7"/>
      <c r="B9" s="48"/>
      <c r="C9" s="167"/>
      <c r="D9" s="38"/>
      <c r="E9" s="227"/>
      <c r="F9" s="227"/>
      <c r="G9" s="227"/>
      <c r="H9" s="227"/>
      <c r="I9" s="227"/>
      <c r="J9" s="227"/>
      <c r="K9" s="227"/>
      <c r="L9" s="227"/>
      <c r="M9" s="236"/>
      <c r="N9" s="236"/>
      <c r="O9" s="227"/>
      <c r="P9" s="227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8"/>
      <c r="B10" s="48"/>
      <c r="C10" s="158"/>
      <c r="D10" s="38"/>
      <c r="E10" s="230"/>
      <c r="F10" s="231"/>
      <c r="G10" s="224"/>
      <c r="H10" s="225"/>
      <c r="I10" s="224"/>
      <c r="J10" s="225"/>
      <c r="K10" s="227"/>
      <c r="L10" s="227"/>
      <c r="M10" s="236"/>
      <c r="N10" s="236"/>
      <c r="O10" s="227"/>
      <c r="P10" s="227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146"/>
      <c r="C11" s="146"/>
      <c r="D11" s="38"/>
      <c r="E11" s="227"/>
      <c r="F11" s="227"/>
      <c r="G11" s="227"/>
      <c r="H11" s="227"/>
      <c r="I11" s="227"/>
      <c r="J11" s="227"/>
      <c r="K11" s="227"/>
      <c r="L11" s="227"/>
      <c r="M11" s="236"/>
      <c r="N11" s="236"/>
      <c r="O11" s="227"/>
      <c r="P11" s="227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9"/>
      <c r="B12" s="48"/>
      <c r="C12" s="119"/>
      <c r="D12" s="38"/>
      <c r="E12" s="227"/>
      <c r="F12" s="227"/>
      <c r="G12" s="227"/>
      <c r="H12" s="227"/>
      <c r="I12" s="227"/>
      <c r="J12" s="227"/>
      <c r="K12" s="227"/>
      <c r="L12" s="227"/>
      <c r="M12" s="236"/>
      <c r="N12" s="236"/>
      <c r="O12" s="227"/>
      <c r="P12" s="227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8"/>
      <c r="B13" s="148"/>
      <c r="C13" s="148"/>
      <c r="D13" s="38"/>
      <c r="E13" s="227"/>
      <c r="F13" s="227"/>
      <c r="G13" s="227"/>
      <c r="H13" s="227"/>
      <c r="I13" s="227"/>
      <c r="J13" s="227"/>
      <c r="K13" s="227"/>
      <c r="L13" s="227"/>
      <c r="M13" s="236"/>
      <c r="N13" s="236"/>
      <c r="O13" s="227"/>
      <c r="P13" s="227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7"/>
      <c r="F14" s="227"/>
      <c r="G14" s="227"/>
      <c r="H14" s="227"/>
      <c r="I14" s="227"/>
      <c r="J14" s="227"/>
      <c r="K14" s="227"/>
      <c r="L14" s="227"/>
      <c r="M14" s="236"/>
      <c r="N14" s="236"/>
      <c r="O14" s="227"/>
      <c r="P14" s="227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7"/>
      <c r="F15" s="227"/>
      <c r="G15" s="227"/>
      <c r="H15" s="227"/>
      <c r="I15" s="227"/>
      <c r="J15" s="227"/>
      <c r="K15" s="227"/>
      <c r="L15" s="227"/>
      <c r="M15" s="236"/>
      <c r="N15" s="236"/>
      <c r="O15" s="227"/>
      <c r="P15" s="227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27"/>
      <c r="F16" s="227"/>
      <c r="G16" s="227"/>
      <c r="H16" s="227"/>
      <c r="I16" s="227"/>
      <c r="J16" s="227"/>
      <c r="K16" s="227"/>
      <c r="L16" s="227"/>
      <c r="M16" s="236"/>
      <c r="N16" s="236"/>
      <c r="O16" s="227"/>
      <c r="P16" s="227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27"/>
      <c r="F17" s="227"/>
      <c r="G17" s="227"/>
      <c r="H17" s="227"/>
      <c r="I17" s="227"/>
      <c r="J17" s="227"/>
      <c r="K17" s="227"/>
      <c r="L17" s="227"/>
      <c r="M17" s="236"/>
      <c r="N17" s="236"/>
      <c r="O17" s="227"/>
      <c r="P17" s="227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3"/>
      <c r="B18" s="123"/>
      <c r="C18" s="123"/>
      <c r="D18" s="38"/>
      <c r="E18" s="227"/>
      <c r="F18" s="227"/>
      <c r="G18" s="227"/>
      <c r="H18" s="227"/>
      <c r="I18" s="227"/>
      <c r="J18" s="227"/>
      <c r="K18" s="227"/>
      <c r="L18" s="227"/>
      <c r="M18" s="236"/>
      <c r="N18" s="236"/>
      <c r="O18" s="227"/>
      <c r="P18" s="227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4"/>
      <c r="B19" s="194"/>
      <c r="C19" s="194"/>
      <c r="D19" s="38"/>
      <c r="E19" s="224"/>
      <c r="F19" s="225"/>
      <c r="G19" s="224"/>
      <c r="H19" s="225"/>
      <c r="I19" s="224"/>
      <c r="J19" s="225"/>
      <c r="K19" s="227"/>
      <c r="L19" s="227"/>
      <c r="M19" s="236"/>
      <c r="N19" s="236"/>
      <c r="O19" s="227"/>
      <c r="P19" s="227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7"/>
      <c r="F20" s="227"/>
      <c r="G20" s="227"/>
      <c r="H20" s="227"/>
      <c r="I20" s="227"/>
      <c r="J20" s="227"/>
      <c r="K20" s="227"/>
      <c r="L20" s="227"/>
      <c r="M20" s="236">
        <v>8</v>
      </c>
      <c r="N20" s="236"/>
      <c r="O20" s="227"/>
      <c r="P20" s="227"/>
      <c r="Q20" s="228"/>
      <c r="R20" s="229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9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50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17.3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15.3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1">
        <v>6519</v>
      </c>
      <c r="B4" s="223" t="s">
        <v>98</v>
      </c>
      <c r="C4" s="211">
        <v>176</v>
      </c>
      <c r="D4" s="38" t="s">
        <v>83</v>
      </c>
      <c r="E4" s="227"/>
      <c r="F4" s="227"/>
      <c r="G4" s="227">
        <v>8</v>
      </c>
      <c r="H4" s="227"/>
      <c r="I4" s="227">
        <v>8</v>
      </c>
      <c r="J4" s="227"/>
      <c r="K4" s="227">
        <v>8</v>
      </c>
      <c r="L4" s="227"/>
      <c r="M4" s="227">
        <v>7</v>
      </c>
      <c r="N4" s="227"/>
      <c r="O4" s="224"/>
      <c r="P4" s="225"/>
      <c r="Q4" s="228"/>
      <c r="R4" s="229"/>
      <c r="S4" s="25">
        <f>E4+G4+I4+K4+M4+O4+Q4</f>
        <v>31</v>
      </c>
      <c r="T4" s="25">
        <f t="shared" ref="T4:T17" si="0">SUM(S4-U4-V4)</f>
        <v>30</v>
      </c>
      <c r="U4" s="28">
        <v>1</v>
      </c>
      <c r="V4" s="28"/>
    </row>
    <row r="5" spans="1:22" x14ac:dyDescent="0.25">
      <c r="A5" s="203"/>
      <c r="B5" s="48"/>
      <c r="C5" s="203"/>
      <c r="D5" s="38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99"/>
      <c r="B6" s="48"/>
      <c r="C6" s="199"/>
      <c r="D6" s="38"/>
      <c r="E6" s="227"/>
      <c r="F6" s="227"/>
      <c r="G6" s="227"/>
      <c r="H6" s="227"/>
      <c r="I6" s="238"/>
      <c r="J6" s="225"/>
      <c r="K6" s="238"/>
      <c r="L6" s="225"/>
      <c r="M6" s="238"/>
      <c r="N6" s="225"/>
      <c r="O6" s="224"/>
      <c r="P6" s="225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1"/>
      <c r="B7" s="48"/>
      <c r="C7" s="161"/>
      <c r="D7" s="38"/>
      <c r="E7" s="227"/>
      <c r="F7" s="227"/>
      <c r="G7" s="227"/>
      <c r="H7" s="227"/>
      <c r="I7" s="238"/>
      <c r="J7" s="225"/>
      <c r="K7" s="238"/>
      <c r="L7" s="225"/>
      <c r="M7" s="238"/>
      <c r="N7" s="225"/>
      <c r="O7" s="224"/>
      <c r="P7" s="225"/>
      <c r="Q7" s="228"/>
      <c r="R7" s="229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4"/>
      <c r="B8" s="48"/>
      <c r="C8" s="154"/>
      <c r="D8" s="38"/>
      <c r="E8" s="227"/>
      <c r="F8" s="227"/>
      <c r="G8" s="227"/>
      <c r="H8" s="227"/>
      <c r="I8" s="238"/>
      <c r="J8" s="225"/>
      <c r="K8" s="224"/>
      <c r="L8" s="225"/>
      <c r="M8" s="224"/>
      <c r="N8" s="225"/>
      <c r="O8" s="224"/>
      <c r="P8" s="225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27"/>
      <c r="F11" s="227"/>
      <c r="G11" s="227"/>
      <c r="H11" s="227"/>
      <c r="I11" s="238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7"/>
      <c r="F12" s="227"/>
      <c r="G12" s="227"/>
      <c r="H12" s="227"/>
      <c r="I12" s="238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4"/>
      <c r="F13" s="225"/>
      <c r="G13" s="224"/>
      <c r="H13" s="225"/>
      <c r="I13" s="238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117"/>
      <c r="C14" s="117"/>
      <c r="D14" s="38"/>
      <c r="E14" s="227"/>
      <c r="F14" s="227"/>
      <c r="G14" s="227"/>
      <c r="H14" s="227"/>
      <c r="I14" s="238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6"/>
      <c r="B15" s="116"/>
      <c r="C15" s="116"/>
      <c r="D15" s="38"/>
      <c r="E15" s="227"/>
      <c r="F15" s="227"/>
      <c r="G15" s="227"/>
      <c r="H15" s="227"/>
      <c r="I15" s="238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9">
        <v>3600</v>
      </c>
      <c r="B16" s="129" t="s">
        <v>101</v>
      </c>
      <c r="C16" s="129"/>
      <c r="D16" s="27" t="s">
        <v>87</v>
      </c>
      <c r="E16" s="224">
        <v>9</v>
      </c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1"/>
        <v>9</v>
      </c>
      <c r="T16" s="25">
        <f t="shared" si="0"/>
        <v>9</v>
      </c>
      <c r="U16" s="28"/>
      <c r="V16" s="28"/>
    </row>
    <row r="17" spans="1:22" x14ac:dyDescent="0.25">
      <c r="A17" s="171">
        <v>3600</v>
      </c>
      <c r="B17" s="171" t="s">
        <v>101</v>
      </c>
      <c r="C17" s="171"/>
      <c r="D17" s="38" t="s">
        <v>85</v>
      </c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9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7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8"/>
      <c r="H21" s="169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1</v>
      </c>
      <c r="V22" s="28">
        <f>SUM(V4:V21)</f>
        <v>0</v>
      </c>
    </row>
    <row r="23" spans="1:22" x14ac:dyDescent="0.25">
      <c r="B23" s="249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1</v>
      </c>
      <c r="D26" s="33"/>
      <c r="I26" s="44">
        <v>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6">
        <v>6538</v>
      </c>
      <c r="B4" s="223" t="s">
        <v>99</v>
      </c>
      <c r="C4" s="196">
        <v>21</v>
      </c>
      <c r="D4" s="38" t="s">
        <v>80</v>
      </c>
      <c r="E4" s="224">
        <v>2</v>
      </c>
      <c r="F4" s="225"/>
      <c r="G4" s="224">
        <v>2</v>
      </c>
      <c r="H4" s="225"/>
      <c r="I4" s="224">
        <v>2</v>
      </c>
      <c r="J4" s="225"/>
      <c r="K4" s="224">
        <v>1.5</v>
      </c>
      <c r="L4" s="225"/>
      <c r="M4" s="224"/>
      <c r="N4" s="225"/>
      <c r="O4" s="224"/>
      <c r="P4" s="225"/>
      <c r="Q4" s="228"/>
      <c r="R4" s="229"/>
      <c r="S4" s="25">
        <f>E4+G4+I4+K4+M4+O4+Q4</f>
        <v>7.5</v>
      </c>
      <c r="T4" s="25">
        <f>SUM(S4-U4-V4)</f>
        <v>7.5</v>
      </c>
      <c r="U4" s="28"/>
      <c r="V4" s="28"/>
    </row>
    <row r="5" spans="1:22" ht="15.75" customHeight="1" x14ac:dyDescent="0.25">
      <c r="A5" s="196">
        <v>6538</v>
      </c>
      <c r="B5" s="223" t="s">
        <v>99</v>
      </c>
      <c r="C5" s="196">
        <v>22</v>
      </c>
      <c r="D5" s="38" t="s">
        <v>80</v>
      </c>
      <c r="E5" s="224">
        <v>2</v>
      </c>
      <c r="F5" s="225"/>
      <c r="G5" s="224">
        <v>2.5</v>
      </c>
      <c r="H5" s="225"/>
      <c r="I5" s="224">
        <v>2</v>
      </c>
      <c r="J5" s="225"/>
      <c r="K5" s="224">
        <v>1.5</v>
      </c>
      <c r="L5" s="225"/>
      <c r="M5" s="224"/>
      <c r="N5" s="225"/>
      <c r="O5" s="224"/>
      <c r="P5" s="225"/>
      <c r="Q5" s="228"/>
      <c r="R5" s="229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211">
        <v>6538</v>
      </c>
      <c r="B6" s="223" t="s">
        <v>99</v>
      </c>
      <c r="C6" s="211">
        <v>23</v>
      </c>
      <c r="D6" s="38" t="s">
        <v>80</v>
      </c>
      <c r="E6" s="224">
        <v>3</v>
      </c>
      <c r="F6" s="225"/>
      <c r="G6" s="224">
        <v>2.5</v>
      </c>
      <c r="H6" s="225"/>
      <c r="I6" s="227">
        <v>2</v>
      </c>
      <c r="J6" s="227"/>
      <c r="K6" s="224">
        <v>1.5</v>
      </c>
      <c r="L6" s="225"/>
      <c r="M6" s="227"/>
      <c r="N6" s="227"/>
      <c r="O6" s="224"/>
      <c r="P6" s="225"/>
      <c r="Q6" s="228"/>
      <c r="R6" s="229"/>
      <c r="S6" s="25">
        <f t="shared" ref="S6:S24" si="0">E6+G6+I6+K6+M6+O6+Q6</f>
        <v>9</v>
      </c>
      <c r="T6" s="25">
        <f t="shared" ref="T6:T21" si="1">SUM(S6-U6-V6)</f>
        <v>9</v>
      </c>
      <c r="U6" s="28"/>
      <c r="V6" s="28"/>
    </row>
    <row r="7" spans="1:22" x14ac:dyDescent="0.25">
      <c r="A7" s="217">
        <v>6519</v>
      </c>
      <c r="B7" s="223" t="s">
        <v>98</v>
      </c>
      <c r="C7" s="217">
        <v>176</v>
      </c>
      <c r="D7" s="38" t="s">
        <v>83</v>
      </c>
      <c r="E7" s="224"/>
      <c r="F7" s="225"/>
      <c r="G7" s="224"/>
      <c r="H7" s="225"/>
      <c r="I7" s="224">
        <v>1</v>
      </c>
      <c r="J7" s="225"/>
      <c r="K7" s="224">
        <v>2.5</v>
      </c>
      <c r="L7" s="225"/>
      <c r="M7" s="224">
        <v>4</v>
      </c>
      <c r="N7" s="225"/>
      <c r="O7" s="224"/>
      <c r="P7" s="225"/>
      <c r="Q7" s="228"/>
      <c r="R7" s="229"/>
      <c r="S7" s="25">
        <f>E7+G7+I7+K7+M7+O7+Q7</f>
        <v>7.5</v>
      </c>
      <c r="T7" s="25">
        <f t="shared" si="1"/>
        <v>7.5</v>
      </c>
      <c r="U7" s="28"/>
      <c r="V7" s="28"/>
    </row>
    <row r="8" spans="1:22" x14ac:dyDescent="0.25">
      <c r="A8" s="221">
        <v>6598</v>
      </c>
      <c r="B8" s="223" t="s">
        <v>100</v>
      </c>
      <c r="C8" s="220" t="s">
        <v>72</v>
      </c>
      <c r="D8" s="38" t="s">
        <v>73</v>
      </c>
      <c r="E8" s="224"/>
      <c r="F8" s="225"/>
      <c r="G8" s="224"/>
      <c r="H8" s="225"/>
      <c r="I8" s="224"/>
      <c r="J8" s="225"/>
      <c r="K8" s="227"/>
      <c r="L8" s="227"/>
      <c r="M8" s="224">
        <v>3</v>
      </c>
      <c r="N8" s="225"/>
      <c r="O8" s="224"/>
      <c r="P8" s="225"/>
      <c r="Q8" s="228"/>
      <c r="R8" s="229"/>
      <c r="S8" s="25">
        <f>E8+G8+I8+K8+M8+O8+Q8</f>
        <v>3</v>
      </c>
      <c r="T8" s="25">
        <f t="shared" si="1"/>
        <v>3</v>
      </c>
      <c r="U8" s="28"/>
      <c r="V8" s="28"/>
    </row>
    <row r="9" spans="1:22" x14ac:dyDescent="0.25">
      <c r="A9" s="162"/>
      <c r="B9" s="162"/>
      <c r="C9" s="162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9"/>
      <c r="B10" s="48"/>
      <c r="C10" s="179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48"/>
      <c r="C12" s="140"/>
      <c r="D12" s="38"/>
      <c r="E12" s="224"/>
      <c r="F12" s="225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9"/>
      <c r="B13" s="48"/>
      <c r="C13" s="179"/>
      <c r="D13" s="38"/>
      <c r="E13" s="224"/>
      <c r="F13" s="225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2"/>
      <c r="B14" s="142"/>
      <c r="C14" s="142"/>
      <c r="D14" s="38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43"/>
      <c r="B15" s="48"/>
      <c r="C15" s="143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101</v>
      </c>
      <c r="C21" s="84"/>
      <c r="D21" s="27" t="s">
        <v>60</v>
      </c>
      <c r="E21" s="224">
        <v>1</v>
      </c>
      <c r="F21" s="225"/>
      <c r="G21" s="224">
        <v>1</v>
      </c>
      <c r="H21" s="225"/>
      <c r="I21" s="224">
        <v>1</v>
      </c>
      <c r="J21" s="225"/>
      <c r="K21" s="224">
        <v>1</v>
      </c>
      <c r="L21" s="225"/>
      <c r="M21" s="224">
        <v>1</v>
      </c>
      <c r="N21" s="225"/>
      <c r="O21" s="224"/>
      <c r="P21" s="225"/>
      <c r="Q21" s="228"/>
      <c r="R21" s="229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4"/>
      <c r="F22" s="225"/>
      <c r="G22" s="224"/>
      <c r="H22" s="225"/>
      <c r="I22" s="224"/>
      <c r="J22" s="225"/>
      <c r="K22" s="224"/>
      <c r="L22" s="225"/>
      <c r="M22" s="224"/>
      <c r="N22" s="225"/>
      <c r="O22" s="224"/>
      <c r="P22" s="225"/>
      <c r="Q22" s="228"/>
      <c r="R22" s="229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24"/>
      <c r="F23" s="225"/>
      <c r="G23" s="224"/>
      <c r="H23" s="225"/>
      <c r="I23" s="224"/>
      <c r="J23" s="225"/>
      <c r="K23" s="224"/>
      <c r="L23" s="225"/>
      <c r="M23" s="224"/>
      <c r="N23" s="225"/>
      <c r="O23" s="228"/>
      <c r="P23" s="229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6538</v>
      </c>
      <c r="B4" s="223" t="s">
        <v>99</v>
      </c>
      <c r="C4" s="211">
        <v>21</v>
      </c>
      <c r="D4" s="38" t="s">
        <v>80</v>
      </c>
      <c r="E4" s="224">
        <v>2</v>
      </c>
      <c r="F4" s="225"/>
      <c r="G4" s="224">
        <v>2</v>
      </c>
      <c r="H4" s="225"/>
      <c r="I4" s="224">
        <v>2</v>
      </c>
      <c r="J4" s="225"/>
      <c r="K4" s="224"/>
      <c r="L4" s="225"/>
      <c r="M4" s="224"/>
      <c r="N4" s="225"/>
      <c r="O4" s="227"/>
      <c r="P4" s="227"/>
      <c r="Q4" s="247"/>
      <c r="R4" s="247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211">
        <v>6538</v>
      </c>
      <c r="B5" s="223" t="s">
        <v>99</v>
      </c>
      <c r="C5" s="211">
        <v>22</v>
      </c>
      <c r="D5" s="38" t="s">
        <v>80</v>
      </c>
      <c r="E5" s="224">
        <v>2</v>
      </c>
      <c r="F5" s="225"/>
      <c r="G5" s="224">
        <v>2.5</v>
      </c>
      <c r="H5" s="225"/>
      <c r="I5" s="224">
        <v>2</v>
      </c>
      <c r="J5" s="225"/>
      <c r="K5" s="224">
        <v>1</v>
      </c>
      <c r="L5" s="225"/>
      <c r="M5" s="224"/>
      <c r="N5" s="225"/>
      <c r="O5" s="227"/>
      <c r="P5" s="227"/>
      <c r="Q5" s="247"/>
      <c r="R5" s="247"/>
      <c r="S5" s="25">
        <f t="shared" si="0"/>
        <v>7.5</v>
      </c>
      <c r="T5" s="25">
        <f t="shared" si="1"/>
        <v>7.5</v>
      </c>
      <c r="U5" s="28"/>
      <c r="V5" s="28"/>
    </row>
    <row r="6" spans="1:22" x14ac:dyDescent="0.25">
      <c r="A6" s="211">
        <v>6538</v>
      </c>
      <c r="B6" s="223" t="s">
        <v>99</v>
      </c>
      <c r="C6" s="211">
        <v>23</v>
      </c>
      <c r="D6" s="38" t="s">
        <v>80</v>
      </c>
      <c r="E6" s="224">
        <v>3</v>
      </c>
      <c r="F6" s="225"/>
      <c r="G6" s="224">
        <v>2.5</v>
      </c>
      <c r="H6" s="225"/>
      <c r="I6" s="227">
        <v>2</v>
      </c>
      <c r="J6" s="227"/>
      <c r="K6" s="224">
        <v>1</v>
      </c>
      <c r="L6" s="225"/>
      <c r="M6" s="227"/>
      <c r="N6" s="227"/>
      <c r="O6" s="227"/>
      <c r="P6" s="227"/>
      <c r="Q6" s="247"/>
      <c r="R6" s="247"/>
      <c r="S6" s="25">
        <f t="shared" si="0"/>
        <v>8.5</v>
      </c>
      <c r="T6" s="25">
        <f t="shared" si="1"/>
        <v>8.5</v>
      </c>
      <c r="U6" s="28"/>
      <c r="V6" s="28"/>
    </row>
    <row r="7" spans="1:22" x14ac:dyDescent="0.25">
      <c r="A7" s="217">
        <v>6519</v>
      </c>
      <c r="B7" s="223" t="s">
        <v>98</v>
      </c>
      <c r="C7" s="217">
        <v>176</v>
      </c>
      <c r="D7" s="38" t="s">
        <v>83</v>
      </c>
      <c r="E7" s="227"/>
      <c r="F7" s="227"/>
      <c r="G7" s="227"/>
      <c r="H7" s="227"/>
      <c r="I7" s="227">
        <v>1</v>
      </c>
      <c r="J7" s="227"/>
      <c r="K7" s="227">
        <v>5</v>
      </c>
      <c r="L7" s="227"/>
      <c r="M7" s="227">
        <v>1</v>
      </c>
      <c r="N7" s="227"/>
      <c r="O7" s="227"/>
      <c r="P7" s="227"/>
      <c r="Q7" s="247"/>
      <c r="R7" s="247"/>
      <c r="S7" s="25">
        <f t="shared" si="0"/>
        <v>7</v>
      </c>
      <c r="T7" s="25">
        <f t="shared" si="1"/>
        <v>7</v>
      </c>
      <c r="U7" s="28"/>
      <c r="V7" s="28"/>
    </row>
    <row r="8" spans="1:22" x14ac:dyDescent="0.25">
      <c r="A8" s="221">
        <v>6598</v>
      </c>
      <c r="B8" s="223" t="s">
        <v>100</v>
      </c>
      <c r="C8" s="220" t="s">
        <v>72</v>
      </c>
      <c r="D8" s="38" t="s">
        <v>73</v>
      </c>
      <c r="E8" s="224"/>
      <c r="F8" s="225"/>
      <c r="G8" s="224"/>
      <c r="H8" s="225"/>
      <c r="I8" s="224"/>
      <c r="J8" s="225"/>
      <c r="K8" s="224"/>
      <c r="L8" s="225"/>
      <c r="M8" s="227">
        <v>6</v>
      </c>
      <c r="N8" s="227"/>
      <c r="O8" s="227"/>
      <c r="P8" s="227"/>
      <c r="Q8" s="247"/>
      <c r="R8" s="247"/>
      <c r="S8" s="25">
        <f t="shared" si="0"/>
        <v>6</v>
      </c>
      <c r="T8" s="25">
        <f t="shared" si="1"/>
        <v>6</v>
      </c>
      <c r="U8" s="28"/>
      <c r="V8" s="28"/>
    </row>
    <row r="9" spans="1:22" x14ac:dyDescent="0.25">
      <c r="A9" s="179"/>
      <c r="B9" s="48"/>
      <c r="C9" s="179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9"/>
      <c r="B10" s="48"/>
      <c r="C10" s="179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9"/>
      <c r="B11" s="48"/>
      <c r="C11" s="179"/>
      <c r="D11" s="38"/>
      <c r="E11" s="227"/>
      <c r="F11" s="227"/>
      <c r="G11" s="227"/>
      <c r="H11" s="227"/>
      <c r="I11" s="227"/>
      <c r="J11" s="227"/>
      <c r="K11" s="227"/>
      <c r="L11" s="227"/>
      <c r="M11" s="224"/>
      <c r="N11" s="225"/>
      <c r="O11" s="224"/>
      <c r="P11" s="225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9"/>
      <c r="B12" s="48"/>
      <c r="C12" s="179"/>
      <c r="D12" s="38"/>
      <c r="E12" s="227"/>
      <c r="F12" s="227"/>
      <c r="G12" s="227"/>
      <c r="H12" s="227"/>
      <c r="I12" s="227"/>
      <c r="J12" s="227"/>
      <c r="K12" s="227"/>
      <c r="L12" s="227"/>
      <c r="M12" s="224"/>
      <c r="N12" s="225"/>
      <c r="O12" s="224"/>
      <c r="P12" s="225"/>
      <c r="Q12" s="228"/>
      <c r="R12" s="229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9"/>
      <c r="B13" s="48"/>
      <c r="C13" s="179"/>
      <c r="D13" s="38"/>
      <c r="E13" s="227"/>
      <c r="F13" s="227"/>
      <c r="G13" s="227"/>
      <c r="H13" s="227"/>
      <c r="I13" s="227"/>
      <c r="J13" s="227"/>
      <c r="K13" s="227"/>
      <c r="L13" s="227"/>
      <c r="M13" s="224"/>
      <c r="N13" s="225"/>
      <c r="O13" s="224"/>
      <c r="P13" s="225"/>
      <c r="Q13" s="228"/>
      <c r="R13" s="229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78"/>
      <c r="B14" s="178"/>
      <c r="C14" s="178"/>
      <c r="D14" s="38"/>
      <c r="E14" s="227"/>
      <c r="F14" s="227"/>
      <c r="G14" s="227"/>
      <c r="H14" s="227"/>
      <c r="I14" s="227"/>
      <c r="J14" s="227"/>
      <c r="K14" s="227"/>
      <c r="L14" s="227"/>
      <c r="M14" s="224"/>
      <c r="N14" s="225"/>
      <c r="O14" s="224"/>
      <c r="P14" s="225"/>
      <c r="Q14" s="228"/>
      <c r="R14" s="22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27"/>
      <c r="F15" s="227"/>
      <c r="G15" s="227"/>
      <c r="H15" s="227"/>
      <c r="I15" s="227"/>
      <c r="J15" s="227"/>
      <c r="K15" s="227"/>
      <c r="L15" s="227"/>
      <c r="M15" s="224"/>
      <c r="N15" s="225"/>
      <c r="O15" s="224"/>
      <c r="P15" s="225"/>
      <c r="Q15" s="228"/>
      <c r="R15" s="229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27"/>
      <c r="F16" s="227"/>
      <c r="G16" s="227"/>
      <c r="H16" s="227"/>
      <c r="I16" s="227"/>
      <c r="J16" s="227"/>
      <c r="K16" s="227"/>
      <c r="L16" s="227"/>
      <c r="M16" s="224"/>
      <c r="N16" s="225"/>
      <c r="O16" s="224"/>
      <c r="P16" s="225"/>
      <c r="Q16" s="228"/>
      <c r="R16" s="229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4"/>
      <c r="B20" s="184"/>
      <c r="C20" s="184"/>
      <c r="D20" s="27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0"/>
      <c r="B21" s="130"/>
      <c r="C21" s="130"/>
      <c r="D21" s="38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101</v>
      </c>
      <c r="C22" s="85"/>
      <c r="D22" s="27" t="s">
        <v>60</v>
      </c>
      <c r="E22" s="224">
        <v>1</v>
      </c>
      <c r="F22" s="225"/>
      <c r="G22" s="224">
        <v>1</v>
      </c>
      <c r="H22" s="225"/>
      <c r="I22" s="224">
        <v>1</v>
      </c>
      <c r="J22" s="225"/>
      <c r="K22" s="224">
        <v>1</v>
      </c>
      <c r="L22" s="225"/>
      <c r="M22" s="224">
        <v>1</v>
      </c>
      <c r="N22" s="225"/>
      <c r="O22" s="224"/>
      <c r="P22" s="225"/>
      <c r="Q22" s="228"/>
      <c r="R22" s="229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4"/>
      <c r="F23" s="225"/>
      <c r="G23" s="224"/>
      <c r="H23" s="225"/>
      <c r="I23" s="224"/>
      <c r="J23" s="225"/>
      <c r="K23" s="224"/>
      <c r="L23" s="225"/>
      <c r="M23" s="224"/>
      <c r="N23" s="225"/>
      <c r="O23" s="224"/>
      <c r="P23" s="225"/>
      <c r="Q23" s="228"/>
      <c r="R23" s="229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4"/>
      <c r="F24" s="225"/>
      <c r="G24" s="224"/>
      <c r="H24" s="225"/>
      <c r="I24" s="224"/>
      <c r="J24" s="225"/>
      <c r="K24" s="224"/>
      <c r="L24" s="225"/>
      <c r="M24" s="224"/>
      <c r="N24" s="225"/>
      <c r="O24" s="224"/>
      <c r="P24" s="225"/>
      <c r="Q24" s="228"/>
      <c r="R24" s="229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8</v>
      </c>
      <c r="J25" s="233"/>
      <c r="K25" s="232">
        <f>SUM(K4:K24)</f>
        <v>8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09.07.17</v>
      </c>
      <c r="B2" s="136"/>
      <c r="C2" s="136"/>
      <c r="D2" s="136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1">
        <v>6519</v>
      </c>
      <c r="B4" s="223" t="s">
        <v>98</v>
      </c>
      <c r="C4" s="211">
        <v>176</v>
      </c>
      <c r="D4" s="38" t="s">
        <v>83</v>
      </c>
      <c r="E4" s="224">
        <v>1</v>
      </c>
      <c r="F4" s="225"/>
      <c r="G4" s="224"/>
      <c r="H4" s="225"/>
      <c r="I4" s="238"/>
      <c r="J4" s="225"/>
      <c r="K4" s="224"/>
      <c r="L4" s="225"/>
      <c r="M4" s="224"/>
      <c r="N4" s="225"/>
      <c r="O4" s="224"/>
      <c r="P4" s="225"/>
      <c r="Q4" s="228"/>
      <c r="R4" s="229"/>
      <c r="S4" s="25">
        <f t="shared" ref="S4:S24" si="0">E4+G4+I4+K4+M4+O4+Q4</f>
        <v>1</v>
      </c>
      <c r="T4" s="25">
        <f t="shared" ref="T4:T24" si="1">SUM(S4-U4-V4)</f>
        <v>1</v>
      </c>
      <c r="U4" s="28"/>
      <c r="V4" s="28"/>
    </row>
    <row r="5" spans="1:22" x14ac:dyDescent="0.25">
      <c r="A5" s="203"/>
      <c r="B5" s="48"/>
      <c r="C5" s="203"/>
      <c r="D5" s="38"/>
      <c r="E5" s="224"/>
      <c r="F5" s="225"/>
      <c r="G5" s="224"/>
      <c r="H5" s="225"/>
      <c r="I5" s="224"/>
      <c r="J5" s="225"/>
      <c r="K5" s="224"/>
      <c r="L5" s="225"/>
      <c r="M5" s="224"/>
      <c r="N5" s="225"/>
      <c r="O5" s="224"/>
      <c r="P5" s="225"/>
      <c r="Q5" s="228"/>
      <c r="R5" s="229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04"/>
      <c r="B6" s="48"/>
      <c r="C6" s="204"/>
      <c r="D6" s="38"/>
      <c r="E6" s="224"/>
      <c r="F6" s="225"/>
      <c r="G6" s="224"/>
      <c r="H6" s="225"/>
      <c r="I6" s="224"/>
      <c r="J6" s="225"/>
      <c r="K6" s="224"/>
      <c r="L6" s="225"/>
      <c r="M6" s="224"/>
      <c r="N6" s="225"/>
      <c r="O6" s="224"/>
      <c r="P6" s="225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7"/>
      <c r="B7" s="206"/>
      <c r="C7" s="206"/>
      <c r="D7" s="38"/>
      <c r="E7" s="224"/>
      <c r="F7" s="225"/>
      <c r="G7" s="224"/>
      <c r="H7" s="225"/>
      <c r="I7" s="224"/>
      <c r="J7" s="225"/>
      <c r="K7" s="224"/>
      <c r="L7" s="225"/>
      <c r="M7" s="224"/>
      <c r="N7" s="225"/>
      <c r="O7" s="224"/>
      <c r="P7" s="225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9"/>
      <c r="B8" s="48"/>
      <c r="C8" s="199"/>
      <c r="D8" s="38"/>
      <c r="E8" s="224"/>
      <c r="F8" s="225"/>
      <c r="G8" s="224"/>
      <c r="H8" s="225"/>
      <c r="I8" s="224"/>
      <c r="J8" s="225"/>
      <c r="K8" s="224"/>
      <c r="L8" s="225"/>
      <c r="M8" s="224"/>
      <c r="N8" s="225"/>
      <c r="O8" s="224"/>
      <c r="P8" s="225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0"/>
      <c r="B9" s="48"/>
      <c r="C9" s="170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2"/>
      <c r="B10" s="48"/>
      <c r="C10" s="172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2"/>
      <c r="B11" s="48"/>
      <c r="C11" s="172"/>
      <c r="D11" s="38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2"/>
      <c r="B12" s="48"/>
      <c r="C12" s="172"/>
      <c r="D12" s="38"/>
      <c r="E12" s="224"/>
      <c r="F12" s="225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9"/>
      <c r="B13" s="139"/>
      <c r="C13" s="139"/>
      <c r="D13" s="38"/>
      <c r="E13" s="224"/>
      <c r="F13" s="225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5"/>
      <c r="B14" s="48"/>
      <c r="C14" s="195"/>
      <c r="D14" s="38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8"/>
      <c r="B15" s="198"/>
      <c r="C15" s="198"/>
      <c r="D15" s="38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06"/>
      <c r="B16" s="206"/>
      <c r="C16" s="206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16">
        <v>3600</v>
      </c>
      <c r="B17" s="216" t="s">
        <v>101</v>
      </c>
      <c r="C17" s="216"/>
      <c r="D17" s="38" t="s">
        <v>89</v>
      </c>
      <c r="E17" s="224"/>
      <c r="F17" s="225"/>
      <c r="G17" s="224"/>
      <c r="H17" s="225"/>
      <c r="I17" s="224">
        <v>0.5</v>
      </c>
      <c r="J17" s="225"/>
      <c r="K17" s="224"/>
      <c r="L17" s="225"/>
      <c r="M17" s="224">
        <v>0.5</v>
      </c>
      <c r="N17" s="225"/>
      <c r="O17" s="224"/>
      <c r="P17" s="225"/>
      <c r="Q17" s="228"/>
      <c r="R17" s="229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210">
        <v>3600</v>
      </c>
      <c r="B18" s="222" t="s">
        <v>101</v>
      </c>
      <c r="C18" s="210"/>
      <c r="D18" s="38" t="s">
        <v>81</v>
      </c>
      <c r="E18" s="224"/>
      <c r="F18" s="225"/>
      <c r="G18" s="224"/>
      <c r="H18" s="225"/>
      <c r="I18" s="224"/>
      <c r="J18" s="225"/>
      <c r="K18" s="224">
        <v>0.5</v>
      </c>
      <c r="L18" s="225"/>
      <c r="M18" s="224"/>
      <c r="N18" s="225"/>
      <c r="O18" s="224"/>
      <c r="P18" s="225"/>
      <c r="Q18" s="228"/>
      <c r="R18" s="229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210">
        <v>3600</v>
      </c>
      <c r="B19" s="222" t="s">
        <v>101</v>
      </c>
      <c r="C19" s="210"/>
      <c r="D19" s="38" t="s">
        <v>84</v>
      </c>
      <c r="E19" s="224"/>
      <c r="F19" s="225"/>
      <c r="G19" s="224">
        <v>0.5</v>
      </c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11">
        <v>3600</v>
      </c>
      <c r="B20" s="222" t="s">
        <v>101</v>
      </c>
      <c r="C20" s="211"/>
      <c r="D20" s="38" t="s">
        <v>76</v>
      </c>
      <c r="E20" s="224">
        <v>2</v>
      </c>
      <c r="F20" s="225"/>
      <c r="G20" s="224"/>
      <c r="H20" s="225"/>
      <c r="I20" s="224">
        <v>2.5</v>
      </c>
      <c r="J20" s="225"/>
      <c r="K20" s="227">
        <v>1</v>
      </c>
      <c r="L20" s="227"/>
      <c r="M20" s="224"/>
      <c r="N20" s="225"/>
      <c r="O20" s="224"/>
      <c r="P20" s="225"/>
      <c r="Q20" s="228"/>
      <c r="R20" s="229"/>
      <c r="S20" s="25">
        <f t="shared" si="0"/>
        <v>5.5</v>
      </c>
      <c r="T20" s="25">
        <f t="shared" si="1"/>
        <v>5.5</v>
      </c>
      <c r="U20" s="28"/>
      <c r="V20" s="28"/>
    </row>
    <row r="21" spans="1:22" x14ac:dyDescent="0.25">
      <c r="A21" s="99">
        <v>3600</v>
      </c>
      <c r="B21" s="222" t="s">
        <v>101</v>
      </c>
      <c r="C21" s="99"/>
      <c r="D21" s="23" t="s">
        <v>64</v>
      </c>
      <c r="E21" s="224">
        <v>0.5</v>
      </c>
      <c r="F21" s="225"/>
      <c r="G21" s="224"/>
      <c r="H21" s="225"/>
      <c r="I21" s="224">
        <v>0.5</v>
      </c>
      <c r="J21" s="225"/>
      <c r="K21" s="224"/>
      <c r="L21" s="225"/>
      <c r="M21" s="224">
        <v>0.25</v>
      </c>
      <c r="N21" s="225"/>
      <c r="O21" s="224"/>
      <c r="P21" s="225"/>
      <c r="Q21" s="228"/>
      <c r="R21" s="229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93">
        <v>3600</v>
      </c>
      <c r="B22" s="222" t="s">
        <v>101</v>
      </c>
      <c r="C22" s="93"/>
      <c r="D22" s="23" t="s">
        <v>66</v>
      </c>
      <c r="E22" s="224">
        <v>1.5</v>
      </c>
      <c r="F22" s="225"/>
      <c r="G22" s="224"/>
      <c r="H22" s="225"/>
      <c r="I22" s="224"/>
      <c r="J22" s="225"/>
      <c r="K22" s="224"/>
      <c r="L22" s="225"/>
      <c r="M22" s="224">
        <v>1</v>
      </c>
      <c r="N22" s="225"/>
      <c r="O22" s="224"/>
      <c r="P22" s="225"/>
      <c r="Q22" s="228"/>
      <c r="R22" s="229"/>
      <c r="S22" s="25">
        <f t="shared" si="0"/>
        <v>2.5</v>
      </c>
      <c r="T22" s="25">
        <f t="shared" si="1"/>
        <v>2.5</v>
      </c>
      <c r="U22" s="28"/>
      <c r="V22" s="28"/>
    </row>
    <row r="23" spans="1:22" ht="15.75" customHeight="1" x14ac:dyDescent="0.25">
      <c r="A23" s="92">
        <v>3600</v>
      </c>
      <c r="B23" s="248">
        <f>SUM(B6:B22)</f>
        <v>0</v>
      </c>
      <c r="C23" s="92"/>
      <c r="D23" s="27" t="s">
        <v>65</v>
      </c>
      <c r="E23" s="224">
        <v>3.25</v>
      </c>
      <c r="F23" s="225"/>
      <c r="G23" s="224">
        <v>7.75</v>
      </c>
      <c r="H23" s="225"/>
      <c r="I23" s="224">
        <v>4.75</v>
      </c>
      <c r="J23" s="225"/>
      <c r="K23" s="224">
        <f>SUM(K6:K22)</f>
        <v>1.5</v>
      </c>
      <c r="L23" s="225"/>
      <c r="M23" s="224">
        <v>6.5</v>
      </c>
      <c r="N23" s="225"/>
      <c r="O23" s="224"/>
      <c r="P23" s="225"/>
      <c r="Q23" s="228"/>
      <c r="R23" s="229"/>
      <c r="S23" s="25">
        <f t="shared" si="0"/>
        <v>23.75</v>
      </c>
      <c r="T23" s="25">
        <f t="shared" si="1"/>
        <v>21.25</v>
      </c>
      <c r="U23" s="28">
        <v>2.5</v>
      </c>
      <c r="V23" s="28"/>
    </row>
    <row r="24" spans="1:22" x14ac:dyDescent="0.25">
      <c r="A24" s="92">
        <v>3600</v>
      </c>
      <c r="B24" s="222" t="s">
        <v>101</v>
      </c>
      <c r="C24" s="92"/>
      <c r="D24" s="27" t="s">
        <v>68</v>
      </c>
      <c r="E24" s="224">
        <v>0.25</v>
      </c>
      <c r="F24" s="225"/>
      <c r="G24" s="224">
        <v>0.25</v>
      </c>
      <c r="H24" s="225"/>
      <c r="I24" s="224">
        <v>0.25</v>
      </c>
      <c r="J24" s="225"/>
      <c r="K24" s="224">
        <v>0.25</v>
      </c>
      <c r="L24" s="225"/>
      <c r="M24" s="224">
        <v>0.25</v>
      </c>
      <c r="N24" s="225"/>
      <c r="O24" s="224"/>
      <c r="P24" s="225"/>
      <c r="Q24" s="228"/>
      <c r="R24" s="229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4"/>
      <c r="F25" s="225"/>
      <c r="G25" s="224"/>
      <c r="H25" s="225"/>
      <c r="I25" s="224"/>
      <c r="J25" s="225"/>
      <c r="K25" s="224"/>
      <c r="L25" s="225"/>
      <c r="M25" s="224"/>
      <c r="N25" s="225"/>
      <c r="O25" s="228"/>
      <c r="P25" s="229"/>
      <c r="Q25" s="228"/>
      <c r="R25" s="229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4"/>
      <c r="F26" s="225"/>
      <c r="G26" s="224"/>
      <c r="H26" s="225"/>
      <c r="I26" s="224"/>
      <c r="J26" s="225"/>
      <c r="K26" s="224"/>
      <c r="L26" s="225"/>
      <c r="M26" s="224"/>
      <c r="N26" s="225"/>
      <c r="O26" s="228"/>
      <c r="P26" s="229"/>
      <c r="Q26" s="228"/>
      <c r="R26" s="229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2">
        <f t="shared" ref="E27:G27" si="4">SUM(E4:E26)</f>
        <v>8.5</v>
      </c>
      <c r="F27" s="233"/>
      <c r="G27" s="232">
        <f t="shared" si="4"/>
        <v>8.5</v>
      </c>
      <c r="H27" s="233"/>
      <c r="I27" s="232">
        <f t="shared" ref="I27" si="5">SUM(I4:I26)</f>
        <v>8.5</v>
      </c>
      <c r="J27" s="233"/>
      <c r="K27" s="232">
        <f t="shared" ref="K27" si="6">SUM(K4:K26)</f>
        <v>3.25</v>
      </c>
      <c r="L27" s="233"/>
      <c r="M27" s="232">
        <f t="shared" ref="M27" si="7">SUM(M4:M26)</f>
        <v>8.5</v>
      </c>
      <c r="N27" s="233"/>
      <c r="O27" s="232">
        <f>SUM(O4:O26)</f>
        <v>0</v>
      </c>
      <c r="P27" s="233"/>
      <c r="Q27" s="232">
        <f>SUM(Q4:Q26)</f>
        <v>0</v>
      </c>
      <c r="R27" s="233"/>
      <c r="S27" s="25">
        <f>SUM(S4:S26)</f>
        <v>37.25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51"/>
      <c r="F28" s="152">
        <v>8</v>
      </c>
      <c r="G28" s="30"/>
      <c r="H28" s="31">
        <v>8</v>
      </c>
      <c r="I28" s="120"/>
      <c r="J28" s="121">
        <v>8</v>
      </c>
      <c r="K28" s="30"/>
      <c r="L28" s="31">
        <v>8</v>
      </c>
      <c r="M28" s="120"/>
      <c r="N28" s="121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34.75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-4.75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34.75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36.25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37.25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D18" sqref="D18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0" zoomScaleNormal="100" workbookViewId="0">
      <selection activeCell="G18" sqref="G18:N20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09.07.17</v>
      </c>
      <c r="B2" s="58"/>
      <c r="C2" s="58"/>
      <c r="D2" s="58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3">
        <v>6686</v>
      </c>
      <c r="B4" s="223" t="s">
        <v>96</v>
      </c>
      <c r="C4" s="202">
        <v>1</v>
      </c>
      <c r="D4" s="38" t="s">
        <v>82</v>
      </c>
      <c r="E4" s="224">
        <v>5.5</v>
      </c>
      <c r="F4" s="225"/>
      <c r="G4" s="224"/>
      <c r="H4" s="225"/>
      <c r="I4" s="224"/>
      <c r="J4" s="225"/>
      <c r="K4" s="224"/>
      <c r="L4" s="225"/>
      <c r="M4" s="227"/>
      <c r="N4" s="227"/>
      <c r="O4" s="224"/>
      <c r="P4" s="225"/>
      <c r="Q4" s="228"/>
      <c r="R4" s="229"/>
      <c r="S4" s="25">
        <f>E4+G4+I4+K4+M4+O4+Q4</f>
        <v>5.5</v>
      </c>
      <c r="T4" s="25">
        <f t="shared" ref="T4:T21" si="0">SUM(S4-U4-V4)</f>
        <v>5.5</v>
      </c>
      <c r="U4" s="28"/>
      <c r="V4" s="28"/>
    </row>
    <row r="5" spans="1:22" x14ac:dyDescent="0.25">
      <c r="A5" s="211">
        <v>6648</v>
      </c>
      <c r="B5" s="223" t="s">
        <v>97</v>
      </c>
      <c r="C5" s="211">
        <v>51</v>
      </c>
      <c r="D5" s="38" t="s">
        <v>69</v>
      </c>
      <c r="E5" s="224">
        <v>1</v>
      </c>
      <c r="F5" s="225"/>
      <c r="G5" s="224"/>
      <c r="H5" s="225"/>
      <c r="I5" s="224"/>
      <c r="J5" s="225"/>
      <c r="K5" s="224"/>
      <c r="L5" s="225"/>
      <c r="M5" s="224"/>
      <c r="N5" s="225"/>
      <c r="O5" s="224"/>
      <c r="P5" s="225"/>
      <c r="Q5" s="228"/>
      <c r="R5" s="229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211">
        <v>6519</v>
      </c>
      <c r="B6" s="223" t="s">
        <v>98</v>
      </c>
      <c r="C6" s="211">
        <v>176</v>
      </c>
      <c r="D6" s="38" t="s">
        <v>83</v>
      </c>
      <c r="E6" s="224">
        <v>1.5</v>
      </c>
      <c r="F6" s="225"/>
      <c r="G6" s="224">
        <v>5.5</v>
      </c>
      <c r="H6" s="225"/>
      <c r="I6" s="224">
        <v>7.5</v>
      </c>
      <c r="J6" s="225"/>
      <c r="K6" s="224">
        <v>7.5</v>
      </c>
      <c r="L6" s="225"/>
      <c r="M6" s="224">
        <v>5.5</v>
      </c>
      <c r="N6" s="225"/>
      <c r="O6" s="224"/>
      <c r="P6" s="225"/>
      <c r="Q6" s="228"/>
      <c r="R6" s="229"/>
      <c r="S6" s="25">
        <f>E6+G6+I6+K6+M6+O6+Q6</f>
        <v>27.5</v>
      </c>
      <c r="T6" s="25">
        <f t="shared" si="0"/>
        <v>27.5</v>
      </c>
      <c r="U6" s="28"/>
      <c r="V6" s="28"/>
    </row>
    <row r="7" spans="1:22" x14ac:dyDescent="0.25">
      <c r="A7" s="213">
        <v>6538</v>
      </c>
      <c r="B7" s="223" t="s">
        <v>99</v>
      </c>
      <c r="C7" s="213">
        <v>19</v>
      </c>
      <c r="D7" s="38" t="s">
        <v>80</v>
      </c>
      <c r="E7" s="230"/>
      <c r="F7" s="231"/>
      <c r="G7" s="224">
        <v>0.5</v>
      </c>
      <c r="H7" s="225"/>
      <c r="I7" s="224"/>
      <c r="J7" s="225"/>
      <c r="K7" s="224"/>
      <c r="L7" s="225"/>
      <c r="M7" s="224"/>
      <c r="N7" s="225"/>
      <c r="O7" s="224"/>
      <c r="P7" s="225"/>
      <c r="Q7" s="228"/>
      <c r="R7" s="229"/>
      <c r="S7" s="25">
        <f t="shared" ref="S7:S24" si="1">E7+G7+I7+K7+M7+O7+Q7</f>
        <v>0.5</v>
      </c>
      <c r="T7" s="25">
        <f t="shared" si="0"/>
        <v>0.5</v>
      </c>
      <c r="U7" s="28"/>
      <c r="V7" s="28"/>
    </row>
    <row r="8" spans="1:22" x14ac:dyDescent="0.25">
      <c r="A8" s="221">
        <v>6598</v>
      </c>
      <c r="B8" s="223" t="s">
        <v>100</v>
      </c>
      <c r="C8" s="220" t="s">
        <v>90</v>
      </c>
      <c r="D8" s="38" t="s">
        <v>73</v>
      </c>
      <c r="E8" s="230"/>
      <c r="F8" s="231"/>
      <c r="G8" s="224"/>
      <c r="H8" s="225"/>
      <c r="I8" s="224"/>
      <c r="J8" s="225"/>
      <c r="K8" s="224"/>
      <c r="L8" s="225"/>
      <c r="M8" s="224">
        <v>2</v>
      </c>
      <c r="N8" s="225"/>
      <c r="O8" s="224"/>
      <c r="P8" s="225"/>
      <c r="Q8" s="228"/>
      <c r="R8" s="22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90"/>
      <c r="B9" s="48"/>
      <c r="C9" s="145"/>
      <c r="D9" s="38"/>
      <c r="E9" s="230"/>
      <c r="F9" s="231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90"/>
      <c r="B10" s="160"/>
      <c r="C10" s="160"/>
      <c r="D10" s="38"/>
      <c r="E10" s="230"/>
      <c r="F10" s="231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0"/>
      <c r="B11" s="189"/>
      <c r="C11" s="189"/>
      <c r="D11" s="38"/>
      <c r="E11" s="230"/>
      <c r="F11" s="231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6"/>
      <c r="B12" s="48"/>
      <c r="C12" s="156"/>
      <c r="D12" s="38"/>
      <c r="E12" s="230"/>
      <c r="F12" s="231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92"/>
      <c r="B13" s="48"/>
      <c r="C13" s="192"/>
      <c r="D13" s="38"/>
      <c r="E13" s="230"/>
      <c r="F13" s="231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92"/>
      <c r="B14" s="48"/>
      <c r="C14" s="192"/>
      <c r="D14" s="38"/>
      <c r="E14" s="230"/>
      <c r="F14" s="231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95"/>
      <c r="B15" s="48"/>
      <c r="C15" s="195"/>
      <c r="D15" s="38"/>
      <c r="E15" s="230"/>
      <c r="F15" s="231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95"/>
      <c r="B16" s="48"/>
      <c r="C16" s="195"/>
      <c r="D16" s="38"/>
      <c r="E16" s="230"/>
      <c r="F16" s="231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95"/>
      <c r="B17" s="48"/>
      <c r="C17" s="195"/>
      <c r="D17" s="38"/>
      <c r="E17" s="230"/>
      <c r="F17" s="231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6">
        <v>3600</v>
      </c>
      <c r="B18" s="216" t="s">
        <v>101</v>
      </c>
      <c r="C18" s="216"/>
      <c r="D18" s="38" t="s">
        <v>89</v>
      </c>
      <c r="E18" s="230"/>
      <c r="F18" s="231"/>
      <c r="G18" s="224"/>
      <c r="H18" s="225"/>
      <c r="I18" s="224">
        <v>0.5</v>
      </c>
      <c r="J18" s="225"/>
      <c r="K18" s="224"/>
      <c r="L18" s="225"/>
      <c r="M18" s="224">
        <v>0.5</v>
      </c>
      <c r="N18" s="225"/>
      <c r="O18" s="224"/>
      <c r="P18" s="225"/>
      <c r="Q18" s="228"/>
      <c r="R18" s="229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198">
        <v>3600</v>
      </c>
      <c r="B19" s="198" t="s">
        <v>101</v>
      </c>
      <c r="C19" s="198"/>
      <c r="D19" s="38" t="s">
        <v>81</v>
      </c>
      <c r="E19" s="230"/>
      <c r="F19" s="231"/>
      <c r="G19" s="224"/>
      <c r="H19" s="225"/>
      <c r="I19" s="224"/>
      <c r="J19" s="225"/>
      <c r="K19" s="224">
        <v>0.5</v>
      </c>
      <c r="L19" s="225"/>
      <c r="M19" s="224"/>
      <c r="N19" s="225"/>
      <c r="O19" s="224"/>
      <c r="P19" s="225"/>
      <c r="Q19" s="228"/>
      <c r="R19" s="229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94">
        <v>3600</v>
      </c>
      <c r="B20" s="194" t="s">
        <v>101</v>
      </c>
      <c r="C20" s="194"/>
      <c r="D20" s="38" t="s">
        <v>88</v>
      </c>
      <c r="E20" s="224"/>
      <c r="F20" s="225"/>
      <c r="G20" s="224">
        <v>2</v>
      </c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37"/>
      <c r="B21" s="137"/>
      <c r="C21" s="137"/>
      <c r="D21" s="38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24"/>
      <c r="F22" s="225"/>
      <c r="G22" s="224"/>
      <c r="H22" s="225"/>
      <c r="I22" s="224"/>
      <c r="J22" s="225"/>
      <c r="K22" s="224"/>
      <c r="L22" s="225"/>
      <c r="M22" s="224"/>
      <c r="N22" s="225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24"/>
      <c r="F23" s="225"/>
      <c r="G23" s="224"/>
      <c r="H23" s="225"/>
      <c r="I23" s="224"/>
      <c r="J23" s="225"/>
      <c r="K23" s="224"/>
      <c r="L23" s="225"/>
      <c r="M23" s="224"/>
      <c r="N23" s="225"/>
      <c r="O23" s="228"/>
      <c r="P23" s="229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 t="shared" ref="K24" si="4">SUM(K4:K23)</f>
        <v>8</v>
      </c>
      <c r="L24" s="233"/>
      <c r="M24" s="232">
        <f t="shared" ref="M24" si="5"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8"/>
      <c r="L25" s="169">
        <v>8</v>
      </c>
      <c r="M25" s="168"/>
      <c r="N25" s="169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D18" sqref="D18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37" t="s">
        <v>15</v>
      </c>
      <c r="F2" s="237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203"/>
      <c r="B4" s="48"/>
      <c r="C4" s="203"/>
      <c r="D4" s="38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24"/>
      <c r="P4" s="225"/>
      <c r="Q4" s="228"/>
      <c r="R4" s="22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203"/>
      <c r="B5" s="48"/>
      <c r="C5" s="203"/>
      <c r="D5" s="38"/>
      <c r="E5" s="234"/>
      <c r="F5" s="235"/>
      <c r="G5" s="234"/>
      <c r="H5" s="235"/>
      <c r="I5" s="234"/>
      <c r="J5" s="235"/>
      <c r="K5" s="234"/>
      <c r="L5" s="235"/>
      <c r="M5" s="234"/>
      <c r="N5" s="235"/>
      <c r="O5" s="224"/>
      <c r="P5" s="225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96"/>
      <c r="B6" s="48"/>
      <c r="C6" s="196"/>
      <c r="D6" s="38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24"/>
      <c r="P6" s="225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7"/>
      <c r="B7" s="48"/>
      <c r="C7" s="207"/>
      <c r="D7" s="38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24"/>
      <c r="P7" s="225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8"/>
      <c r="B8" s="48"/>
      <c r="C8" s="208"/>
      <c r="D8" s="38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24"/>
      <c r="P8" s="225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1"/>
      <c r="B9" s="48"/>
      <c r="C9" s="201"/>
      <c r="D9" s="38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24"/>
      <c r="P9" s="225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7"/>
      <c r="B11" s="48"/>
      <c r="C11" s="157"/>
      <c r="D11" s="38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24"/>
      <c r="P11" s="225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24"/>
      <c r="P12" s="225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114"/>
      <c r="C13" s="114"/>
      <c r="D13" s="38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24"/>
      <c r="P16" s="225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24"/>
      <c r="P17" s="225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4">
        <v>8</v>
      </c>
      <c r="F18" s="235"/>
      <c r="G18" s="234">
        <v>8</v>
      </c>
      <c r="H18" s="235"/>
      <c r="I18" s="234">
        <v>8</v>
      </c>
      <c r="J18" s="235"/>
      <c r="K18" s="234">
        <v>8</v>
      </c>
      <c r="L18" s="235"/>
      <c r="M18" s="234">
        <v>8</v>
      </c>
      <c r="N18" s="235"/>
      <c r="O18" s="228"/>
      <c r="P18" s="229"/>
      <c r="Q18" s="228"/>
      <c r="R18" s="229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9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40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6">
        <v>6598</v>
      </c>
      <c r="B4" s="223" t="s">
        <v>100</v>
      </c>
      <c r="C4" s="196">
        <v>72</v>
      </c>
      <c r="D4" s="38" t="s">
        <v>79</v>
      </c>
      <c r="E4" s="227">
        <v>8</v>
      </c>
      <c r="F4" s="227"/>
      <c r="G4" s="227">
        <v>4.25</v>
      </c>
      <c r="H4" s="227"/>
      <c r="I4" s="227"/>
      <c r="J4" s="227"/>
      <c r="K4" s="227"/>
      <c r="L4" s="227"/>
      <c r="M4" s="227"/>
      <c r="N4" s="227"/>
      <c r="O4" s="224"/>
      <c r="P4" s="225"/>
      <c r="Q4" s="228"/>
      <c r="R4" s="229"/>
      <c r="S4" s="25">
        <f>E4+G4+I4+K4+M4+O4+Q4</f>
        <v>12.25</v>
      </c>
      <c r="T4" s="25">
        <f t="shared" ref="T4:T23" si="0">SUM(S4-U4-V4)</f>
        <v>12.25</v>
      </c>
      <c r="U4" s="28"/>
      <c r="V4" s="28"/>
    </row>
    <row r="5" spans="1:22" x14ac:dyDescent="0.25">
      <c r="A5" s="215">
        <v>6538</v>
      </c>
      <c r="B5" s="223" t="s">
        <v>99</v>
      </c>
      <c r="C5" s="215">
        <v>31</v>
      </c>
      <c r="D5" s="38" t="s">
        <v>80</v>
      </c>
      <c r="E5" s="227"/>
      <c r="F5" s="227"/>
      <c r="G5" s="227">
        <v>2.25</v>
      </c>
      <c r="H5" s="227"/>
      <c r="I5" s="227">
        <v>1</v>
      </c>
      <c r="J5" s="227"/>
      <c r="K5" s="227"/>
      <c r="L5" s="227"/>
      <c r="M5" s="227"/>
      <c r="N5" s="227"/>
      <c r="O5" s="224"/>
      <c r="P5" s="225"/>
      <c r="Q5" s="228"/>
      <c r="R5" s="229"/>
      <c r="S5" s="25">
        <f t="shared" ref="S5:S26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215">
        <v>6538</v>
      </c>
      <c r="B6" s="223" t="s">
        <v>99</v>
      </c>
      <c r="C6" s="215">
        <v>32</v>
      </c>
      <c r="D6" s="38" t="s">
        <v>80</v>
      </c>
      <c r="E6" s="227"/>
      <c r="F6" s="227"/>
      <c r="G6" s="227">
        <v>1.5</v>
      </c>
      <c r="H6" s="227"/>
      <c r="I6" s="227">
        <v>1</v>
      </c>
      <c r="J6" s="227"/>
      <c r="K6" s="227"/>
      <c r="L6" s="227"/>
      <c r="M6" s="227"/>
      <c r="N6" s="227"/>
      <c r="O6" s="224"/>
      <c r="P6" s="225"/>
      <c r="Q6" s="228"/>
      <c r="R6" s="229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217">
        <v>6538</v>
      </c>
      <c r="B7" s="223" t="s">
        <v>99</v>
      </c>
      <c r="C7" s="217">
        <v>25</v>
      </c>
      <c r="D7" s="38" t="s">
        <v>80</v>
      </c>
      <c r="E7" s="227"/>
      <c r="F7" s="227"/>
      <c r="G7" s="227"/>
      <c r="H7" s="227"/>
      <c r="I7" s="227">
        <v>1</v>
      </c>
      <c r="J7" s="227"/>
      <c r="K7" s="227">
        <v>1.25</v>
      </c>
      <c r="L7" s="227"/>
      <c r="M7" s="227">
        <v>1.5</v>
      </c>
      <c r="N7" s="227"/>
      <c r="O7" s="224"/>
      <c r="P7" s="225"/>
      <c r="Q7" s="228"/>
      <c r="R7" s="229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217">
        <v>6538</v>
      </c>
      <c r="B8" s="223" t="s">
        <v>99</v>
      </c>
      <c r="C8" s="217">
        <v>26</v>
      </c>
      <c r="D8" s="38" t="s">
        <v>80</v>
      </c>
      <c r="E8" s="227"/>
      <c r="F8" s="227"/>
      <c r="G8" s="227"/>
      <c r="H8" s="227"/>
      <c r="I8" s="227">
        <v>1</v>
      </c>
      <c r="J8" s="227"/>
      <c r="K8" s="227">
        <v>1.25</v>
      </c>
      <c r="L8" s="227"/>
      <c r="M8" s="227">
        <v>1.5</v>
      </c>
      <c r="N8" s="227"/>
      <c r="O8" s="224"/>
      <c r="P8" s="225"/>
      <c r="Q8" s="228"/>
      <c r="R8" s="229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217">
        <v>6538</v>
      </c>
      <c r="B9" s="223" t="s">
        <v>99</v>
      </c>
      <c r="C9" s="217">
        <v>27</v>
      </c>
      <c r="D9" s="38" t="s">
        <v>80</v>
      </c>
      <c r="E9" s="227"/>
      <c r="F9" s="227"/>
      <c r="G9" s="227"/>
      <c r="H9" s="227"/>
      <c r="I9" s="227">
        <v>1</v>
      </c>
      <c r="J9" s="227"/>
      <c r="K9" s="227">
        <v>1.5</v>
      </c>
      <c r="L9" s="227"/>
      <c r="M9" s="227">
        <v>1</v>
      </c>
      <c r="N9" s="227"/>
      <c r="O9" s="224"/>
      <c r="P9" s="225"/>
      <c r="Q9" s="228"/>
      <c r="R9" s="229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217">
        <v>6538</v>
      </c>
      <c r="B10" s="223" t="s">
        <v>99</v>
      </c>
      <c r="C10" s="217">
        <v>28</v>
      </c>
      <c r="D10" s="38" t="s">
        <v>80</v>
      </c>
      <c r="E10" s="227"/>
      <c r="F10" s="227"/>
      <c r="G10" s="227"/>
      <c r="H10" s="227"/>
      <c r="I10" s="227">
        <v>1</v>
      </c>
      <c r="J10" s="227"/>
      <c r="K10" s="227">
        <v>1.5</v>
      </c>
      <c r="L10" s="227"/>
      <c r="M10" s="227">
        <v>1</v>
      </c>
      <c r="N10" s="227"/>
      <c r="O10" s="224"/>
      <c r="P10" s="225"/>
      <c r="Q10" s="228"/>
      <c r="R10" s="229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217">
        <v>6538</v>
      </c>
      <c r="B11" s="223" t="s">
        <v>99</v>
      </c>
      <c r="C11" s="217">
        <v>29</v>
      </c>
      <c r="D11" s="38" t="s">
        <v>80</v>
      </c>
      <c r="E11" s="227"/>
      <c r="F11" s="227"/>
      <c r="G11" s="227"/>
      <c r="H11" s="227"/>
      <c r="I11" s="227">
        <v>1</v>
      </c>
      <c r="J11" s="227"/>
      <c r="K11" s="227">
        <v>1.25</v>
      </c>
      <c r="L11" s="227"/>
      <c r="M11" s="227">
        <v>1.5</v>
      </c>
      <c r="N11" s="227"/>
      <c r="O11" s="224"/>
      <c r="P11" s="225"/>
      <c r="Q11" s="228"/>
      <c r="R11" s="229"/>
      <c r="S11" s="25">
        <f t="shared" si="1"/>
        <v>3.75</v>
      </c>
      <c r="T11" s="25">
        <f t="shared" si="0"/>
        <v>3.75</v>
      </c>
      <c r="U11" s="28"/>
      <c r="V11" s="28"/>
    </row>
    <row r="12" spans="1:22" x14ac:dyDescent="0.25">
      <c r="A12" s="217">
        <v>6538</v>
      </c>
      <c r="B12" s="223" t="s">
        <v>99</v>
      </c>
      <c r="C12" s="217">
        <v>30</v>
      </c>
      <c r="D12" s="38" t="s">
        <v>80</v>
      </c>
      <c r="E12" s="227"/>
      <c r="F12" s="227"/>
      <c r="G12" s="227"/>
      <c r="H12" s="227"/>
      <c r="I12" s="227">
        <v>1</v>
      </c>
      <c r="J12" s="227"/>
      <c r="K12" s="227">
        <v>1.25</v>
      </c>
      <c r="L12" s="227"/>
      <c r="M12" s="227">
        <v>1.5</v>
      </c>
      <c r="N12" s="227"/>
      <c r="O12" s="224"/>
      <c r="P12" s="225"/>
      <c r="Q12" s="228"/>
      <c r="R12" s="229"/>
      <c r="S12" s="25">
        <f t="shared" si="1"/>
        <v>3.75</v>
      </c>
      <c r="T12" s="25">
        <f t="shared" si="0"/>
        <v>3.75</v>
      </c>
      <c r="U12" s="28"/>
      <c r="V12" s="28"/>
    </row>
    <row r="13" spans="1:22" x14ac:dyDescent="0.25">
      <c r="A13" s="217"/>
      <c r="B13" s="48"/>
      <c r="C13" s="217"/>
      <c r="D13" s="38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48"/>
      <c r="C14" s="140"/>
      <c r="D14" s="38"/>
      <c r="E14" s="227"/>
      <c r="F14" s="227"/>
      <c r="G14" s="227"/>
      <c r="H14" s="227"/>
      <c r="I14" s="224"/>
      <c r="J14" s="225"/>
      <c r="K14" s="224"/>
      <c r="L14" s="225"/>
      <c r="M14" s="227"/>
      <c r="N14" s="227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4"/>
      <c r="B15" s="124"/>
      <c r="C15" s="124"/>
      <c r="D15" s="38"/>
      <c r="E15" s="224"/>
      <c r="F15" s="225"/>
      <c r="G15" s="224"/>
      <c r="H15" s="225"/>
      <c r="I15" s="224"/>
      <c r="J15" s="225"/>
      <c r="K15" s="224"/>
      <c r="L15" s="225"/>
      <c r="M15" s="227"/>
      <c r="N15" s="227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8"/>
      <c r="B16" s="118"/>
      <c r="C16" s="118"/>
      <c r="D16" s="38"/>
      <c r="E16" s="227"/>
      <c r="F16" s="227"/>
      <c r="G16" s="227"/>
      <c r="H16" s="227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08"/>
      <c r="B17" s="48"/>
      <c r="C17" s="108"/>
      <c r="D17" s="38"/>
      <c r="E17" s="227"/>
      <c r="F17" s="227"/>
      <c r="G17" s="227"/>
      <c r="H17" s="227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27"/>
      <c r="F18" s="227"/>
      <c r="G18" s="227"/>
      <c r="H18" s="227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27"/>
      <c r="F19" s="227"/>
      <c r="G19" s="227"/>
      <c r="H19" s="227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27"/>
      <c r="F20" s="227"/>
      <c r="G20" s="227"/>
      <c r="H20" s="227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27"/>
      <c r="F21" s="227"/>
      <c r="G21" s="227"/>
      <c r="H21" s="227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27"/>
      <c r="F22" s="227"/>
      <c r="G22" s="227"/>
      <c r="H22" s="227"/>
      <c r="I22" s="224"/>
      <c r="J22" s="225"/>
      <c r="K22" s="224"/>
      <c r="L22" s="225"/>
      <c r="M22" s="224"/>
      <c r="N22" s="225"/>
      <c r="O22" s="224"/>
      <c r="P22" s="225"/>
      <c r="Q22" s="228"/>
      <c r="R22" s="22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2"/>
      <c r="B23" s="132">
        <f>SUM(B6:B22)</f>
        <v>0</v>
      </c>
      <c r="C23" s="132"/>
      <c r="D23" s="38"/>
      <c r="E23" s="224"/>
      <c r="F23" s="225"/>
      <c r="G23" s="224"/>
      <c r="H23" s="225"/>
      <c r="I23" s="224"/>
      <c r="J23" s="225"/>
      <c r="K23" s="224"/>
      <c r="L23" s="225"/>
      <c r="M23" s="224"/>
      <c r="N23" s="225"/>
      <c r="O23" s="224"/>
      <c r="P23" s="225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4"/>
      <c r="F24" s="225"/>
      <c r="G24" s="224"/>
      <c r="H24" s="225"/>
      <c r="I24" s="224"/>
      <c r="J24" s="225"/>
      <c r="K24" s="224"/>
      <c r="L24" s="225"/>
      <c r="M24" s="224"/>
      <c r="N24" s="225"/>
      <c r="O24" s="224"/>
      <c r="P24" s="225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4"/>
      <c r="F25" s="225"/>
      <c r="G25" s="224"/>
      <c r="H25" s="225"/>
      <c r="I25" s="224"/>
      <c r="J25" s="225"/>
      <c r="K25" s="224"/>
      <c r="L25" s="225"/>
      <c r="M25" s="224"/>
      <c r="N25" s="225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2">
        <f>SUM(E4:E25)</f>
        <v>8</v>
      </c>
      <c r="F26" s="233"/>
      <c r="G26" s="232">
        <f>SUM(G4:G25)</f>
        <v>8</v>
      </c>
      <c r="H26" s="233"/>
      <c r="I26" s="232">
        <f>SUM(I4:I25)</f>
        <v>8</v>
      </c>
      <c r="J26" s="233"/>
      <c r="K26" s="232">
        <f>SUM(K4:K25)</f>
        <v>8</v>
      </c>
      <c r="L26" s="233"/>
      <c r="M26" s="232">
        <f>SUM(M4:M25)</f>
        <v>8</v>
      </c>
      <c r="N26" s="233"/>
      <c r="O26" s="232">
        <f>SUM(O4:O25)</f>
        <v>0</v>
      </c>
      <c r="P26" s="233"/>
      <c r="Q26" s="232">
        <f>SUM(Q4:Q25)</f>
        <v>0</v>
      </c>
      <c r="R26" s="233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8"/>
      <c r="F27" s="169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13</v>
      </c>
      <c r="K3" s="63"/>
      <c r="L3" s="63"/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6519</v>
      </c>
      <c r="B4" s="223" t="s">
        <v>98</v>
      </c>
      <c r="C4" s="211">
        <v>177</v>
      </c>
      <c r="D4" s="38" t="s">
        <v>83</v>
      </c>
      <c r="E4" s="224">
        <v>7</v>
      </c>
      <c r="F4" s="225"/>
      <c r="G4" s="224"/>
      <c r="H4" s="225"/>
      <c r="I4" s="224"/>
      <c r="J4" s="225"/>
      <c r="K4" s="224"/>
      <c r="L4" s="225"/>
      <c r="M4" s="224"/>
      <c r="N4" s="225"/>
      <c r="O4" s="224"/>
      <c r="P4" s="225"/>
      <c r="Q4" s="228"/>
      <c r="R4" s="229"/>
      <c r="S4" s="25">
        <f>E4+G4+I4+K4+M4+O4+Q4</f>
        <v>7</v>
      </c>
      <c r="T4" s="25">
        <f>SUM(S4-U4-V4)</f>
        <v>7</v>
      </c>
      <c r="U4" s="28"/>
      <c r="V4" s="28"/>
    </row>
    <row r="5" spans="1:22" x14ac:dyDescent="0.25">
      <c r="A5" s="211">
        <v>6538</v>
      </c>
      <c r="B5" s="223" t="s">
        <v>99</v>
      </c>
      <c r="C5" s="211">
        <v>22</v>
      </c>
      <c r="D5" s="38" t="s">
        <v>80</v>
      </c>
      <c r="E5" s="224">
        <v>1</v>
      </c>
      <c r="F5" s="225"/>
      <c r="G5" s="224"/>
      <c r="H5" s="225"/>
      <c r="I5" s="224"/>
      <c r="J5" s="225"/>
      <c r="K5" s="224"/>
      <c r="L5" s="225"/>
      <c r="M5" s="224"/>
      <c r="N5" s="225"/>
      <c r="O5" s="224"/>
      <c r="P5" s="225"/>
      <c r="Q5" s="228"/>
      <c r="R5" s="229"/>
      <c r="S5" s="25">
        <f t="shared" ref="S5:S25" si="0">E5+G5+I5+K5+M5+O5+Q5</f>
        <v>1</v>
      </c>
      <c r="T5" s="25">
        <f t="shared" ref="T5:T22" si="1">SUM(S5-U5-V5)</f>
        <v>1</v>
      </c>
      <c r="U5" s="28"/>
      <c r="V5" s="28"/>
    </row>
    <row r="6" spans="1:22" x14ac:dyDescent="0.25">
      <c r="A6" s="215">
        <v>6538</v>
      </c>
      <c r="B6" s="223" t="s">
        <v>99</v>
      </c>
      <c r="C6" s="215">
        <v>19</v>
      </c>
      <c r="D6" s="38" t="s">
        <v>80</v>
      </c>
      <c r="E6" s="224"/>
      <c r="F6" s="225"/>
      <c r="G6" s="224">
        <v>1.25</v>
      </c>
      <c r="H6" s="225"/>
      <c r="I6" s="224"/>
      <c r="J6" s="225"/>
      <c r="K6" s="224"/>
      <c r="L6" s="225"/>
      <c r="M6" s="227"/>
      <c r="N6" s="227"/>
      <c r="O6" s="224"/>
      <c r="P6" s="225"/>
      <c r="Q6" s="228"/>
      <c r="R6" s="229"/>
      <c r="S6" s="25">
        <f t="shared" si="0"/>
        <v>1.25</v>
      </c>
      <c r="T6" s="25">
        <f t="shared" si="1"/>
        <v>1.25</v>
      </c>
      <c r="U6" s="28"/>
      <c r="V6" s="28"/>
    </row>
    <row r="7" spans="1:22" x14ac:dyDescent="0.25">
      <c r="A7" s="215">
        <v>6538</v>
      </c>
      <c r="B7" s="223" t="s">
        <v>99</v>
      </c>
      <c r="C7" s="215">
        <v>32</v>
      </c>
      <c r="D7" s="38" t="s">
        <v>80</v>
      </c>
      <c r="E7" s="224"/>
      <c r="F7" s="225"/>
      <c r="G7" s="224">
        <v>3</v>
      </c>
      <c r="H7" s="225"/>
      <c r="I7" s="224">
        <v>1</v>
      </c>
      <c r="J7" s="225"/>
      <c r="K7" s="224"/>
      <c r="L7" s="225"/>
      <c r="M7" s="227"/>
      <c r="N7" s="227"/>
      <c r="O7" s="224"/>
      <c r="P7" s="225"/>
      <c r="Q7" s="228"/>
      <c r="R7" s="229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215">
        <v>6538</v>
      </c>
      <c r="B8" s="223" t="s">
        <v>99</v>
      </c>
      <c r="C8" s="215">
        <v>31</v>
      </c>
      <c r="D8" s="38" t="s">
        <v>80</v>
      </c>
      <c r="E8" s="227"/>
      <c r="F8" s="227"/>
      <c r="G8" s="227">
        <v>3</v>
      </c>
      <c r="H8" s="227"/>
      <c r="I8" s="227">
        <v>1.5</v>
      </c>
      <c r="J8" s="227"/>
      <c r="K8" s="227"/>
      <c r="L8" s="227"/>
      <c r="M8" s="227"/>
      <c r="N8" s="227"/>
      <c r="O8" s="224"/>
      <c r="P8" s="225"/>
      <c r="Q8" s="228"/>
      <c r="R8" s="229"/>
      <c r="S8" s="25">
        <f t="shared" si="0"/>
        <v>4.5</v>
      </c>
      <c r="T8" s="25">
        <f t="shared" si="1"/>
        <v>4.5</v>
      </c>
      <c r="U8" s="28"/>
      <c r="V8" s="28"/>
    </row>
    <row r="9" spans="1:22" x14ac:dyDescent="0.25">
      <c r="A9" s="215">
        <v>6598</v>
      </c>
      <c r="B9" s="223" t="s">
        <v>99</v>
      </c>
      <c r="C9" s="215">
        <v>72</v>
      </c>
      <c r="D9" s="38" t="s">
        <v>79</v>
      </c>
      <c r="E9" s="227"/>
      <c r="F9" s="227"/>
      <c r="G9" s="227"/>
      <c r="H9" s="227"/>
      <c r="I9" s="227">
        <v>0.5</v>
      </c>
      <c r="J9" s="227"/>
      <c r="K9" s="227"/>
      <c r="L9" s="227"/>
      <c r="M9" s="227"/>
      <c r="N9" s="227"/>
      <c r="O9" s="224"/>
      <c r="P9" s="225"/>
      <c r="Q9" s="228"/>
      <c r="R9" s="229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221">
        <v>6538</v>
      </c>
      <c r="B10" s="223" t="s">
        <v>99</v>
      </c>
      <c r="C10" s="221">
        <v>20</v>
      </c>
      <c r="D10" s="38" t="s">
        <v>80</v>
      </c>
      <c r="E10" s="227"/>
      <c r="F10" s="227"/>
      <c r="G10" s="227"/>
      <c r="H10" s="227"/>
      <c r="I10" s="227">
        <v>2</v>
      </c>
      <c r="J10" s="227"/>
      <c r="K10" s="227"/>
      <c r="L10" s="227"/>
      <c r="M10" s="227"/>
      <c r="N10" s="227"/>
      <c r="O10" s="224"/>
      <c r="P10" s="225"/>
      <c r="Q10" s="228"/>
      <c r="R10" s="229"/>
      <c r="S10" s="25">
        <f t="shared" si="0"/>
        <v>2</v>
      </c>
      <c r="T10" s="25">
        <f t="shared" si="1"/>
        <v>2</v>
      </c>
      <c r="U10" s="28"/>
      <c r="V10" s="28"/>
    </row>
    <row r="11" spans="1:22" x14ac:dyDescent="0.25">
      <c r="A11" s="221">
        <v>6538</v>
      </c>
      <c r="B11" s="223" t="s">
        <v>99</v>
      </c>
      <c r="C11" s="221">
        <v>23</v>
      </c>
      <c r="D11" s="38" t="s">
        <v>80</v>
      </c>
      <c r="E11" s="224"/>
      <c r="F11" s="225"/>
      <c r="G11" s="224"/>
      <c r="H11" s="225"/>
      <c r="I11" s="224"/>
      <c r="J11" s="225"/>
      <c r="K11" s="224"/>
      <c r="L11" s="225"/>
      <c r="M11" s="224">
        <v>8</v>
      </c>
      <c r="N11" s="225"/>
      <c r="O11" s="224"/>
      <c r="P11" s="225"/>
      <c r="Q11" s="228"/>
      <c r="R11" s="229"/>
      <c r="S11" s="25">
        <f t="shared" si="0"/>
        <v>8</v>
      </c>
      <c r="T11" s="25">
        <f t="shared" si="1"/>
        <v>8</v>
      </c>
      <c r="U11" s="28"/>
      <c r="V11" s="28"/>
    </row>
    <row r="12" spans="1:22" x14ac:dyDescent="0.25">
      <c r="A12" s="201"/>
      <c r="B12" s="48"/>
      <c r="C12" s="201"/>
      <c r="D12" s="38"/>
      <c r="E12" s="224"/>
      <c r="F12" s="225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1"/>
      <c r="B13" s="48"/>
      <c r="C13" s="191"/>
      <c r="D13" s="38"/>
      <c r="E13" s="224"/>
      <c r="F13" s="225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3"/>
      <c r="B14" s="48"/>
      <c r="C14" s="193"/>
      <c r="D14" s="38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3"/>
      <c r="B15" s="48"/>
      <c r="C15" s="173"/>
      <c r="D15" s="38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5"/>
      <c r="B16" s="48"/>
      <c r="C16" s="195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50"/>
      <c r="B17" s="48"/>
      <c r="C17" s="150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200"/>
      <c r="B18" s="200"/>
      <c r="C18" s="200"/>
      <c r="D18" s="38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95"/>
      <c r="B19" s="48" t="s">
        <v>101</v>
      </c>
      <c r="C19" s="147"/>
      <c r="D19" s="38" t="s">
        <v>91</v>
      </c>
      <c r="E19" s="224"/>
      <c r="F19" s="225"/>
      <c r="G19" s="224"/>
      <c r="H19" s="225"/>
      <c r="I19" s="224">
        <v>3</v>
      </c>
      <c r="J19" s="225"/>
      <c r="K19" s="224">
        <v>8</v>
      </c>
      <c r="L19" s="225"/>
      <c r="M19" s="224"/>
      <c r="N19" s="225"/>
      <c r="O19" s="224"/>
      <c r="P19" s="225"/>
      <c r="Q19" s="228"/>
      <c r="R19" s="229"/>
      <c r="S19" s="25">
        <f t="shared" si="0"/>
        <v>11</v>
      </c>
      <c r="T19" s="25">
        <f t="shared" si="1"/>
        <v>11</v>
      </c>
      <c r="U19" s="28"/>
      <c r="V19" s="28"/>
    </row>
    <row r="20" spans="1:22" x14ac:dyDescent="0.25">
      <c r="A20" s="214">
        <v>3600</v>
      </c>
      <c r="B20" s="214" t="s">
        <v>101</v>
      </c>
      <c r="C20" s="214"/>
      <c r="D20" s="38" t="s">
        <v>84</v>
      </c>
      <c r="E20" s="224"/>
      <c r="F20" s="225"/>
      <c r="G20" s="224">
        <v>0.5</v>
      </c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0"/>
        <v>0.5</v>
      </c>
      <c r="T20" s="25">
        <f t="shared" si="1"/>
        <v>0.5</v>
      </c>
      <c r="U20" s="28"/>
      <c r="V20" s="28"/>
    </row>
    <row r="21" spans="1:22" x14ac:dyDescent="0.25">
      <c r="A21" s="198">
        <v>3600</v>
      </c>
      <c r="B21" s="198" t="s">
        <v>101</v>
      </c>
      <c r="C21" s="198"/>
      <c r="D21" s="38" t="s">
        <v>81</v>
      </c>
      <c r="E21" s="227"/>
      <c r="F21" s="227"/>
      <c r="G21" s="227"/>
      <c r="H21" s="227"/>
      <c r="I21" s="224"/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26">
        <v>3600</v>
      </c>
      <c r="B22" s="126" t="s">
        <v>101</v>
      </c>
      <c r="C22" s="126"/>
      <c r="D22" s="38" t="s">
        <v>75</v>
      </c>
      <c r="E22" s="224"/>
      <c r="F22" s="225"/>
      <c r="G22" s="224">
        <v>0.25</v>
      </c>
      <c r="H22" s="225"/>
      <c r="I22" s="224"/>
      <c r="J22" s="225"/>
      <c r="K22" s="224"/>
      <c r="L22" s="225"/>
      <c r="M22" s="224"/>
      <c r="N22" s="225"/>
      <c r="O22" s="224"/>
      <c r="P22" s="225"/>
      <c r="Q22" s="228"/>
      <c r="R22" s="229"/>
      <c r="S22" s="25">
        <f>E22+G22+I22+K22+M22+O22+Q22</f>
        <v>0.25</v>
      </c>
      <c r="T22" s="25">
        <f t="shared" si="1"/>
        <v>0.25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4"/>
      <c r="F23" s="225"/>
      <c r="G23" s="224"/>
      <c r="H23" s="225"/>
      <c r="I23" s="224"/>
      <c r="J23" s="225"/>
      <c r="K23" s="224"/>
      <c r="L23" s="225"/>
      <c r="M23" s="224"/>
      <c r="N23" s="225"/>
      <c r="O23" s="224"/>
      <c r="P23" s="225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4"/>
      <c r="F24" s="225"/>
      <c r="G24" s="224"/>
      <c r="H24" s="225"/>
      <c r="I24" s="224"/>
      <c r="J24" s="225"/>
      <c r="K24" s="224"/>
      <c r="L24" s="225"/>
      <c r="M24" s="224"/>
      <c r="N24" s="225"/>
      <c r="O24" s="228"/>
      <c r="P24" s="229"/>
      <c r="Q24" s="228"/>
      <c r="R24" s="229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2">
        <f>SUM(E4:E24)</f>
        <v>8</v>
      </c>
      <c r="F25" s="233"/>
      <c r="G25" s="232">
        <f>SUM(G4:G24)</f>
        <v>8</v>
      </c>
      <c r="H25" s="233"/>
      <c r="I25" s="232">
        <f>SUM(I4:I24)</f>
        <v>8</v>
      </c>
      <c r="J25" s="233"/>
      <c r="K25" s="232">
        <f>SUM(K4:K24)</f>
        <v>8</v>
      </c>
      <c r="L25" s="233"/>
      <c r="M25" s="232">
        <f>SUM(M4:M24)</f>
        <v>8</v>
      </c>
      <c r="N25" s="233"/>
      <c r="O25" s="232">
        <f>SUM(O4:O24)</f>
        <v>0</v>
      </c>
      <c r="P25" s="233"/>
      <c r="Q25" s="232">
        <f>SUM(Q4:Q24)</f>
        <v>0</v>
      </c>
      <c r="R25" s="233"/>
      <c r="S25" s="25">
        <f t="shared" si="0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8"/>
      <c r="F26" s="169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11.75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D18" sqref="D1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09.07.17</v>
      </c>
      <c r="B2" s="56"/>
      <c r="C2" s="56"/>
      <c r="D2" s="56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7">
        <v>6598</v>
      </c>
      <c r="B4" s="223" t="s">
        <v>100</v>
      </c>
      <c r="C4" s="186" t="s">
        <v>72</v>
      </c>
      <c r="D4" s="38" t="s">
        <v>73</v>
      </c>
      <c r="E4" s="227">
        <v>8</v>
      </c>
      <c r="F4" s="227"/>
      <c r="G4" s="227">
        <v>8</v>
      </c>
      <c r="H4" s="227"/>
      <c r="I4" s="227">
        <v>8</v>
      </c>
      <c r="J4" s="227"/>
      <c r="K4" s="227">
        <v>8</v>
      </c>
      <c r="L4" s="227"/>
      <c r="M4" s="227">
        <v>8</v>
      </c>
      <c r="N4" s="227"/>
      <c r="O4" s="224"/>
      <c r="P4" s="225"/>
      <c r="Q4" s="228"/>
      <c r="R4" s="229"/>
      <c r="S4" s="25">
        <f>E4+G4+I4+K4+M4+O4+Q4</f>
        <v>40</v>
      </c>
      <c r="T4" s="25">
        <f>SUM(S4-U4-V4)</f>
        <v>40</v>
      </c>
      <c r="U4" s="28"/>
      <c r="V4" s="28"/>
    </row>
    <row r="5" spans="1:22" x14ac:dyDescent="0.25">
      <c r="A5" s="211"/>
      <c r="B5" s="48"/>
      <c r="C5" s="211"/>
      <c r="D5" s="38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 t="shared" ref="S5:S20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205"/>
      <c r="B6" s="48"/>
      <c r="C6" s="205"/>
      <c r="D6" s="38"/>
      <c r="E6" s="227"/>
      <c r="F6" s="227"/>
      <c r="G6" s="238"/>
      <c r="H6" s="225"/>
      <c r="I6" s="238"/>
      <c r="J6" s="225"/>
      <c r="K6" s="238"/>
      <c r="L6" s="225"/>
      <c r="M6" s="238"/>
      <c r="N6" s="225"/>
      <c r="O6" s="224"/>
      <c r="P6" s="225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1"/>
      <c r="B7" s="48"/>
      <c r="C7" s="181"/>
      <c r="D7" s="38"/>
      <c r="E7" s="227"/>
      <c r="F7" s="227"/>
      <c r="G7" s="238"/>
      <c r="H7" s="225"/>
      <c r="I7" s="238"/>
      <c r="J7" s="225"/>
      <c r="K7" s="224"/>
      <c r="L7" s="225"/>
      <c r="M7" s="224"/>
      <c r="N7" s="225"/>
      <c r="O7" s="224"/>
      <c r="P7" s="225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3"/>
      <c r="B8" s="48"/>
      <c r="C8" s="183"/>
      <c r="D8" s="38"/>
      <c r="E8" s="227"/>
      <c r="F8" s="227"/>
      <c r="G8" s="238"/>
      <c r="H8" s="225"/>
      <c r="I8" s="238"/>
      <c r="J8" s="225"/>
      <c r="K8" s="238"/>
      <c r="L8" s="225"/>
      <c r="M8" s="238"/>
      <c r="N8" s="225"/>
      <c r="O8" s="224"/>
      <c r="P8" s="225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77"/>
      <c r="B9" s="48"/>
      <c r="C9" s="177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48"/>
      <c r="C10" s="163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48"/>
      <c r="C11" s="163"/>
      <c r="D11" s="38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3"/>
      <c r="B12" s="48"/>
      <c r="C12" s="163"/>
      <c r="D12" s="38"/>
      <c r="E12" s="224"/>
      <c r="F12" s="225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2"/>
      <c r="B13" s="162"/>
      <c r="C13" s="162"/>
      <c r="D13" s="38"/>
      <c r="E13" s="224"/>
      <c r="F13" s="225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1"/>
      <c r="B14" s="48"/>
      <c r="C14" s="141"/>
      <c r="D14" s="38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5"/>
      <c r="B15" s="185"/>
      <c r="C15" s="185"/>
      <c r="D15" s="38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4"/>
      <c r="B16" s="194"/>
      <c r="C16" s="194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00"/>
      <c r="B17" s="200"/>
      <c r="C17" s="200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8"/>
      <c r="P18" s="229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9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8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8"/>
      <c r="H21" s="169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9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D18" sqref="D18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09.07.17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9">
        <v>6598</v>
      </c>
      <c r="B4" s="223" t="s">
        <v>100</v>
      </c>
      <c r="C4" s="178" t="s">
        <v>72</v>
      </c>
      <c r="D4" s="38" t="s">
        <v>73</v>
      </c>
      <c r="E4" s="227">
        <v>8</v>
      </c>
      <c r="F4" s="227"/>
      <c r="G4" s="227">
        <v>8</v>
      </c>
      <c r="H4" s="227"/>
      <c r="I4" s="227">
        <v>8</v>
      </c>
      <c r="J4" s="227"/>
      <c r="K4" s="227">
        <v>8</v>
      </c>
      <c r="L4" s="227"/>
      <c r="M4" s="227">
        <v>5</v>
      </c>
      <c r="N4" s="227"/>
      <c r="O4" s="224"/>
      <c r="P4" s="225"/>
      <c r="Q4" s="228"/>
      <c r="R4" s="229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53"/>
      <c r="B5" s="48"/>
      <c r="C5" s="153"/>
      <c r="D5" s="38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4"/>
      <c r="P5" s="225"/>
      <c r="Q5" s="228"/>
      <c r="R5" s="229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3"/>
      <c r="B6" s="48"/>
      <c r="C6" s="153"/>
      <c r="D6" s="38"/>
      <c r="E6" s="227"/>
      <c r="F6" s="227"/>
      <c r="G6" s="224"/>
      <c r="H6" s="225"/>
      <c r="I6" s="224"/>
      <c r="J6" s="225"/>
      <c r="K6" s="224"/>
      <c r="L6" s="225"/>
      <c r="M6" s="224"/>
      <c r="N6" s="225"/>
      <c r="O6" s="224"/>
      <c r="P6" s="225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9"/>
      <c r="B7" s="48"/>
      <c r="C7" s="149"/>
      <c r="D7" s="38"/>
      <c r="E7" s="227"/>
      <c r="F7" s="227"/>
      <c r="G7" s="224"/>
      <c r="H7" s="225"/>
      <c r="I7" s="224"/>
      <c r="J7" s="225"/>
      <c r="K7" s="224"/>
      <c r="L7" s="225"/>
      <c r="M7" s="224"/>
      <c r="N7" s="225"/>
      <c r="O7" s="224"/>
      <c r="P7" s="225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9"/>
      <c r="B8" s="48"/>
      <c r="C8" s="159"/>
      <c r="D8" s="38"/>
      <c r="E8" s="227"/>
      <c r="F8" s="227"/>
      <c r="G8" s="224"/>
      <c r="H8" s="225"/>
      <c r="I8" s="224"/>
      <c r="J8" s="225"/>
      <c r="K8" s="224"/>
      <c r="L8" s="225"/>
      <c r="M8" s="224"/>
      <c r="N8" s="225"/>
      <c r="O8" s="224"/>
      <c r="P8" s="225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61"/>
      <c r="B9" s="48"/>
      <c r="C9" s="161"/>
      <c r="D9" s="38"/>
      <c r="E9" s="224"/>
      <c r="F9" s="225"/>
      <c r="G9" s="224"/>
      <c r="H9" s="225"/>
      <c r="I9" s="224"/>
      <c r="J9" s="225"/>
      <c r="K9" s="224"/>
      <c r="L9" s="225"/>
      <c r="M9" s="224"/>
      <c r="N9" s="225"/>
      <c r="O9" s="224"/>
      <c r="P9" s="225"/>
      <c r="Q9" s="228"/>
      <c r="R9" s="229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50"/>
      <c r="B10" s="48"/>
      <c r="C10" s="150"/>
      <c r="D10" s="38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4"/>
      <c r="P10" s="225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3"/>
      <c r="B11" s="48"/>
      <c r="C11" s="133"/>
      <c r="D11" s="38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4"/>
      <c r="P11" s="225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3"/>
      <c r="B12" s="48"/>
      <c r="C12" s="133"/>
      <c r="D12" s="38"/>
      <c r="E12" s="224"/>
      <c r="F12" s="225"/>
      <c r="G12" s="224"/>
      <c r="H12" s="225"/>
      <c r="I12" s="224"/>
      <c r="J12" s="225"/>
      <c r="K12" s="224"/>
      <c r="L12" s="225"/>
      <c r="M12" s="224"/>
      <c r="N12" s="225"/>
      <c r="O12" s="224"/>
      <c r="P12" s="225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4"/>
      <c r="F13" s="225"/>
      <c r="G13" s="224"/>
      <c r="H13" s="225"/>
      <c r="I13" s="224"/>
      <c r="J13" s="225"/>
      <c r="K13" s="224"/>
      <c r="L13" s="225"/>
      <c r="M13" s="224"/>
      <c r="N13" s="225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8</v>
      </c>
      <c r="F20" s="233"/>
      <c r="G20" s="232">
        <f>SUM(G4:G19)</f>
        <v>8</v>
      </c>
      <c r="H20" s="233"/>
      <c r="I20" s="232">
        <f>SUM(I4:I19)</f>
        <v>8</v>
      </c>
      <c r="J20" s="233"/>
      <c r="K20" s="232">
        <f>SUM(K4:K19)</f>
        <v>8</v>
      </c>
      <c r="L20" s="233"/>
      <c r="M20" s="232">
        <f>SUM(M4:M19)</f>
        <v>5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8"/>
      <c r="N21" s="16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9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topLeftCell="E1" workbookViewId="0">
      <selection activeCell="D18" sqref="D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09.07.17</v>
      </c>
      <c r="B2" s="66"/>
      <c r="C2" s="66"/>
      <c r="D2" s="66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8" t="s">
        <v>78</v>
      </c>
      <c r="F3" s="188"/>
      <c r="G3" s="188" t="s">
        <v>78</v>
      </c>
      <c r="H3" s="188"/>
      <c r="I3" s="188" t="s">
        <v>78</v>
      </c>
      <c r="J3" s="188"/>
      <c r="K3" s="188" t="s">
        <v>78</v>
      </c>
      <c r="L3" s="188"/>
      <c r="M3" s="188" t="s">
        <v>78</v>
      </c>
      <c r="N3" s="188"/>
      <c r="O3" s="135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24"/>
      <c r="P4" s="225"/>
      <c r="Q4" s="228"/>
      <c r="R4" s="22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5"/>
      <c r="B5" s="48"/>
      <c r="C5" s="145"/>
      <c r="D5" s="38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24"/>
      <c r="P5" s="225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7"/>
      <c r="B6" s="48"/>
      <c r="C6" s="167"/>
      <c r="D6" s="38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24"/>
      <c r="P6" s="225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4"/>
      <c r="B7" s="48"/>
      <c r="C7" s="134"/>
      <c r="D7" s="38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24"/>
      <c r="P7" s="225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3"/>
      <c r="B8" s="48"/>
      <c r="C8" s="143"/>
      <c r="D8" s="38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24"/>
      <c r="P8" s="225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24"/>
      <c r="P9" s="225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24"/>
      <c r="P11" s="225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24"/>
      <c r="P12" s="225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24"/>
      <c r="P13" s="225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24"/>
      <c r="P16" s="225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3"/>
      <c r="B17" s="123"/>
      <c r="C17" s="123"/>
      <c r="D17" s="38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24"/>
      <c r="P17" s="225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2">
        <f>SUM(E4:E19)</f>
        <v>0</v>
      </c>
      <c r="F20" s="233"/>
      <c r="G20" s="232">
        <f>SUM(G4:G19)</f>
        <v>0</v>
      </c>
      <c r="H20" s="233"/>
      <c r="I20" s="232">
        <f>SUM(I4:I19)</f>
        <v>0</v>
      </c>
      <c r="J20" s="233"/>
      <c r="K20" s="232">
        <f>SUM(K4:K19)</f>
        <v>0</v>
      </c>
      <c r="L20" s="233"/>
      <c r="M20" s="232">
        <f>SUM(M4:M19)</f>
        <v>0</v>
      </c>
      <c r="N20" s="233"/>
      <c r="O20" s="232">
        <f>SUM(O4:O19)</f>
        <v>0</v>
      </c>
      <c r="P20" s="233"/>
      <c r="Q20" s="232">
        <f>SUM(Q4:Q19)</f>
        <v>0</v>
      </c>
      <c r="R20" s="233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9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D18" sqref="D18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09.07.17</v>
      </c>
      <c r="B2" s="106"/>
      <c r="C2" s="106"/>
      <c r="D2" s="106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8.4499999999999993</v>
      </c>
      <c r="H3" s="63">
        <v>16.3</v>
      </c>
      <c r="I3" s="63"/>
      <c r="J3" s="63"/>
      <c r="K3" s="63">
        <v>9.4499999999999993</v>
      </c>
      <c r="L3" s="63">
        <v>16.3</v>
      </c>
      <c r="M3" s="63">
        <v>9</v>
      </c>
      <c r="N3" s="63">
        <v>16.3</v>
      </c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203">
        <v>6598</v>
      </c>
      <c r="B4" s="223" t="s">
        <v>100</v>
      </c>
      <c r="C4" s="203">
        <v>40</v>
      </c>
      <c r="D4" s="38" t="s">
        <v>70</v>
      </c>
      <c r="E4" s="227">
        <v>8</v>
      </c>
      <c r="F4" s="227"/>
      <c r="G4" s="227">
        <v>7.25</v>
      </c>
      <c r="H4" s="227"/>
      <c r="I4" s="227"/>
      <c r="J4" s="227"/>
      <c r="K4" s="227">
        <v>6.25</v>
      </c>
      <c r="L4" s="227"/>
      <c r="M4" s="227">
        <v>7</v>
      </c>
      <c r="N4" s="227"/>
      <c r="O4" s="224"/>
      <c r="P4" s="225"/>
      <c r="Q4" s="228"/>
      <c r="R4" s="229"/>
      <c r="S4" s="25">
        <f>E4+G4+I4+K4+M4+O4+Q4</f>
        <v>28.5</v>
      </c>
      <c r="T4" s="25">
        <f t="shared" ref="T4:T21" si="0">SUM(S4-U4-V4)</f>
        <v>28.5</v>
      </c>
      <c r="U4" s="28"/>
      <c r="V4" s="28"/>
    </row>
    <row r="5" spans="1:22" x14ac:dyDescent="0.25">
      <c r="A5" s="187"/>
      <c r="B5" s="48"/>
      <c r="C5" s="175"/>
      <c r="D5" s="38"/>
      <c r="E5" s="227"/>
      <c r="F5" s="227"/>
      <c r="G5" s="227"/>
      <c r="H5" s="227"/>
      <c r="I5" s="227"/>
      <c r="J5" s="227"/>
      <c r="K5" s="227"/>
      <c r="L5" s="227"/>
      <c r="M5" s="224"/>
      <c r="N5" s="225"/>
      <c r="O5" s="224"/>
      <c r="P5" s="225"/>
      <c r="Q5" s="228"/>
      <c r="R5" s="229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87"/>
      <c r="B6" s="48"/>
      <c r="C6" s="153"/>
      <c r="D6" s="38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4"/>
      <c r="P6" s="225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9"/>
      <c r="B7" s="48"/>
      <c r="C7" s="159"/>
      <c r="D7" s="38"/>
      <c r="E7" s="227"/>
      <c r="F7" s="227"/>
      <c r="G7" s="224"/>
      <c r="H7" s="225"/>
      <c r="I7" s="227"/>
      <c r="J7" s="227"/>
      <c r="K7" s="227"/>
      <c r="L7" s="227"/>
      <c r="M7" s="227"/>
      <c r="N7" s="227"/>
      <c r="O7" s="224"/>
      <c r="P7" s="225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55"/>
      <c r="D8" s="38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4"/>
      <c r="P8" s="225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160"/>
      <c r="C9" s="160"/>
      <c r="D9" s="38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4"/>
      <c r="P9" s="225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48"/>
      <c r="C10" s="156"/>
      <c r="D10" s="38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4"/>
      <c r="P10" s="225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48"/>
      <c r="C11" s="147"/>
      <c r="D11" s="38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4"/>
      <c r="P11" s="225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5"/>
      <c r="B12" s="164"/>
      <c r="C12" s="164"/>
      <c r="D12" s="38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4"/>
      <c r="P12" s="225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5"/>
      <c r="B13" s="48"/>
      <c r="C13" s="145"/>
      <c r="D13" s="38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4"/>
      <c r="P13" s="225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4"/>
      <c r="B14" s="144"/>
      <c r="C14" s="144"/>
      <c r="D14" s="38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4"/>
      <c r="P14" s="225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4"/>
      <c r="B15" s="144"/>
      <c r="C15" s="144"/>
      <c r="D15" s="38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24"/>
      <c r="F16" s="225"/>
      <c r="G16" s="224"/>
      <c r="H16" s="225"/>
      <c r="I16" s="224"/>
      <c r="J16" s="225"/>
      <c r="K16" s="224"/>
      <c r="L16" s="225"/>
      <c r="M16" s="224"/>
      <c r="N16" s="225"/>
      <c r="O16" s="224"/>
      <c r="P16" s="225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24"/>
      <c r="F17" s="225"/>
      <c r="G17" s="224"/>
      <c r="H17" s="225"/>
      <c r="I17" s="224"/>
      <c r="J17" s="225"/>
      <c r="K17" s="224"/>
      <c r="L17" s="225"/>
      <c r="M17" s="224"/>
      <c r="N17" s="225"/>
      <c r="O17" s="224"/>
      <c r="P17" s="225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4"/>
      <c r="P18" s="225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9"/>
      <c r="B19" s="129"/>
      <c r="C19" s="129"/>
      <c r="D19" s="27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1"/>
      <c r="B20" s="131"/>
      <c r="C20" s="131"/>
      <c r="D20" s="27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8"/>
      <c r="R20" s="22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0" t="s">
        <v>101</v>
      </c>
      <c r="B21" s="160"/>
      <c r="C21" s="160"/>
      <c r="D21" s="27" t="s">
        <v>92</v>
      </c>
      <c r="E21" s="224"/>
      <c r="F21" s="225"/>
      <c r="G21" s="224"/>
      <c r="H21" s="225"/>
      <c r="I21" s="224">
        <v>8</v>
      </c>
      <c r="J21" s="225"/>
      <c r="K21" s="224"/>
      <c r="L21" s="225"/>
      <c r="M21" s="224"/>
      <c r="N21" s="225"/>
      <c r="O21" s="224"/>
      <c r="P21" s="225"/>
      <c r="Q21" s="228"/>
      <c r="R21" s="229"/>
      <c r="S21" s="25">
        <f t="shared" si="1"/>
        <v>8</v>
      </c>
      <c r="T21" s="25">
        <f t="shared" si="0"/>
        <v>8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4"/>
      <c r="F22" s="225"/>
      <c r="G22" s="224"/>
      <c r="H22" s="225"/>
      <c r="I22" s="224"/>
      <c r="J22" s="225"/>
      <c r="K22" s="224"/>
      <c r="L22" s="225"/>
      <c r="M22" s="224"/>
      <c r="N22" s="225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3"/>
      <c r="D23" s="23"/>
      <c r="E23" s="224"/>
      <c r="F23" s="225"/>
      <c r="G23" s="224"/>
      <c r="H23" s="225"/>
      <c r="I23" s="224"/>
      <c r="J23" s="225"/>
      <c r="K23" s="224">
        <f>SUM(K6:K22)</f>
        <v>0</v>
      </c>
      <c r="L23" s="225"/>
      <c r="M23" s="224"/>
      <c r="N23" s="225"/>
      <c r="O23" s="228"/>
      <c r="P23" s="229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2">
        <f>SUM(E4:E23)</f>
        <v>8</v>
      </c>
      <c r="F24" s="233"/>
      <c r="G24" s="232">
        <f>SUM(G4:G23)</f>
        <v>7.25</v>
      </c>
      <c r="H24" s="233"/>
      <c r="I24" s="232">
        <f>SUM(I4:I23)</f>
        <v>8</v>
      </c>
      <c r="J24" s="233"/>
      <c r="K24" s="232">
        <f>SUM(K4:K23)</f>
        <v>6.25</v>
      </c>
      <c r="L24" s="233"/>
      <c r="M24" s="232">
        <f>SUM(M4:M23)</f>
        <v>7</v>
      </c>
      <c r="N24" s="233"/>
      <c r="O24" s="232">
        <f>SUM(O4:O23)</f>
        <v>0</v>
      </c>
      <c r="P24" s="233"/>
      <c r="Q24" s="232">
        <f>SUM(Q4:Q23)</f>
        <v>0</v>
      </c>
      <c r="R24" s="233"/>
      <c r="S24" s="25">
        <f t="shared" si="1"/>
        <v>36.5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36.5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-0.75</v>
      </c>
      <c r="I26" s="32"/>
      <c r="J26" s="32">
        <f>SUM(I24)-J25</f>
        <v>0</v>
      </c>
      <c r="K26" s="32"/>
      <c r="L26" s="32">
        <f>SUM(K24)-L25</f>
        <v>-1.75</v>
      </c>
      <c r="M26" s="32"/>
      <c r="N26" s="32">
        <f>SUM(M24)-N25</f>
        <v>-1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36.5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36.5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2017-07-10T10:18:54Z</cp:lastPrinted>
  <dcterms:created xsi:type="dcterms:W3CDTF">2010-01-14T13:00:57Z</dcterms:created>
  <dcterms:modified xsi:type="dcterms:W3CDTF">2018-09-26T11:45:39Z</dcterms:modified>
</cp:coreProperties>
</file>