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D528E015-C5C1-401D-9F87-9F9BE30C194A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Pender" sheetId="34" r:id="rId9"/>
    <sheet name="Reading-Jones" sheetId="6" r:id="rId10"/>
    <sheet name="Spann" sheetId="17" r:id="rId11"/>
    <sheet name="Taylor" sheetId="16" r:id="rId12"/>
    <sheet name="G.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Buckingham!$A$1:$V$39</definedName>
    <definedName name="_xlnm.Print_Area" localSheetId="2">Czege!$A$1:$V$39</definedName>
    <definedName name="_xlnm.Print_Area" localSheetId="3">Doran!$A$1:$V$39</definedName>
    <definedName name="_xlnm.Print_Area" localSheetId="12">G.Ward!$A$1:$V$39</definedName>
    <definedName name="_xlnm.Print_Area" localSheetId="4">Hammond!$A$1:$V$39</definedName>
    <definedName name="_xlnm.Print_Area" localSheetId="5">Harland!$A$1:$V$39</definedName>
    <definedName name="_xlnm.Print_Area" localSheetId="6">McSharry!$A$1:$V$39</definedName>
    <definedName name="_xlnm.Print_Area" localSheetId="13">N.Winterburn!$A$1:$V$39</definedName>
    <definedName name="_xlnm.Print_Area" localSheetId="7">Parker!$A$1:$V$39</definedName>
    <definedName name="_xlnm.Print_Area" localSheetId="8">Pender!$A$1:$V$39</definedName>
    <definedName name="_xlnm.Print_Area" localSheetId="9">'Reading-Jones'!$A$1:$V$39</definedName>
    <definedName name="_xlnm.Print_Area" localSheetId="10">Spann!$A$1:$V$39</definedName>
    <definedName name="_xlnm.Print_Area" localSheetId="14">T.Winterburn!$A$1:$V$39</definedName>
    <definedName name="_xlnm.Print_Area" localSheetId="11">Taylor!$A$1:$V$39</definedName>
    <definedName name="_xlnm.Print_Area" localSheetId="15">Wright!$A$1:$V$39</definedName>
  </definedNames>
  <calcPr calcId="179017"/>
</workbook>
</file>

<file path=xl/calcChain.xml><?xml version="1.0" encoding="utf-8"?>
<calcChain xmlns="http://schemas.openxmlformats.org/spreadsheetml/2006/main">
  <c r="B21" i="47" l="1"/>
  <c r="B21" i="46"/>
  <c r="B21" i="14"/>
  <c r="B21" i="45"/>
  <c r="B21" i="44"/>
  <c r="B21" i="42"/>
  <c r="B21" i="43"/>
  <c r="B21" i="34"/>
  <c r="B21" i="6"/>
  <c r="B21" i="17"/>
  <c r="B21" i="16"/>
  <c r="B21" i="24"/>
  <c r="B21" i="30"/>
  <c r="B21" i="18"/>
  <c r="B21" i="5"/>
  <c r="B21" i="29"/>
  <c r="B21" i="1"/>
  <c r="K21" i="47"/>
  <c r="K21" i="46"/>
  <c r="K21" i="14"/>
  <c r="K21" i="45"/>
  <c r="K21" i="44"/>
  <c r="K21" i="42"/>
  <c r="K21" i="43"/>
  <c r="K21" i="34"/>
  <c r="K21" i="6"/>
  <c r="K21" i="17"/>
  <c r="K21" i="16"/>
  <c r="K21" i="24"/>
  <c r="K21" i="30"/>
  <c r="K21" i="18"/>
  <c r="K21" i="5"/>
  <c r="K21" i="29"/>
  <c r="I12" i="1" l="1"/>
  <c r="I11" i="1"/>
  <c r="H12" i="1"/>
  <c r="H11" i="1"/>
  <c r="K12" i="1"/>
  <c r="K10" i="1"/>
  <c r="I10" i="1"/>
  <c r="H10" i="1"/>
  <c r="I9" i="1"/>
  <c r="H9" i="1"/>
  <c r="K9" i="1"/>
  <c r="K7" i="1"/>
  <c r="I7" i="1"/>
  <c r="H7" i="1"/>
  <c r="K6" i="1"/>
  <c r="I6" i="1"/>
  <c r="H6" i="1"/>
  <c r="V23" i="47"/>
  <c r="C28" i="47" s="1"/>
  <c r="D6" i="1" s="1"/>
  <c r="U23" i="47"/>
  <c r="C27" i="47" s="1"/>
  <c r="C6" i="1" s="1"/>
  <c r="S22" i="47"/>
  <c r="Q21" i="47"/>
  <c r="R23" i="47" s="1"/>
  <c r="O21" i="47"/>
  <c r="P23" i="47" s="1"/>
  <c r="M21" i="47"/>
  <c r="N23" i="47" s="1"/>
  <c r="L23" i="47"/>
  <c r="I21" i="47"/>
  <c r="J23" i="47" s="1"/>
  <c r="G21" i="47"/>
  <c r="H23" i="47" s="1"/>
  <c r="E21" i="47"/>
  <c r="F23" i="47" s="1"/>
  <c r="S20" i="47"/>
  <c r="C30" i="47" s="1"/>
  <c r="F6" i="1" s="1"/>
  <c r="S19" i="47"/>
  <c r="C29" i="47" s="1"/>
  <c r="E6" i="1" s="1"/>
  <c r="S18" i="47"/>
  <c r="T18" i="47" s="1"/>
  <c r="S17" i="47"/>
  <c r="T17" i="47" s="1"/>
  <c r="S16" i="47"/>
  <c r="T16" i="47" s="1"/>
  <c r="S15" i="47"/>
  <c r="T15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L23" i="46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3" i="45"/>
  <c r="C28" i="45" s="1"/>
  <c r="D9" i="1" s="1"/>
  <c r="U23" i="45"/>
  <c r="C27" i="45" s="1"/>
  <c r="C9" i="1" s="1"/>
  <c r="S22" i="45"/>
  <c r="Q21" i="45"/>
  <c r="R23" i="45" s="1"/>
  <c r="O21" i="45"/>
  <c r="P23" i="45" s="1"/>
  <c r="M21" i="45"/>
  <c r="N23" i="45" s="1"/>
  <c r="L23" i="45"/>
  <c r="I21" i="45"/>
  <c r="J23" i="45" s="1"/>
  <c r="G21" i="45"/>
  <c r="H23" i="45" s="1"/>
  <c r="E21" i="45"/>
  <c r="F23" i="45" s="1"/>
  <c r="S20" i="45"/>
  <c r="C30" i="45" s="1"/>
  <c r="F9" i="1" s="1"/>
  <c r="S19" i="45"/>
  <c r="C29" i="45" s="1"/>
  <c r="E9" i="1" s="1"/>
  <c r="S18" i="45"/>
  <c r="T18" i="45" s="1"/>
  <c r="S17" i="45"/>
  <c r="T17" i="45" s="1"/>
  <c r="S16" i="45"/>
  <c r="T16" i="45" s="1"/>
  <c r="S15" i="45"/>
  <c r="T15" i="45" s="1"/>
  <c r="S14" i="45"/>
  <c r="T14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3" i="44"/>
  <c r="C28" i="44" s="1"/>
  <c r="D10" i="1" s="1"/>
  <c r="U23" i="44"/>
  <c r="C27" i="44" s="1"/>
  <c r="C10" i="1" s="1"/>
  <c r="S22" i="44"/>
  <c r="Q21" i="44"/>
  <c r="R23" i="44" s="1"/>
  <c r="O21" i="44"/>
  <c r="P23" i="44" s="1"/>
  <c r="M21" i="44"/>
  <c r="N23" i="44" s="1"/>
  <c r="L23" i="44"/>
  <c r="I21" i="44"/>
  <c r="J23" i="44" s="1"/>
  <c r="G21" i="44"/>
  <c r="H23" i="44" s="1"/>
  <c r="E21" i="44"/>
  <c r="F23" i="44" s="1"/>
  <c r="S20" i="44"/>
  <c r="C30" i="44" s="1"/>
  <c r="F10" i="1" s="1"/>
  <c r="S19" i="44"/>
  <c r="C29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3" i="43"/>
  <c r="C28" i="43" s="1"/>
  <c r="D12" i="1" s="1"/>
  <c r="U23" i="43"/>
  <c r="C27" i="43" s="1"/>
  <c r="C12" i="1" s="1"/>
  <c r="S22" i="43"/>
  <c r="Q21" i="43"/>
  <c r="R23" i="43" s="1"/>
  <c r="O21" i="43"/>
  <c r="P23" i="43" s="1"/>
  <c r="M21" i="43"/>
  <c r="N23" i="43" s="1"/>
  <c r="L23" i="43"/>
  <c r="I21" i="43"/>
  <c r="J23" i="43" s="1"/>
  <c r="G21" i="43"/>
  <c r="H23" i="43" s="1"/>
  <c r="E21" i="43"/>
  <c r="F23" i="43" s="1"/>
  <c r="S20" i="43"/>
  <c r="C30" i="43" s="1"/>
  <c r="F12" i="1" s="1"/>
  <c r="S19" i="43"/>
  <c r="C29" i="43" s="1"/>
  <c r="E12" i="1" s="1"/>
  <c r="S18" i="43"/>
  <c r="T18" i="43" s="1"/>
  <c r="S17" i="43"/>
  <c r="T17" i="43" s="1"/>
  <c r="S16" i="43"/>
  <c r="T16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S9" i="24"/>
  <c r="T9" i="24" s="1"/>
  <c r="S10" i="24"/>
  <c r="T10" i="24" s="1"/>
  <c r="S11" i="24"/>
  <c r="S12" i="24"/>
  <c r="T12" i="24" s="1"/>
  <c r="S13" i="24"/>
  <c r="T13" i="24" s="1"/>
  <c r="S14" i="24"/>
  <c r="T14" i="24" s="1"/>
  <c r="S15" i="24"/>
  <c r="S16" i="24"/>
  <c r="T16" i="24" s="1"/>
  <c r="S17" i="24"/>
  <c r="T17" i="24" s="1"/>
  <c r="S18" i="24"/>
  <c r="T18" i="24" s="1"/>
  <c r="S19" i="24"/>
  <c r="S20" i="24"/>
  <c r="T20" i="24" s="1"/>
  <c r="T8" i="24"/>
  <c r="T11" i="24"/>
  <c r="T15" i="24"/>
  <c r="T19" i="24"/>
  <c r="T22" i="46" l="1"/>
  <c r="C26" i="46" s="1"/>
  <c r="C31" i="46" s="1"/>
  <c r="T22" i="47"/>
  <c r="C26" i="47" s="1"/>
  <c r="B6" i="1" s="1"/>
  <c r="T22" i="44"/>
  <c r="C26" i="44" s="1"/>
  <c r="B10" i="1" s="1"/>
  <c r="S23" i="47"/>
  <c r="S21" i="47"/>
  <c r="S23" i="46"/>
  <c r="S21" i="46"/>
  <c r="S23" i="45"/>
  <c r="T22" i="45"/>
  <c r="C26" i="45" s="1"/>
  <c r="S21" i="45"/>
  <c r="S23" i="44"/>
  <c r="S21" i="44"/>
  <c r="S23" i="43"/>
  <c r="T22" i="43"/>
  <c r="C26" i="43" s="1"/>
  <c r="S21" i="43"/>
  <c r="G31" i="46" l="1"/>
  <c r="B7" i="1"/>
  <c r="C31" i="47"/>
  <c r="G31" i="47" s="1"/>
  <c r="C31" i="44"/>
  <c r="G31" i="44" s="1"/>
  <c r="C31" i="43"/>
  <c r="G31" i="43" s="1"/>
  <c r="B12" i="1"/>
  <c r="C31" i="45"/>
  <c r="G31" i="45" s="1"/>
  <c r="B9" i="1"/>
  <c r="G21" i="24"/>
  <c r="H23" i="24" s="1"/>
  <c r="I21" i="6"/>
  <c r="J23" i="6" s="1"/>
  <c r="E21" i="14"/>
  <c r="F23" i="14" s="1"/>
  <c r="M21" i="17" l="1"/>
  <c r="G21" i="5" l="1"/>
  <c r="E21" i="5" l="1"/>
  <c r="F23" i="5" s="1"/>
  <c r="S12" i="5" l="1"/>
  <c r="T12" i="5" s="1"/>
  <c r="S14" i="5" l="1"/>
  <c r="T14" i="5" s="1"/>
  <c r="S13" i="5"/>
  <c r="T13" i="5" s="1"/>
  <c r="M21" i="5" l="1"/>
  <c r="N23" i="5" s="1"/>
  <c r="I21" i="5"/>
  <c r="J23" i="5" s="1"/>
  <c r="V23" i="5" l="1"/>
  <c r="S15" i="42" l="1"/>
  <c r="T15" i="42" s="1"/>
  <c r="S14" i="42"/>
  <c r="T14" i="42" s="1"/>
  <c r="S13" i="42"/>
  <c r="T13" i="42" s="1"/>
  <c r="S12" i="42"/>
  <c r="T12" i="42" s="1"/>
  <c r="K11" i="1" l="1"/>
  <c r="D11" i="1"/>
  <c r="V23" i="42" l="1"/>
  <c r="C28" i="42" s="1"/>
  <c r="U23" i="42"/>
  <c r="C27" i="42" s="1"/>
  <c r="C11" i="1" s="1"/>
  <c r="S22" i="42"/>
  <c r="Q21" i="42"/>
  <c r="R23" i="42" s="1"/>
  <c r="O21" i="42"/>
  <c r="P23" i="42" s="1"/>
  <c r="M21" i="42"/>
  <c r="N23" i="42" s="1"/>
  <c r="L23" i="42"/>
  <c r="I21" i="42"/>
  <c r="J23" i="42" s="1"/>
  <c r="G21" i="42"/>
  <c r="H23" i="42" s="1"/>
  <c r="E21" i="42"/>
  <c r="F23" i="42" s="1"/>
  <c r="S20" i="42"/>
  <c r="C30" i="42" s="1"/>
  <c r="F11" i="1" s="1"/>
  <c r="S19" i="42"/>
  <c r="C29" i="42" s="1"/>
  <c r="E11" i="1" s="1"/>
  <c r="S18" i="42"/>
  <c r="T18" i="42" s="1"/>
  <c r="S17" i="42"/>
  <c r="T17" i="42" s="1"/>
  <c r="S16" i="42"/>
  <c r="T16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3" i="42" l="1"/>
  <c r="T22" i="42"/>
  <c r="C26" i="42" s="1"/>
  <c r="S21" i="42"/>
  <c r="C31" i="42" l="1"/>
  <c r="G31" i="42" s="1"/>
  <c r="B11" i="1"/>
  <c r="G11" i="1" s="1"/>
  <c r="S20" i="16" l="1"/>
  <c r="S19" i="16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6" i="17" l="1"/>
  <c r="T16" i="17" s="1"/>
  <c r="S15" i="17"/>
  <c r="T15" i="17" s="1"/>
  <c r="S14" i="17"/>
  <c r="T14" i="17" s="1"/>
  <c r="S18" i="34"/>
  <c r="T18" i="34" s="1"/>
  <c r="S17" i="34"/>
  <c r="T17" i="34" s="1"/>
  <c r="E21" i="34" l="1"/>
  <c r="F23" i="34" s="1"/>
  <c r="H14" i="1" l="1"/>
  <c r="I14" i="1"/>
  <c r="K14" i="1"/>
  <c r="S10" i="18" l="1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7" i="17"/>
  <c r="T17" i="17" s="1"/>
  <c r="S18" i="17" l="1"/>
  <c r="T18" i="17" s="1"/>
  <c r="S13" i="17" l="1"/>
  <c r="T13" i="17" s="1"/>
  <c r="S12" i="17"/>
  <c r="T12" i="17" s="1"/>
  <c r="S16" i="34" l="1"/>
  <c r="T16" i="34" s="1"/>
  <c r="S15" i="34"/>
  <c r="T15" i="34" s="1"/>
  <c r="S14" i="34"/>
  <c r="T14" i="34" s="1"/>
  <c r="S4" i="30" l="1"/>
  <c r="T4" i="30" s="1"/>
  <c r="I21" i="30"/>
  <c r="J23" i="30" s="1"/>
  <c r="S5" i="30" l="1"/>
  <c r="T5" i="30" s="1"/>
  <c r="S18" i="14" l="1"/>
  <c r="T18" i="14" s="1"/>
  <c r="S17" i="14"/>
  <c r="T17" i="14" s="1"/>
  <c r="S16" i="30" l="1"/>
  <c r="T16" i="30" s="1"/>
  <c r="S15" i="30"/>
  <c r="T15" i="30" s="1"/>
  <c r="S14" i="30"/>
  <c r="T14" i="30" s="1"/>
  <c r="S13" i="30"/>
  <c r="T13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U23" i="5"/>
  <c r="S22" i="5"/>
  <c r="T22" i="5" l="1"/>
  <c r="S21" i="5"/>
  <c r="V23" i="17"/>
  <c r="U23" i="17"/>
  <c r="S22" i="17"/>
  <c r="S14" i="18" l="1"/>
  <c r="T14" i="18" s="1"/>
  <c r="S13" i="18"/>
  <c r="T13" i="18" s="1"/>
  <c r="S12" i="18"/>
  <c r="T12" i="18" s="1"/>
  <c r="S11" i="18"/>
  <c r="T11" i="18" s="1"/>
  <c r="S16" i="14" l="1"/>
  <c r="T16" i="14" s="1"/>
  <c r="S15" i="14"/>
  <c r="T15" i="14" s="1"/>
  <c r="S13" i="6" l="1"/>
  <c r="T13" i="6" s="1"/>
  <c r="S12" i="6"/>
  <c r="T12" i="6" s="1"/>
  <c r="S11" i="6"/>
  <c r="T11" i="6" s="1"/>
  <c r="S10" i="6"/>
  <c r="T10" i="6" s="1"/>
  <c r="S13" i="34" l="1"/>
  <c r="T13" i="34" s="1"/>
  <c r="I13" i="1" l="1"/>
  <c r="H13" i="1"/>
  <c r="V23" i="34"/>
  <c r="C28" i="34" s="1"/>
  <c r="D13" i="1" s="1"/>
  <c r="U23" i="34"/>
  <c r="C27" i="34" s="1"/>
  <c r="C13" i="1" s="1"/>
  <c r="S22" i="34"/>
  <c r="Q21" i="34"/>
  <c r="R23" i="34" s="1"/>
  <c r="O21" i="34"/>
  <c r="P23" i="34" s="1"/>
  <c r="M21" i="34"/>
  <c r="N23" i="34" s="1"/>
  <c r="L23" i="34"/>
  <c r="I21" i="34"/>
  <c r="J23" i="34" s="1"/>
  <c r="G21" i="34"/>
  <c r="H23" i="34" s="1"/>
  <c r="S20" i="34"/>
  <c r="C30" i="34" s="1"/>
  <c r="S19" i="34"/>
  <c r="C29" i="34" s="1"/>
  <c r="E13" i="1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I18" i="1"/>
  <c r="H18" i="1"/>
  <c r="V23" i="30"/>
  <c r="C28" i="30" s="1"/>
  <c r="D18" i="1" s="1"/>
  <c r="U23" i="30"/>
  <c r="C27" i="30" s="1"/>
  <c r="C18" i="1" s="1"/>
  <c r="S22" i="30"/>
  <c r="Q21" i="30"/>
  <c r="R23" i="30" s="1"/>
  <c r="O21" i="30"/>
  <c r="P23" i="30" s="1"/>
  <c r="M21" i="30"/>
  <c r="N23" i="30" s="1"/>
  <c r="L23" i="30"/>
  <c r="G21" i="30"/>
  <c r="H23" i="30" s="1"/>
  <c r="E21" i="30"/>
  <c r="F23" i="30" s="1"/>
  <c r="S20" i="30"/>
  <c r="C30" i="30" s="1"/>
  <c r="S19" i="30"/>
  <c r="C29" i="30" s="1"/>
  <c r="E18" i="1" s="1"/>
  <c r="S18" i="30"/>
  <c r="T18" i="30" s="1"/>
  <c r="S17" i="30"/>
  <c r="T17" i="30" s="1"/>
  <c r="S12" i="30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16" i="1"/>
  <c r="K8" i="1"/>
  <c r="I20" i="1"/>
  <c r="I19" i="1"/>
  <c r="I17" i="1"/>
  <c r="I16" i="1"/>
  <c r="I15" i="1"/>
  <c r="I8" i="1"/>
  <c r="H20" i="1"/>
  <c r="H19" i="1"/>
  <c r="H17" i="1"/>
  <c r="H16" i="1"/>
  <c r="H15" i="1"/>
  <c r="H8" i="1"/>
  <c r="C29" i="16"/>
  <c r="E16" i="1" s="1"/>
  <c r="V23" i="24"/>
  <c r="C28" i="24" s="1"/>
  <c r="U23" i="24"/>
  <c r="C27" i="24" s="1"/>
  <c r="C17" i="1" s="1"/>
  <c r="S22" i="24"/>
  <c r="Q21" i="24"/>
  <c r="R23" i="24" s="1"/>
  <c r="O21" i="24"/>
  <c r="P23" i="24" s="1"/>
  <c r="M21" i="24"/>
  <c r="N23" i="24" s="1"/>
  <c r="L23" i="24"/>
  <c r="I21" i="24"/>
  <c r="J23" i="24" s="1"/>
  <c r="E21" i="24"/>
  <c r="F23" i="24" s="1"/>
  <c r="C30" i="24"/>
  <c r="C29" i="24"/>
  <c r="E17" i="1" s="1"/>
  <c r="S4" i="24"/>
  <c r="T4" i="24" s="1"/>
  <c r="V23" i="16"/>
  <c r="C28" i="16" s="1"/>
  <c r="D16" i="1" s="1"/>
  <c r="U23" i="16"/>
  <c r="C27" i="16" s="1"/>
  <c r="C16" i="1" s="1"/>
  <c r="S22" i="16"/>
  <c r="Q21" i="16"/>
  <c r="R23" i="16" s="1"/>
  <c r="O21" i="16"/>
  <c r="P23" i="16" s="1"/>
  <c r="M21" i="16"/>
  <c r="N23" i="16" s="1"/>
  <c r="L23" i="16"/>
  <c r="I21" i="16"/>
  <c r="J23" i="16" s="1"/>
  <c r="G21" i="16"/>
  <c r="H23" i="16" s="1"/>
  <c r="E21" i="16"/>
  <c r="F23" i="16" s="1"/>
  <c r="C30" i="16"/>
  <c r="S4" i="16"/>
  <c r="T4" i="16" s="1"/>
  <c r="C28" i="17"/>
  <c r="D15" i="1" s="1"/>
  <c r="C27" i="17"/>
  <c r="C15" i="1" s="1"/>
  <c r="Q21" i="17"/>
  <c r="R23" i="17" s="1"/>
  <c r="O21" i="17"/>
  <c r="P23" i="17" s="1"/>
  <c r="N23" i="17"/>
  <c r="L23" i="17"/>
  <c r="I21" i="17"/>
  <c r="J23" i="17" s="1"/>
  <c r="G21" i="17"/>
  <c r="H23" i="17" s="1"/>
  <c r="E21" i="17"/>
  <c r="F23" i="17" s="1"/>
  <c r="S20" i="17"/>
  <c r="C30" i="17" s="1"/>
  <c r="S19" i="17"/>
  <c r="C29" i="17" s="1"/>
  <c r="E15" i="1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3" i="6"/>
  <c r="C28" i="6" s="1"/>
  <c r="D14" i="1" s="1"/>
  <c r="U23" i="6"/>
  <c r="C27" i="6" s="1"/>
  <c r="C14" i="1" s="1"/>
  <c r="S22" i="6"/>
  <c r="Q21" i="6"/>
  <c r="R23" i="6" s="1"/>
  <c r="O21" i="6"/>
  <c r="P23" i="6" s="1"/>
  <c r="M21" i="6"/>
  <c r="N23" i="6" s="1"/>
  <c r="L23" i="6"/>
  <c r="G21" i="6"/>
  <c r="H23" i="6" s="1"/>
  <c r="E21" i="6"/>
  <c r="F23" i="6" s="1"/>
  <c r="S20" i="6"/>
  <c r="C30" i="6" s="1"/>
  <c r="F14" i="1" s="1"/>
  <c r="S19" i="6"/>
  <c r="C29" i="6" s="1"/>
  <c r="E14" i="1" s="1"/>
  <c r="S18" i="6"/>
  <c r="T18" i="6" s="1"/>
  <c r="S17" i="6"/>
  <c r="T17" i="6" s="1"/>
  <c r="S16" i="6"/>
  <c r="S15" i="6"/>
  <c r="T15" i="6" s="1"/>
  <c r="S14" i="6"/>
  <c r="T14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3" i="14"/>
  <c r="C28" i="14" s="1"/>
  <c r="D8" i="1" s="1"/>
  <c r="U23" i="14"/>
  <c r="C27" i="14" s="1"/>
  <c r="C8" i="1" s="1"/>
  <c r="S22" i="14"/>
  <c r="Q21" i="14"/>
  <c r="R23" i="14" s="1"/>
  <c r="O21" i="14"/>
  <c r="P23" i="14" s="1"/>
  <c r="M21" i="14"/>
  <c r="N23" i="14" s="1"/>
  <c r="I21" i="14"/>
  <c r="J23" i="14" s="1"/>
  <c r="G21" i="14"/>
  <c r="H23" i="14" s="1"/>
  <c r="S20" i="14"/>
  <c r="C30" i="14" s="1"/>
  <c r="S19" i="14"/>
  <c r="C29" i="14" s="1"/>
  <c r="E8" i="1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27" i="5"/>
  <c r="C20" i="1" s="1"/>
  <c r="C28" i="5"/>
  <c r="D20" i="1" s="1"/>
  <c r="H23" i="5"/>
  <c r="L23" i="5"/>
  <c r="O21" i="5"/>
  <c r="P23" i="5" s="1"/>
  <c r="S15" i="18"/>
  <c r="T15" i="18" s="1"/>
  <c r="S16" i="18"/>
  <c r="T16" i="18" s="1"/>
  <c r="S17" i="18"/>
  <c r="S18" i="18"/>
  <c r="T18" i="18" s="1"/>
  <c r="S19" i="18"/>
  <c r="C29" i="18" s="1"/>
  <c r="E19" i="1" s="1"/>
  <c r="S20" i="18"/>
  <c r="C30" i="18" s="1"/>
  <c r="E21" i="18"/>
  <c r="F23" i="18" s="1"/>
  <c r="G21" i="18"/>
  <c r="H23" i="18" s="1"/>
  <c r="I21" i="18"/>
  <c r="J23" i="18" s="1"/>
  <c r="L23" i="18"/>
  <c r="M21" i="18"/>
  <c r="N23" i="18" s="1"/>
  <c r="O21" i="18"/>
  <c r="P23" i="18" s="1"/>
  <c r="Q21" i="18"/>
  <c r="R23" i="18" s="1"/>
  <c r="S22" i="18"/>
  <c r="U23" i="18"/>
  <c r="C27" i="18" s="1"/>
  <c r="V23" i="18"/>
  <c r="C28" i="18" s="1"/>
  <c r="D19" i="1" s="1"/>
  <c r="K20" i="1"/>
  <c r="C29" i="5"/>
  <c r="E20" i="1" s="1"/>
  <c r="C30" i="5"/>
  <c r="Q21" i="5"/>
  <c r="R23" i="5" s="1"/>
  <c r="D17" i="1" l="1"/>
  <c r="D21" i="1" s="1"/>
  <c r="K13" i="1"/>
  <c r="K21" i="1" s="1"/>
  <c r="G9" i="1"/>
  <c r="T16" i="6"/>
  <c r="G6" i="1"/>
  <c r="C26" i="5"/>
  <c r="B20" i="1" s="1"/>
  <c r="S21" i="17"/>
  <c r="S23" i="17"/>
  <c r="T12" i="30"/>
  <c r="T17" i="18"/>
  <c r="K19" i="1"/>
  <c r="K18" i="1"/>
  <c r="T22" i="16"/>
  <c r="C26" i="16" s="1"/>
  <c r="B16" i="1" s="1"/>
  <c r="T22" i="24"/>
  <c r="C26" i="24" s="1"/>
  <c r="B17" i="1" s="1"/>
  <c r="S21" i="6"/>
  <c r="T22" i="14"/>
  <c r="C26" i="14" s="1"/>
  <c r="B8" i="1" s="1"/>
  <c r="C19" i="1"/>
  <c r="C21" i="1" s="1"/>
  <c r="S21" i="34"/>
  <c r="S23" i="34"/>
  <c r="S21" i="24"/>
  <c r="F20" i="1"/>
  <c r="S23" i="18"/>
  <c r="S21" i="18"/>
  <c r="F19" i="1"/>
  <c r="F17" i="1"/>
  <c r="S23" i="30"/>
  <c r="F18" i="1"/>
  <c r="S21" i="30"/>
  <c r="S23" i="24"/>
  <c r="S21" i="16"/>
  <c r="S23" i="16"/>
  <c r="F16" i="1"/>
  <c r="F15" i="1"/>
  <c r="S23" i="6"/>
  <c r="F13" i="1"/>
  <c r="S21" i="14"/>
  <c r="F8" i="1"/>
  <c r="L23" i="14"/>
  <c r="S23" i="14" s="1"/>
  <c r="I21" i="1"/>
  <c r="E21" i="1"/>
  <c r="G16" i="1" l="1"/>
  <c r="K15" i="1"/>
  <c r="C25" i="1" s="1"/>
  <c r="T22" i="6"/>
  <c r="C26" i="6" s="1"/>
  <c r="B14" i="1" s="1"/>
  <c r="G14" i="1" s="1"/>
  <c r="T22" i="34"/>
  <c r="C26" i="34" s="1"/>
  <c r="B13" i="1" s="1"/>
  <c r="G13" i="1" s="1"/>
  <c r="T22" i="30"/>
  <c r="C26" i="30" s="1"/>
  <c r="B18" i="1" s="1"/>
  <c r="G18" i="1" s="1"/>
  <c r="T22" i="17"/>
  <c r="C26" i="17" s="1"/>
  <c r="T22" i="18"/>
  <c r="C26" i="18" s="1"/>
  <c r="B19" i="1" s="1"/>
  <c r="G19" i="1" s="1"/>
  <c r="C31" i="24"/>
  <c r="G31" i="24" s="1"/>
  <c r="G10" i="1"/>
  <c r="C31" i="16"/>
  <c r="G7" i="1"/>
  <c r="G17" i="1"/>
  <c r="G12" i="1"/>
  <c r="C31" i="5"/>
  <c r="G31" i="5" s="1"/>
  <c r="G20" i="1"/>
  <c r="G8" i="1"/>
  <c r="C31" i="14"/>
  <c r="H21" i="1" s="1"/>
  <c r="C31" i="6" l="1"/>
  <c r="G31" i="6" s="1"/>
  <c r="C31" i="34"/>
  <c r="G31" i="34" s="1"/>
  <c r="C31" i="30"/>
  <c r="G31" i="30" s="1"/>
  <c r="B15" i="1"/>
  <c r="G15" i="1" s="1"/>
  <c r="C31" i="17"/>
  <c r="G31" i="17" s="1"/>
  <c r="C31" i="18"/>
  <c r="G31" i="18" s="1"/>
  <c r="G31" i="14"/>
  <c r="C24" i="1" l="1"/>
  <c r="C26" i="1" s="1"/>
  <c r="G21" i="1"/>
  <c r="F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<sst xmlns="http://schemas.openxmlformats.org/spreadsheetml/2006/main" count="695" uniqueCount="142">
  <si>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</si>
  <si>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</si>
  <si>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</si>
  <si>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</si>
  <si>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</si>
  <si>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</si>
  <si>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</si>
  <si>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</si>
  <si>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</si>
  <si>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</si>
  <si>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</si>
  <si>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</si>
  <si>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</si>
  <si>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</si>
  <si>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</si>
  <si>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</si>
  <si>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</si>
  <si>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</si>
  <si>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</si>
  <si>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</si>
  <si>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</si>
  <si>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</si>
  <si>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</si>
  <si>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</si>
  <si>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</si>
  <si>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</si>
  <si>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</si>
  <si>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</si>
  <si>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</si>
  <si>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</si>
  <si>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</si>
  <si>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</si>
  <si>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</si>
  <si>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</si>
  <si>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</si>
  <si>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</si>
  <si>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</si>
  <si>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</si>
  <si>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</si>
  <si>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</si>
  <si>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</si>
  <si>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</si>
  <si>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</si>
  <si>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</si>
  <si>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</si>
  <si>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</si>
  <si>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</si>
  <si>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</si>
  <si>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</si>
  <si>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</si>
  <si>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</si>
  <si>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</si>
  <si>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</si>
  <si>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</si>
  <si>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</si>
  <si>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R Pender</t>
  </si>
  <si>
    <t>J Parker</t>
  </si>
  <si>
    <t>A.Hammond</t>
  </si>
  <si>
    <t>M.Harland</t>
  </si>
  <si>
    <t>J.Buckingham</t>
  </si>
  <si>
    <t>Z.Czege</t>
  </si>
  <si>
    <t>R. Pender</t>
  </si>
  <si>
    <t>J.Parker</t>
  </si>
  <si>
    <t>G. Ward</t>
  </si>
  <si>
    <t>T. Winterburn</t>
  </si>
  <si>
    <t>S. Wright</t>
  </si>
  <si>
    <t>J. McSharry</t>
  </si>
  <si>
    <t>frames</t>
  </si>
  <si>
    <t>6519br</t>
  </si>
  <si>
    <t>kitchen</t>
  </si>
  <si>
    <t>stairs</t>
  </si>
  <si>
    <t>shelving</t>
  </si>
  <si>
    <t>units</t>
  </si>
  <si>
    <t>6 to 7</t>
  </si>
  <si>
    <t>8 to 10</t>
  </si>
  <si>
    <t>labouring</t>
  </si>
  <si>
    <t>panel</t>
  </si>
  <si>
    <t>extraction</t>
  </si>
  <si>
    <t>paintshop maintenance</t>
  </si>
  <si>
    <t>production meeting</t>
  </si>
  <si>
    <t>fsc</t>
  </si>
  <si>
    <t xml:space="preserve">supervision / quality control </t>
  </si>
  <si>
    <t xml:space="preserve">6519eg </t>
  </si>
  <si>
    <t>shed material</t>
  </si>
  <si>
    <t>mock up</t>
  </si>
  <si>
    <t>tidy area</t>
  </si>
  <si>
    <t>door</t>
  </si>
  <si>
    <t>vanity uits</t>
  </si>
  <si>
    <t>college</t>
  </si>
  <si>
    <t>light / clean out fire</t>
  </si>
  <si>
    <t>check tools</t>
  </si>
  <si>
    <t xml:space="preserve">pickets </t>
  </si>
  <si>
    <t>doors to mill</t>
  </si>
  <si>
    <t>tidy workshop</t>
  </si>
  <si>
    <t>pick up car</t>
  </si>
  <si>
    <t>W/E 14.01.2018</t>
  </si>
  <si>
    <t>week ending 14.01.2018</t>
  </si>
  <si>
    <t>sliding door in mill</t>
  </si>
  <si>
    <t>shredding</t>
  </si>
  <si>
    <t>delivery 6738</t>
  </si>
  <si>
    <t>paint mez door</t>
  </si>
  <si>
    <t>hoover machine shop</t>
  </si>
  <si>
    <t>stairs to canteen</t>
  </si>
  <si>
    <t>fill firewood bins</t>
  </si>
  <si>
    <t>shopfront cutters</t>
  </si>
  <si>
    <t>delivery 6687 hq , 6721</t>
  </si>
  <si>
    <t>drive to tcl , dulux</t>
  </si>
  <si>
    <t>paint offices</t>
  </si>
  <si>
    <t>jigs for desk</t>
  </si>
  <si>
    <t>book up 6721</t>
  </si>
  <si>
    <t>machine maintenance</t>
  </si>
  <si>
    <t>pickets</t>
  </si>
  <si>
    <t>canteen stairs</t>
  </si>
  <si>
    <t>vanity units</t>
  </si>
  <si>
    <t>hoover / tidy workshop</t>
  </si>
  <si>
    <t>paint machine shop</t>
  </si>
  <si>
    <t xml:space="preserve">6519br </t>
  </si>
  <si>
    <t>load lorry</t>
  </si>
  <si>
    <t>delivery 6519br</t>
  </si>
  <si>
    <t>book up 6708</t>
  </si>
  <si>
    <t>hoover workshop</t>
  </si>
  <si>
    <t>paint workshop</t>
  </si>
  <si>
    <t>lorry back to fraikin</t>
  </si>
  <si>
    <t xml:space="preserve">brick work </t>
  </si>
  <si>
    <t>make tea</t>
  </si>
  <si>
    <t>back veneer</t>
  </si>
  <si>
    <t>desk</t>
  </si>
  <si>
    <t>paint extension floor</t>
  </si>
  <si>
    <t>delivery 6519 / pick up door</t>
  </si>
  <si>
    <t>hoover area</t>
  </si>
  <si>
    <t>WEMB03</t>
  </si>
  <si>
    <t>USEM01</t>
  </si>
  <si>
    <t>WQS01</t>
  </si>
  <si>
    <t>CAPI01</t>
  </si>
  <si>
    <t>OFFI01</t>
  </si>
  <si>
    <t>WIMB01</t>
  </si>
  <si>
    <t>CENT01</t>
  </si>
  <si>
    <t>offi01</t>
  </si>
  <si>
    <t>WALS01</t>
  </si>
  <si>
    <t>CRAV01</t>
  </si>
  <si>
    <t>NLCS01</t>
  </si>
  <si>
    <t>PAUL01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</si>
</sst>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1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20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/>
    <xf numFmtId="2" fontId="24" fillId="0" borderId="3" xfId="0" applyNumberFormat="1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5" fillId="3" borderId="2" xfId="0" applyNumberFormat="1" applyFont="1" applyFill="1" applyBorder="1"/>
    <xf numFmtId="0" fontId="24" fillId="3" borderId="1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/>
    <xf numFmtId="2" fontId="25" fillId="3" borderId="1" xfId="0" applyNumberFormat="1" applyFont="1" applyFill="1" applyBorder="1"/>
    <xf numFmtId="17" fontId="24" fillId="0" borderId="1" xfId="0" applyNumberFormat="1" applyFont="1" applyFill="1" applyBorder="1" applyAlignment="1">
      <alignment horizontal="center"/>
    </xf>
    <xf numFmtId="0" fontId="25" fillId="3" borderId="1" xfId="0" applyFont="1" applyFill="1" applyBorder="1"/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5" fillId="3" borderId="1" xfId="0" applyNumberFormat="1" applyFont="1" applyFill="1" applyBorder="1" applyAlignment="1"/>
    <xf numFmtId="2" fontId="24" fillId="0" borderId="0" xfId="0" applyNumberFormat="1" applyFont="1" applyFill="1"/>
    <xf numFmtId="2" fontId="24" fillId="0" borderId="0" xfId="0" applyNumberFormat="1" applyFont="1"/>
    <xf numFmtId="2" fontId="24" fillId="6" borderId="0" xfId="0" applyNumberFormat="1" applyFont="1" applyFill="1"/>
    <xf numFmtId="0" fontId="24" fillId="0" borderId="0" xfId="0" applyFont="1" applyFill="1"/>
    <xf numFmtId="2" fontId="25" fillId="0" borderId="5" xfId="0" applyNumberFormat="1" applyFont="1" applyBorder="1"/>
    <xf numFmtId="2" fontId="25" fillId="0" borderId="0" xfId="0" applyNumberFormat="1" applyFont="1"/>
    <xf numFmtId="8" fontId="24" fillId="0" borderId="0" xfId="0" applyNumberFormat="1" applyFont="1"/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7" fillId="7" borderId="0" xfId="0" applyFont="1" applyFill="1"/>
    <xf numFmtId="0" fontId="28" fillId="0" borderId="0" xfId="0" applyFont="1"/>
    <xf numFmtId="0" fontId="27" fillId="5" borderId="0" xfId="0" applyFont="1" applyFill="1"/>
    <xf numFmtId="0" fontId="27" fillId="2" borderId="0" xfId="0" applyFont="1" applyFill="1"/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8" fillId="0" borderId="1" xfId="0" applyNumberFormat="1" applyFont="1" applyBorder="1"/>
    <xf numFmtId="8" fontId="28" fillId="0" borderId="1" xfId="0" applyNumberFormat="1" applyFont="1" applyBorder="1"/>
    <xf numFmtId="2" fontId="27" fillId="6" borderId="1" xfId="0" applyNumberFormat="1" applyFont="1" applyFill="1" applyBorder="1"/>
    <xf numFmtId="164" fontId="28" fillId="0" borderId="1" xfId="0" applyNumberFormat="1" applyFont="1" applyBorder="1"/>
    <xf numFmtId="0" fontId="28" fillId="3" borderId="1" xfId="0" applyFont="1" applyFill="1" applyBorder="1"/>
    <xf numFmtId="2" fontId="28" fillId="3" borderId="1" xfId="0" applyNumberFormat="1" applyFont="1" applyFill="1" applyBorder="1"/>
    <xf numFmtId="164" fontId="28" fillId="3" borderId="1" xfId="0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15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5" fillId="8" borderId="2" xfId="0" applyNumberFormat="1" applyFont="1" applyFill="1" applyBorder="1" applyAlignment="1">
      <alignment horizontal="center"/>
    </xf>
    <xf numFmtId="2" fontId="15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5" fillId="8" borderId="2" xfId="0" applyNumberFormat="1" applyFont="1" applyFill="1" applyBorder="1" applyAlignment="1">
      <alignment horizontal="center"/>
    </xf>
    <xf numFmtId="2" fontId="15" fillId="8" borderId="4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0" fillId="0" borderId="0" xfId="0" applyFont="1" applyFill="1"/>
    <xf numFmtId="0" fontId="15" fillId="0" borderId="1" xfId="0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5" fillId="8" borderId="2" xfId="0" applyNumberFormat="1" applyFont="1" applyFill="1" applyBorder="1" applyAlignment="1">
      <alignment horizontal="center"/>
    </xf>
    <xf numFmtId="2" fontId="15" fillId="8" borderId="4" xfId="0" applyNumberFormat="1" applyFont="1" applyFill="1" applyBorder="1" applyAlignment="1">
      <alignment horizontal="center"/>
    </xf>
    <xf numFmtId="2" fontId="15" fillId="8" borderId="1" xfId="0" applyNumberFormat="1" applyFont="1" applyFill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E28" sqref="E28"/>
    </sheetView>
  </sheetViews>
  <sheetFormatPr defaultRowHeight="18" x14ac:dyDescent="0.25"/>
  <cols>
    <col min="1" max="1" width="25.85546875" style="196" customWidth="1"/>
    <col min="2" max="2" width="16.28515625" style="196" customWidth="1"/>
    <col min="3" max="3" width="15.7109375" style="196" bestFit="1" customWidth="1"/>
    <col min="4" max="4" width="16" style="196" customWidth="1"/>
    <col min="5" max="5" width="26.85546875" style="196" bestFit="1" customWidth="1"/>
    <col min="6" max="6" width="24.140625" style="196" customWidth="1"/>
    <col min="7" max="7" width="16" style="198" customWidth="1"/>
    <col min="8" max="8" width="20.5703125" style="198" bestFit="1" customWidth="1"/>
    <col min="9" max="9" width="8.28515625" style="198" bestFit="1" customWidth="1"/>
    <col min="10" max="10" width="9.140625" style="196"/>
    <col min="11" max="11" width="10.42578125" style="196" customWidth="1"/>
    <col min="12" max="16384" width="9.140625" style="196"/>
  </cols>
  <sheetData>
    <row r="1" spans="1:11" x14ac:dyDescent="0.25">
      <c r="A1" s="195" t="s">
        <v>0</v>
      </c>
      <c r="D1" s="197"/>
      <c r="E1" s="196" t="s">
        <v>51</v>
      </c>
    </row>
    <row r="2" spans="1:11" x14ac:dyDescent="0.25">
      <c r="A2" s="195"/>
      <c r="D2" s="199"/>
      <c r="E2" s="196" t="s">
        <v>44</v>
      </c>
    </row>
    <row r="3" spans="1:11" x14ac:dyDescent="0.25">
      <c r="A3" s="195" t="s">
        <v>95</v>
      </c>
      <c r="D3" s="200"/>
      <c r="E3" s="196" t="s">
        <v>46</v>
      </c>
    </row>
    <row r="4" spans="1:11" ht="12.75" customHeight="1" x14ac:dyDescent="0.25"/>
    <row r="5" spans="1:11" x14ac:dyDescent="0.25">
      <c r="A5" s="201" t="s">
        <v>1</v>
      </c>
      <c r="B5" s="202" t="s">
        <v>2</v>
      </c>
      <c r="C5" s="202" t="s">
        <v>5</v>
      </c>
      <c r="D5" s="202" t="s">
        <v>3</v>
      </c>
      <c r="E5" s="202" t="s">
        <v>33</v>
      </c>
      <c r="F5" s="202" t="s">
        <v>34</v>
      </c>
      <c r="G5" s="202" t="s">
        <v>6</v>
      </c>
      <c r="H5" s="202" t="s">
        <v>29</v>
      </c>
      <c r="I5" s="202" t="s">
        <v>36</v>
      </c>
      <c r="K5" s="202" t="s">
        <v>43</v>
      </c>
    </row>
    <row r="6" spans="1:11" ht="17.25" customHeight="1" x14ac:dyDescent="0.25">
      <c r="A6" s="203" t="s">
        <v>53</v>
      </c>
      <c r="B6" s="204">
        <f>SUM(Buckingham!C26)</f>
        <v>40</v>
      </c>
      <c r="C6" s="204">
        <f>SUM(Buckingham!C27)</f>
        <v>0</v>
      </c>
      <c r="D6" s="204">
        <f>SUM(Buckingham!C28)</f>
        <v>0</v>
      </c>
      <c r="E6" s="204">
        <f>SUM(Buckingham!C29)</f>
        <v>0</v>
      </c>
      <c r="F6" s="204">
        <f>SUM(Buckingham!C30)</f>
        <v>0</v>
      </c>
      <c r="G6" s="205">
        <f>B6+C6+D6+E6+F6</f>
        <v>40</v>
      </c>
      <c r="H6" s="206">
        <f>SUM(Buckingham!C32)</f>
        <v>0</v>
      </c>
      <c r="I6" s="206">
        <f>SUM(Buckingham!C33)</f>
        <v>0</v>
      </c>
      <c r="K6" s="207">
        <f>SUM(Buckingham!I27)</f>
        <v>19.5</v>
      </c>
    </row>
    <row r="7" spans="1:11" x14ac:dyDescent="0.25">
      <c r="A7" s="203" t="s">
        <v>45</v>
      </c>
      <c r="B7" s="204">
        <f>SUM(Czege!C26)</f>
        <v>40</v>
      </c>
      <c r="C7" s="204">
        <f>SUM(Czege!C27)</f>
        <v>0</v>
      </c>
      <c r="D7" s="204">
        <f>SUM(Czege!C28)</f>
        <v>0</v>
      </c>
      <c r="E7" s="204">
        <f>SUM(Czege!C29)</f>
        <v>0</v>
      </c>
      <c r="F7" s="204">
        <f>SUM(Czege!C30)</f>
        <v>0</v>
      </c>
      <c r="G7" s="205">
        <f>B7+C7+D7+E7+F7</f>
        <v>40</v>
      </c>
      <c r="H7" s="208">
        <f>SUM(Czege!C32)</f>
        <v>0</v>
      </c>
      <c r="I7" s="208">
        <f>SUM(Czege!C33)</f>
        <v>0</v>
      </c>
      <c r="K7" s="207">
        <f>SUM(Czege!I27)</f>
        <v>0.5</v>
      </c>
    </row>
    <row r="8" spans="1:11" ht="17.25" customHeight="1" x14ac:dyDescent="0.25">
      <c r="A8" s="203" t="s">
        <v>7</v>
      </c>
      <c r="B8" s="204">
        <f>SUM(Doran!C26)</f>
        <v>32</v>
      </c>
      <c r="C8" s="204">
        <f>SUM(Doran!C27)</f>
        <v>0</v>
      </c>
      <c r="D8" s="204">
        <f>SUM(Doran!C28)</f>
        <v>0</v>
      </c>
      <c r="E8" s="204">
        <f>SUM(Doran!C29)</f>
        <v>8</v>
      </c>
      <c r="F8" s="204">
        <f>SUM(Doran!C30)</f>
        <v>0</v>
      </c>
      <c r="G8" s="205">
        <f t="shared" ref="G8:G20" si="0">B8+C8+D8+E8+F8</f>
        <v>40</v>
      </c>
      <c r="H8" s="208">
        <f>SUM(Doran!C32)</f>
        <v>0</v>
      </c>
      <c r="I8" s="208">
        <f>SUM(Doran!C33)</f>
        <v>0</v>
      </c>
      <c r="K8" s="207">
        <f>SUM(Doran!I27)</f>
        <v>0</v>
      </c>
    </row>
    <row r="9" spans="1:11" x14ac:dyDescent="0.25">
      <c r="A9" s="203" t="s">
        <v>52</v>
      </c>
      <c r="B9" s="204">
        <f>SUM(Hammond!C26)</f>
        <v>32</v>
      </c>
      <c r="C9" s="204">
        <f>SUM(Hammond!C27)</f>
        <v>0</v>
      </c>
      <c r="D9" s="204">
        <f>SUM(Hammond!C28)</f>
        <v>0</v>
      </c>
      <c r="E9" s="204">
        <f>SUM(Hammond!C29)</f>
        <v>0</v>
      </c>
      <c r="F9" s="204">
        <f>SUM(Hammond!C30)</f>
        <v>0</v>
      </c>
      <c r="G9" s="205">
        <f t="shared" si="0"/>
        <v>32</v>
      </c>
      <c r="H9" s="208">
        <f>SUM(Hammond!C32)</f>
        <v>0</v>
      </c>
      <c r="I9" s="208">
        <f>SUM(Hammond!C33)</f>
        <v>0</v>
      </c>
      <c r="K9" s="207">
        <f>SUM(Hammond!I27)</f>
        <v>17.25</v>
      </c>
    </row>
    <row r="10" spans="1:11" x14ac:dyDescent="0.25">
      <c r="A10" s="203" t="s">
        <v>8</v>
      </c>
      <c r="B10" s="204">
        <f>SUM(Harland!C26)</f>
        <v>37</v>
      </c>
      <c r="C10" s="204">
        <f>SUM(Harland!C27)</f>
        <v>0</v>
      </c>
      <c r="D10" s="204">
        <f>SUM(Harland!C28)</f>
        <v>0</v>
      </c>
      <c r="E10" s="204">
        <f>SUM(Harland!C29)</f>
        <v>0</v>
      </c>
      <c r="F10" s="204">
        <f>SUM(Harland!C30)</f>
        <v>0</v>
      </c>
      <c r="G10" s="205">
        <f>B10+C10+D10+E10+F10</f>
        <v>37</v>
      </c>
      <c r="H10" s="208">
        <f>SUM(Harland!C32)</f>
        <v>0</v>
      </c>
      <c r="I10" s="208">
        <f>SUM(Harland!C33)</f>
        <v>0</v>
      </c>
      <c r="K10" s="207">
        <f>SUM(Harland!I27)</f>
        <v>0</v>
      </c>
    </row>
    <row r="11" spans="1:11" ht="17.25" customHeight="1" x14ac:dyDescent="0.25">
      <c r="A11" s="203" t="s">
        <v>9</v>
      </c>
      <c r="B11" s="204">
        <f>SUM(McSharry!C26)</f>
        <v>40</v>
      </c>
      <c r="C11" s="204">
        <f>SUM(McSharry!C27)</f>
        <v>0</v>
      </c>
      <c r="D11" s="204">
        <f>SUM(McSharry!A28)</f>
        <v>0</v>
      </c>
      <c r="E11" s="204">
        <f>SUM(McSharry!C29)</f>
        <v>0</v>
      </c>
      <c r="F11" s="204">
        <f>SUM(McSharry!C30)</f>
        <v>0</v>
      </c>
      <c r="G11" s="205">
        <f>B11+C11+D11+E11+F11</f>
        <v>40</v>
      </c>
      <c r="H11" s="208">
        <f>SUM(McSharry!C32)</f>
        <v>0</v>
      </c>
      <c r="I11" s="208">
        <f>SUM(McSharry!C33)</f>
        <v>0</v>
      </c>
      <c r="K11" s="207">
        <f>SUM(McSharry!I27)</f>
        <v>21.5</v>
      </c>
    </row>
    <row r="12" spans="1:11" ht="18" customHeight="1" x14ac:dyDescent="0.25">
      <c r="A12" s="203" t="s">
        <v>56</v>
      </c>
      <c r="B12" s="204">
        <f>SUM(Parker!C26)</f>
        <v>40</v>
      </c>
      <c r="C12" s="204">
        <f>SUM(Parker!C27)</f>
        <v>0</v>
      </c>
      <c r="D12" s="204">
        <f>SUM(Parker!C28)</f>
        <v>0</v>
      </c>
      <c r="E12" s="204">
        <f>SUM(Parker!C29)</f>
        <v>0</v>
      </c>
      <c r="F12" s="204">
        <f>SUM(Parker!C30)</f>
        <v>0</v>
      </c>
      <c r="G12" s="205">
        <f t="shared" si="0"/>
        <v>40</v>
      </c>
      <c r="H12" s="208">
        <f>SUM(Parker!C32)</f>
        <v>0</v>
      </c>
      <c r="I12" s="208">
        <f>SUM(Parker!C33)</f>
        <v>0</v>
      </c>
      <c r="K12" s="207">
        <f>SUM(Parker!I27)</f>
        <v>39</v>
      </c>
    </row>
    <row r="13" spans="1:11" x14ac:dyDescent="0.25">
      <c r="A13" s="203" t="s">
        <v>55</v>
      </c>
      <c r="B13" s="204">
        <f>SUM(Pender!C26)</f>
        <v>16</v>
      </c>
      <c r="C13" s="204">
        <f>SUM(Pender!C27)</f>
        <v>1</v>
      </c>
      <c r="D13" s="204">
        <f>SUM(Pender!C28)</f>
        <v>0</v>
      </c>
      <c r="E13" s="204">
        <f>SUM(Pender!C29)</f>
        <v>24</v>
      </c>
      <c r="F13" s="204">
        <f>SUM(Pender!C30)</f>
        <v>0</v>
      </c>
      <c r="G13" s="205">
        <f>B13+C13+D13+E13+F13</f>
        <v>41</v>
      </c>
      <c r="H13" s="208">
        <f>SUM(Pender!C32)</f>
        <v>0</v>
      </c>
      <c r="I13" s="208">
        <f>SUM(Pender!C33)</f>
        <v>0</v>
      </c>
      <c r="K13" s="207">
        <f>SUM(Pender!I27)</f>
        <v>16</v>
      </c>
    </row>
    <row r="14" spans="1:11" ht="18" customHeight="1" x14ac:dyDescent="0.25">
      <c r="A14" s="203" t="s">
        <v>10</v>
      </c>
      <c r="B14" s="204">
        <f>SUM('Reading-Jones'!C26)</f>
        <v>40</v>
      </c>
      <c r="C14" s="204">
        <f>SUM('Reading-Jones'!C27)</f>
        <v>0</v>
      </c>
      <c r="D14" s="204">
        <f>SUM('Reading-Jones'!C28)</f>
        <v>0</v>
      </c>
      <c r="E14" s="204">
        <f>SUM('Reading-Jones'!C29)</f>
        <v>0</v>
      </c>
      <c r="F14" s="204">
        <f>SUM('Reading-Jones'!C30)</f>
        <v>0</v>
      </c>
      <c r="G14" s="205">
        <f t="shared" si="0"/>
        <v>40</v>
      </c>
      <c r="H14" s="208">
        <f>SUM('Reading-Jones'!C32)</f>
        <v>0</v>
      </c>
      <c r="I14" s="208">
        <f>SUM('Reading-Jones'!C33)</f>
        <v>0</v>
      </c>
      <c r="K14" s="207">
        <f>SUM('Reading-Jones'!I27)</f>
        <v>8.5</v>
      </c>
    </row>
    <row r="15" spans="1:11" x14ac:dyDescent="0.25">
      <c r="A15" s="203" t="s">
        <v>11</v>
      </c>
      <c r="B15" s="204">
        <f>SUM(Spann!C26)</f>
        <v>40</v>
      </c>
      <c r="C15" s="204">
        <f>SUM(Spann!C27)</f>
        <v>0</v>
      </c>
      <c r="D15" s="204">
        <f>SUM(Spann!C28)</f>
        <v>0</v>
      </c>
      <c r="E15" s="204">
        <f>SUM(Spann!C29)</f>
        <v>0</v>
      </c>
      <c r="F15" s="204">
        <f>SUM(Spann!C30)</f>
        <v>0</v>
      </c>
      <c r="G15" s="205">
        <f t="shared" si="0"/>
        <v>40</v>
      </c>
      <c r="H15" s="208">
        <f>SUM(Spann!C32)</f>
        <v>0</v>
      </c>
      <c r="I15" s="208">
        <f>SUM(Spann!C33)</f>
        <v>0</v>
      </c>
      <c r="K15" s="207">
        <f>SUM(Spann!I27)</f>
        <v>3</v>
      </c>
    </row>
    <row r="16" spans="1:11" x14ac:dyDescent="0.25">
      <c r="A16" s="203" t="s">
        <v>12</v>
      </c>
      <c r="B16" s="204">
        <f>SUM(Taylor!C26)</f>
        <v>40</v>
      </c>
      <c r="C16" s="204">
        <f>SUM(Taylor!C27)</f>
        <v>0</v>
      </c>
      <c r="D16" s="204">
        <f>SUM(Taylor!C28)</f>
        <v>0</v>
      </c>
      <c r="E16" s="204">
        <f>SUM(Taylor!C29)</f>
        <v>0</v>
      </c>
      <c r="F16" s="204">
        <f>SUM(Taylor!C30)</f>
        <v>0</v>
      </c>
      <c r="G16" s="205">
        <f t="shared" si="0"/>
        <v>40</v>
      </c>
      <c r="H16" s="208">
        <f>SUM(Taylor!C32)</f>
        <v>0</v>
      </c>
      <c r="I16" s="208">
        <f>SUM(Taylor!C33)</f>
        <v>0</v>
      </c>
      <c r="K16" s="207">
        <f>SUM(Taylor!I27)</f>
        <v>9.75</v>
      </c>
    </row>
    <row r="17" spans="1:11" x14ac:dyDescent="0.25">
      <c r="A17" s="203" t="s">
        <v>47</v>
      </c>
      <c r="B17" s="204">
        <f>SUM(G.Ward!C26)</f>
        <v>37</v>
      </c>
      <c r="C17" s="204">
        <f>SUM(G.Ward!C27)</f>
        <v>0</v>
      </c>
      <c r="D17" s="204">
        <f>SUM(G.Ward!C28)</f>
        <v>0</v>
      </c>
      <c r="E17" s="204">
        <f>SUM(G.Ward!C29)</f>
        <v>0</v>
      </c>
      <c r="F17" s="204">
        <f>SUM(T.Winterburn!C30)</f>
        <v>0</v>
      </c>
      <c r="G17" s="205">
        <f t="shared" si="0"/>
        <v>37</v>
      </c>
      <c r="H17" s="208">
        <f>SUM(G.Ward!C32)</f>
        <v>0</v>
      </c>
      <c r="I17" s="208">
        <f>SUM(G.Ward!C33)</f>
        <v>0</v>
      </c>
      <c r="K17" s="207">
        <f>SUM(G.Ward!I27)</f>
        <v>3</v>
      </c>
    </row>
    <row r="18" spans="1:11" x14ac:dyDescent="0.25">
      <c r="A18" s="203" t="s">
        <v>49</v>
      </c>
      <c r="B18" s="204">
        <f>SUM(N.Winterburn!C26)</f>
        <v>40</v>
      </c>
      <c r="C18" s="204">
        <f>SUM(N.Winterburn!C27)</f>
        <v>0</v>
      </c>
      <c r="D18" s="204">
        <f>SUM(N.Winterburn!C28)</f>
        <v>0</v>
      </c>
      <c r="E18" s="204">
        <f>SUM(N.Winterburn!C29)</f>
        <v>0</v>
      </c>
      <c r="F18" s="204">
        <f>SUM(N.Winterburn!C30)</f>
        <v>0</v>
      </c>
      <c r="G18" s="205">
        <f t="shared" si="0"/>
        <v>40</v>
      </c>
      <c r="H18" s="208">
        <f>SUM(N.Winterburn!C32)</f>
        <v>0</v>
      </c>
      <c r="I18" s="208">
        <f>SUM(N.Winterburn!C33)</f>
        <v>0</v>
      </c>
      <c r="K18" s="207">
        <f>SUM(N.Winterburn!I27)</f>
        <v>5</v>
      </c>
    </row>
    <row r="19" spans="1:11" x14ac:dyDescent="0.25">
      <c r="A19" s="203" t="s">
        <v>13</v>
      </c>
      <c r="B19" s="204">
        <f>SUM(T.Winterburn!C26)</f>
        <v>40</v>
      </c>
      <c r="C19" s="204">
        <f>SUM(T.Winterburn!C27)</f>
        <v>1</v>
      </c>
      <c r="D19" s="204">
        <f>SUM(T.Winterburn!C28)</f>
        <v>0</v>
      </c>
      <c r="E19" s="204">
        <f>SUM(T.Winterburn!C29)</f>
        <v>0</v>
      </c>
      <c r="F19" s="204">
        <f>SUM(T.Winterburn!C30)</f>
        <v>0</v>
      </c>
      <c r="G19" s="205">
        <f t="shared" si="0"/>
        <v>41</v>
      </c>
      <c r="H19" s="208">
        <f>SUM(T.Winterburn!C32)</f>
        <v>0</v>
      </c>
      <c r="I19" s="208">
        <f>SUM(T.Winterburn!C33)</f>
        <v>0</v>
      </c>
      <c r="K19" s="207">
        <f>SUM(T.Winterburn!I27)</f>
        <v>14</v>
      </c>
    </row>
    <row r="20" spans="1:11" x14ac:dyDescent="0.25">
      <c r="A20" s="203" t="s">
        <v>14</v>
      </c>
      <c r="B20" s="204">
        <f>SUM(Wright!C26)</f>
        <v>40</v>
      </c>
      <c r="C20" s="204">
        <f>SUM(Wright!C27)</f>
        <v>4</v>
      </c>
      <c r="D20" s="204">
        <f>SUM(Wright!C28)</f>
        <v>0</v>
      </c>
      <c r="E20" s="204">
        <f>SUM(Wright!C29)</f>
        <v>0</v>
      </c>
      <c r="F20" s="204">
        <f>SUM(Wright!C30)</f>
        <v>0</v>
      </c>
      <c r="G20" s="205">
        <f t="shared" si="0"/>
        <v>44</v>
      </c>
      <c r="H20" s="208">
        <f>SUM(Wright!C32)</f>
        <v>0</v>
      </c>
      <c r="I20" s="208">
        <f>SUM(Wright!C33)</f>
        <v>0</v>
      </c>
      <c r="K20" s="207">
        <f>SUM(Wright!I27)</f>
        <v>25.25</v>
      </c>
    </row>
    <row r="21" spans="1:11" ht="17.25" customHeight="1" x14ac:dyDescent="0.25">
      <c r="A21" s="209" t="s">
        <v>24</v>
      </c>
      <c r="B21" s="210">
        <f>SUM(B6:B20)</f>
        <v>554</v>
      </c>
      <c r="C21" s="210">
        <f t="shared" ref="B21:I21" si="1">SUM(C7:C20)</f>
        <v>6</v>
      </c>
      <c r="D21" s="210">
        <f t="shared" si="1"/>
        <v>0</v>
      </c>
      <c r="E21" s="210">
        <f t="shared" si="1"/>
        <v>32</v>
      </c>
      <c r="F21" s="210">
        <f t="shared" si="1"/>
        <v>0</v>
      </c>
      <c r="G21" s="210">
        <f t="shared" si="1"/>
        <v>552</v>
      </c>
      <c r="H21" s="211">
        <f t="shared" si="1"/>
        <v>0</v>
      </c>
      <c r="I21" s="211">
        <f t="shared" si="1"/>
        <v>0</v>
      </c>
      <c r="J21" s="198"/>
      <c r="K21" s="210">
        <f>SUM(K6:K20)</f>
        <v>182.25</v>
      </c>
    </row>
    <row r="22" spans="1:11" s="198" customFormat="1" x14ac:dyDescent="0.25">
      <c r="A22" s="196"/>
      <c r="B22" s="196"/>
      <c r="C22" s="196"/>
      <c r="D22" s="196"/>
      <c r="E22" s="196"/>
      <c r="F22" s="196"/>
      <c r="J22" s="196"/>
      <c r="K22" s="196"/>
    </row>
    <row r="24" spans="1:11" x14ac:dyDescent="0.25">
      <c r="A24" s="196" t="s">
        <v>30</v>
      </c>
      <c r="C24" s="212">
        <f>B21+C21+D21</f>
        <v>560</v>
      </c>
    </row>
    <row r="25" spans="1:11" x14ac:dyDescent="0.25">
      <c r="A25" s="196" t="s">
        <v>31</v>
      </c>
      <c r="C25" s="212">
        <f>K21</f>
        <v>182.25</v>
      </c>
    </row>
    <row r="26" spans="1:11" x14ac:dyDescent="0.25">
      <c r="A26" s="196" t="s">
        <v>35</v>
      </c>
      <c r="C26" s="213">
        <f>C25/C24</f>
        <v>0.32544642857142858</v>
      </c>
    </row>
    <row r="27" spans="1:11" x14ac:dyDescent="0.25">
      <c r="C27" s="198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3"/>
  <sheetViews>
    <sheetView zoomScale="90" zoomScaleNormal="90" workbookViewId="0">
      <selection activeCell="K16" sqref="K16:N18"/>
    </sheetView>
  </sheetViews>
  <sheetFormatPr defaultColWidth="10.42578125" defaultRowHeight="15.75" x14ac:dyDescent="0.25"/>
  <cols>
    <col min="1" max="1" width="9.5703125" style="133" customWidth="1"/>
    <col min="2" max="2" width="10.7109375" style="133" customWidth="1"/>
    <col min="3" max="3" width="10.42578125" style="133" customWidth="1"/>
    <col min="4" max="4" width="32.28515625" style="133" bestFit="1" customWidth="1"/>
    <col min="5" max="5" width="7" style="133" customWidth="1"/>
    <col min="6" max="6" width="6.85546875" style="133" customWidth="1"/>
    <col min="7" max="7" width="7" style="133" customWidth="1"/>
    <col min="8" max="8" width="6.85546875" style="133" customWidth="1"/>
    <col min="9" max="9" width="7" style="133" customWidth="1"/>
    <col min="10" max="10" width="6.85546875" style="133" customWidth="1"/>
    <col min="11" max="11" width="7" style="133" customWidth="1"/>
    <col min="12" max="12" width="6.85546875" style="133" customWidth="1"/>
    <col min="13" max="13" width="7" style="133" customWidth="1"/>
    <col min="14" max="14" width="6.85546875" style="133" customWidth="1"/>
    <col min="15" max="17" width="7" style="133" customWidth="1"/>
    <col min="18" max="18" width="7" style="134" customWidth="1"/>
    <col min="19" max="22" width="7.7109375" style="133" customWidth="1"/>
    <col min="23" max="16384" width="10.42578125" style="133"/>
  </cols>
  <sheetData>
    <row r="1" spans="1:22" x14ac:dyDescent="0.25">
      <c r="A1" s="131" t="s">
        <v>54</v>
      </c>
      <c r="B1" s="132"/>
      <c r="C1" s="132"/>
    </row>
    <row r="2" spans="1:22" s="138" customFormat="1" x14ac:dyDescent="0.25">
      <c r="A2" s="5" t="s">
        <v>96</v>
      </c>
      <c r="B2" s="268"/>
      <c r="C2" s="268"/>
      <c r="D2" s="135"/>
      <c r="E2" s="316" t="s">
        <v>15</v>
      </c>
      <c r="F2" s="316"/>
      <c r="G2" s="316" t="s">
        <v>16</v>
      </c>
      <c r="H2" s="316"/>
      <c r="I2" s="316" t="s">
        <v>17</v>
      </c>
      <c r="J2" s="316"/>
      <c r="K2" s="316" t="s">
        <v>18</v>
      </c>
      <c r="L2" s="316"/>
      <c r="M2" s="316" t="s">
        <v>19</v>
      </c>
      <c r="N2" s="316"/>
      <c r="O2" s="316" t="s">
        <v>20</v>
      </c>
      <c r="P2" s="316"/>
      <c r="Q2" s="316" t="s">
        <v>21</v>
      </c>
      <c r="R2" s="316"/>
      <c r="S2" s="136" t="s">
        <v>24</v>
      </c>
      <c r="T2" s="136" t="s">
        <v>39</v>
      </c>
      <c r="U2" s="137" t="s">
        <v>26</v>
      </c>
      <c r="V2" s="137" t="s">
        <v>27</v>
      </c>
    </row>
    <row r="3" spans="1:22" x14ac:dyDescent="0.25">
      <c r="A3" s="139" t="s">
        <v>22</v>
      </c>
      <c r="B3" s="139" t="s">
        <v>23</v>
      </c>
      <c r="C3" s="139" t="s">
        <v>48</v>
      </c>
      <c r="D3" s="139" t="s">
        <v>32</v>
      </c>
      <c r="E3" s="140">
        <v>8</v>
      </c>
      <c r="F3" s="140">
        <v>16.3</v>
      </c>
      <c r="G3" s="140">
        <v>8</v>
      </c>
      <c r="H3" s="140">
        <v>16.3</v>
      </c>
      <c r="I3" s="140">
        <v>8</v>
      </c>
      <c r="J3" s="140">
        <v>16.3</v>
      </c>
      <c r="K3" s="140">
        <v>8</v>
      </c>
      <c r="L3" s="140">
        <v>16.3</v>
      </c>
      <c r="M3" s="140">
        <v>8</v>
      </c>
      <c r="N3" s="140">
        <v>16.3</v>
      </c>
      <c r="O3" s="140"/>
      <c r="P3" s="140"/>
      <c r="Q3" s="141"/>
      <c r="R3" s="141"/>
      <c r="S3" s="142"/>
      <c r="T3" s="142"/>
      <c r="U3" s="143"/>
      <c r="V3" s="143"/>
    </row>
    <row r="4" spans="1:22" x14ac:dyDescent="0.25">
      <c r="A4" s="250">
        <v>6691</v>
      </c>
      <c r="B4" s="281" t="s">
        <v>139</v>
      </c>
      <c r="C4" s="260" t="s">
        <v>74</v>
      </c>
      <c r="D4" s="25" t="s">
        <v>72</v>
      </c>
      <c r="E4" s="311">
        <v>7.5</v>
      </c>
      <c r="F4" s="311"/>
      <c r="G4" s="311">
        <v>8</v>
      </c>
      <c r="H4" s="311"/>
      <c r="I4" s="311">
        <v>8</v>
      </c>
      <c r="J4" s="311"/>
      <c r="K4" s="311"/>
      <c r="L4" s="311"/>
      <c r="M4" s="311"/>
      <c r="N4" s="311"/>
      <c r="O4" s="307"/>
      <c r="P4" s="308"/>
      <c r="Q4" s="309"/>
      <c r="R4" s="310"/>
      <c r="S4" s="142">
        <f>E4+G4+I4+K4+M4+O4+Q4</f>
        <v>23.5</v>
      </c>
      <c r="T4" s="142">
        <f t="shared" ref="T4:T18" si="0">SUM(S4-U4-V4)</f>
        <v>23.5</v>
      </c>
      <c r="U4" s="145"/>
      <c r="V4" s="145"/>
    </row>
    <row r="5" spans="1:22" x14ac:dyDescent="0.25">
      <c r="A5" s="246"/>
      <c r="B5" s="245"/>
      <c r="C5" s="245"/>
      <c r="D5" s="25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07"/>
      <c r="P5" s="308"/>
      <c r="Q5" s="309"/>
      <c r="R5" s="310"/>
      <c r="S5" s="142">
        <f>E5+G5+I5+K5+M5+O5+Q5</f>
        <v>0</v>
      </c>
      <c r="T5" s="142">
        <f t="shared" si="0"/>
        <v>0</v>
      </c>
      <c r="U5" s="145"/>
      <c r="V5" s="145"/>
    </row>
    <row r="6" spans="1:22" x14ac:dyDescent="0.25">
      <c r="A6" s="246"/>
      <c r="B6" s="245"/>
      <c r="C6" s="245"/>
      <c r="D6" s="25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07"/>
      <c r="P6" s="308"/>
      <c r="Q6" s="309"/>
      <c r="R6" s="310"/>
      <c r="S6" s="142">
        <f t="shared" ref="S6:S21" si="1">E6+G6+I6+K6+M6+O6+Q6</f>
        <v>0</v>
      </c>
      <c r="T6" s="142">
        <f t="shared" si="0"/>
        <v>0</v>
      </c>
      <c r="U6" s="145"/>
      <c r="V6" s="145"/>
    </row>
    <row r="7" spans="1:22" x14ac:dyDescent="0.25">
      <c r="A7" s="232"/>
      <c r="B7" s="233"/>
      <c r="C7" s="233"/>
      <c r="D7" s="25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07"/>
      <c r="P7" s="308"/>
      <c r="Q7" s="309"/>
      <c r="R7" s="310"/>
      <c r="S7" s="142">
        <f t="shared" si="1"/>
        <v>0</v>
      </c>
      <c r="T7" s="142">
        <f t="shared" si="0"/>
        <v>0</v>
      </c>
      <c r="U7" s="145"/>
      <c r="V7" s="145"/>
    </row>
    <row r="8" spans="1:22" x14ac:dyDescent="0.25">
      <c r="A8" s="192"/>
      <c r="B8" s="193"/>
      <c r="C8" s="193"/>
      <c r="D8" s="25"/>
      <c r="E8" s="307"/>
      <c r="F8" s="308"/>
      <c r="G8" s="307"/>
      <c r="H8" s="308"/>
      <c r="I8" s="307"/>
      <c r="J8" s="308"/>
      <c r="K8" s="311"/>
      <c r="L8" s="311"/>
      <c r="M8" s="311"/>
      <c r="N8" s="311"/>
      <c r="O8" s="307"/>
      <c r="P8" s="308"/>
      <c r="Q8" s="309"/>
      <c r="R8" s="310"/>
      <c r="S8" s="142">
        <f>E8+G8+I8+K8+M8+O8+Q8</f>
        <v>0</v>
      </c>
      <c r="T8" s="142">
        <f t="shared" si="0"/>
        <v>0</v>
      </c>
      <c r="U8" s="145"/>
      <c r="V8" s="145"/>
    </row>
    <row r="9" spans="1:22" x14ac:dyDescent="0.25">
      <c r="A9" s="227"/>
      <c r="B9" s="146"/>
      <c r="C9" s="144"/>
      <c r="D9" s="25"/>
      <c r="E9" s="307"/>
      <c r="F9" s="308"/>
      <c r="G9" s="307"/>
      <c r="H9" s="308"/>
      <c r="I9" s="307"/>
      <c r="J9" s="308"/>
      <c r="K9" s="307"/>
      <c r="L9" s="308"/>
      <c r="M9" s="307"/>
      <c r="N9" s="308"/>
      <c r="O9" s="307"/>
      <c r="P9" s="308"/>
      <c r="Q9" s="309"/>
      <c r="R9" s="310"/>
      <c r="S9" s="142">
        <f t="shared" si="1"/>
        <v>0</v>
      </c>
      <c r="T9" s="142">
        <f t="shared" si="0"/>
        <v>0</v>
      </c>
      <c r="U9" s="145"/>
      <c r="V9" s="145"/>
    </row>
    <row r="10" spans="1:22" x14ac:dyDescent="0.25">
      <c r="A10" s="227"/>
      <c r="B10" s="228"/>
      <c r="C10" s="228"/>
      <c r="D10" s="25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9"/>
      <c r="R10" s="310"/>
      <c r="S10" s="142">
        <f>E10+G10+I10+K10+M10+O10+Q10</f>
        <v>0</v>
      </c>
      <c r="T10" s="142">
        <f>SUM(S10-U10-V10)</f>
        <v>0</v>
      </c>
      <c r="U10" s="145"/>
      <c r="V10" s="145"/>
    </row>
    <row r="11" spans="1:22" x14ac:dyDescent="0.25">
      <c r="A11" s="227"/>
      <c r="B11" s="117"/>
      <c r="C11" s="229"/>
      <c r="D11" s="25"/>
      <c r="E11" s="314"/>
      <c r="F11" s="315"/>
      <c r="G11" s="314"/>
      <c r="H11" s="315"/>
      <c r="I11" s="314"/>
      <c r="J11" s="315"/>
      <c r="K11" s="292"/>
      <c r="L11" s="293"/>
      <c r="M11" s="292"/>
      <c r="N11" s="293"/>
      <c r="O11" s="307"/>
      <c r="P11" s="308"/>
      <c r="Q11" s="309"/>
      <c r="R11" s="310"/>
      <c r="S11" s="142">
        <f>E11+G11+I11+K11+M11+O11+Q11</f>
        <v>0</v>
      </c>
      <c r="T11" s="142">
        <f>SUM(S11-U11-V11)</f>
        <v>0</v>
      </c>
      <c r="U11" s="145"/>
      <c r="V11" s="145"/>
    </row>
    <row r="12" spans="1:22" x14ac:dyDescent="0.25">
      <c r="A12" s="221"/>
      <c r="B12" s="32"/>
      <c r="C12" s="221"/>
      <c r="D12" s="25"/>
      <c r="E12" s="314"/>
      <c r="F12" s="315"/>
      <c r="G12" s="314"/>
      <c r="H12" s="315"/>
      <c r="I12" s="314"/>
      <c r="J12" s="315"/>
      <c r="K12" s="314"/>
      <c r="L12" s="315"/>
      <c r="M12" s="314"/>
      <c r="N12" s="315"/>
      <c r="O12" s="307"/>
      <c r="P12" s="308"/>
      <c r="Q12" s="309"/>
      <c r="R12" s="310"/>
      <c r="S12" s="142">
        <f>E12+G12+I12+K12+M12+O12+Q12</f>
        <v>0</v>
      </c>
      <c r="T12" s="142">
        <f>SUM(S12-U12-V12)</f>
        <v>0</v>
      </c>
      <c r="U12" s="145"/>
      <c r="V12" s="145"/>
    </row>
    <row r="13" spans="1:22" x14ac:dyDescent="0.25">
      <c r="A13" s="218"/>
      <c r="B13" s="146"/>
      <c r="C13" s="144"/>
      <c r="D13" s="25"/>
      <c r="E13" s="314"/>
      <c r="F13" s="315"/>
      <c r="G13" s="314"/>
      <c r="H13" s="315"/>
      <c r="I13" s="314"/>
      <c r="J13" s="315"/>
      <c r="K13" s="314"/>
      <c r="L13" s="315"/>
      <c r="M13" s="314"/>
      <c r="N13" s="315"/>
      <c r="O13" s="307"/>
      <c r="P13" s="308"/>
      <c r="Q13" s="309"/>
      <c r="R13" s="310"/>
      <c r="S13" s="142">
        <f>E13+G13+I13+K13+M13+O13+Q13</f>
        <v>0</v>
      </c>
      <c r="T13" s="142">
        <f>SUM(S13-U13-V13)</f>
        <v>0</v>
      </c>
      <c r="U13" s="145"/>
      <c r="V13" s="145"/>
    </row>
    <row r="14" spans="1:22" x14ac:dyDescent="0.25">
      <c r="A14" s="144">
        <v>3601</v>
      </c>
      <c r="B14" s="250" t="s">
        <v>133</v>
      </c>
      <c r="C14" s="144"/>
      <c r="D14" s="14" t="s">
        <v>121</v>
      </c>
      <c r="E14" s="314"/>
      <c r="F14" s="315"/>
      <c r="G14" s="314"/>
      <c r="H14" s="315"/>
      <c r="I14" s="314"/>
      <c r="J14" s="315"/>
      <c r="K14" s="292">
        <v>4</v>
      </c>
      <c r="L14" s="293"/>
      <c r="M14" s="292">
        <v>4</v>
      </c>
      <c r="N14" s="293"/>
      <c r="O14" s="307"/>
      <c r="P14" s="308"/>
      <c r="Q14" s="309"/>
      <c r="R14" s="310"/>
      <c r="S14" s="142">
        <f t="shared" si="1"/>
        <v>8</v>
      </c>
      <c r="T14" s="142">
        <f t="shared" si="0"/>
        <v>8</v>
      </c>
      <c r="U14" s="145"/>
      <c r="V14" s="145"/>
    </row>
    <row r="15" spans="1:22" x14ac:dyDescent="0.25">
      <c r="A15" s="144"/>
      <c r="B15" s="144"/>
      <c r="C15" s="144"/>
      <c r="D15" s="147"/>
      <c r="E15" s="312"/>
      <c r="F15" s="313"/>
      <c r="G15" s="312"/>
      <c r="H15" s="313"/>
      <c r="I15" s="312"/>
      <c r="J15" s="313"/>
      <c r="K15" s="312"/>
      <c r="L15" s="313"/>
      <c r="M15" s="312"/>
      <c r="N15" s="313"/>
      <c r="O15" s="307"/>
      <c r="P15" s="308"/>
      <c r="Q15" s="309"/>
      <c r="R15" s="310"/>
      <c r="S15" s="142">
        <f t="shared" si="1"/>
        <v>0</v>
      </c>
      <c r="T15" s="142">
        <f t="shared" si="0"/>
        <v>0</v>
      </c>
      <c r="U15" s="145"/>
      <c r="V15" s="145"/>
    </row>
    <row r="16" spans="1:22" x14ac:dyDescent="0.25">
      <c r="A16" s="276">
        <v>3600</v>
      </c>
      <c r="B16" s="32" t="s">
        <v>134</v>
      </c>
      <c r="C16" s="276"/>
      <c r="D16" s="25" t="s">
        <v>120</v>
      </c>
      <c r="E16" s="307"/>
      <c r="F16" s="308"/>
      <c r="G16" s="307"/>
      <c r="H16" s="308"/>
      <c r="I16" s="307"/>
      <c r="J16" s="308"/>
      <c r="K16" s="307">
        <v>4</v>
      </c>
      <c r="L16" s="308"/>
      <c r="M16" s="307">
        <v>4</v>
      </c>
      <c r="N16" s="308"/>
      <c r="O16" s="307"/>
      <c r="P16" s="308"/>
      <c r="Q16" s="309"/>
      <c r="R16" s="310"/>
      <c r="S16" s="142">
        <f>E16+G16+I16+K16+M16+O16+Q16</f>
        <v>8</v>
      </c>
      <c r="T16" s="142">
        <f>SUM(S16-U16-V16)</f>
        <v>8</v>
      </c>
      <c r="U16" s="145"/>
      <c r="V16" s="145"/>
    </row>
    <row r="17" spans="1:22" x14ac:dyDescent="0.25">
      <c r="A17" s="250"/>
      <c r="B17" s="250"/>
      <c r="C17" s="250"/>
      <c r="D17" s="25"/>
      <c r="E17" s="314"/>
      <c r="F17" s="315"/>
      <c r="G17" s="314"/>
      <c r="H17" s="315"/>
      <c r="I17" s="292"/>
      <c r="J17" s="293"/>
      <c r="K17" s="307"/>
      <c r="L17" s="308"/>
      <c r="M17" s="307"/>
      <c r="N17" s="308"/>
      <c r="O17" s="307"/>
      <c r="P17" s="308"/>
      <c r="Q17" s="309"/>
      <c r="R17" s="310"/>
      <c r="S17" s="142">
        <f t="shared" si="1"/>
        <v>0</v>
      </c>
      <c r="T17" s="142">
        <f t="shared" si="0"/>
        <v>0</v>
      </c>
      <c r="U17" s="145"/>
      <c r="V17" s="145"/>
    </row>
    <row r="18" spans="1:22" x14ac:dyDescent="0.25">
      <c r="A18" s="247">
        <v>3600</v>
      </c>
      <c r="B18" s="247" t="s">
        <v>134</v>
      </c>
      <c r="C18" s="247"/>
      <c r="D18" s="25" t="s">
        <v>85</v>
      </c>
      <c r="E18" s="307">
        <v>0.5</v>
      </c>
      <c r="F18" s="308"/>
      <c r="G18" s="307"/>
      <c r="H18" s="308"/>
      <c r="I18" s="307"/>
      <c r="J18" s="308"/>
      <c r="K18" s="307"/>
      <c r="L18" s="308"/>
      <c r="M18" s="307"/>
      <c r="N18" s="308"/>
      <c r="O18" s="307"/>
      <c r="P18" s="308"/>
      <c r="Q18" s="309"/>
      <c r="R18" s="310"/>
      <c r="S18" s="142">
        <f t="shared" si="1"/>
        <v>0.5</v>
      </c>
      <c r="T18" s="142">
        <f t="shared" si="0"/>
        <v>0.5</v>
      </c>
      <c r="U18" s="145"/>
      <c r="V18" s="145"/>
    </row>
    <row r="19" spans="1:22" x14ac:dyDescent="0.25">
      <c r="A19" s="139" t="s">
        <v>37</v>
      </c>
      <c r="B19" s="139"/>
      <c r="C19" s="147"/>
      <c r="D19" s="147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7"/>
      <c r="P19" s="308"/>
      <c r="Q19" s="309"/>
      <c r="R19" s="310"/>
      <c r="S19" s="142">
        <f t="shared" si="1"/>
        <v>0</v>
      </c>
      <c r="T19" s="142"/>
      <c r="U19" s="148"/>
      <c r="V19" s="145"/>
    </row>
    <row r="20" spans="1:22" x14ac:dyDescent="0.25">
      <c r="A20" s="139" t="s">
        <v>38</v>
      </c>
      <c r="B20" s="139"/>
      <c r="C20" s="147"/>
      <c r="D20" s="147"/>
      <c r="E20" s="307"/>
      <c r="F20" s="308"/>
      <c r="G20" s="307"/>
      <c r="H20" s="308"/>
      <c r="I20" s="307"/>
      <c r="J20" s="308"/>
      <c r="K20" s="307"/>
      <c r="L20" s="308"/>
      <c r="M20" s="307"/>
      <c r="N20" s="308"/>
      <c r="O20" s="307"/>
      <c r="P20" s="308"/>
      <c r="Q20" s="309"/>
      <c r="R20" s="310"/>
      <c r="S20" s="142">
        <f t="shared" si="1"/>
        <v>0</v>
      </c>
      <c r="T20" s="142"/>
      <c r="U20" s="148"/>
      <c r="V20" s="145"/>
    </row>
    <row r="21" spans="1:22" x14ac:dyDescent="0.25">
      <c r="A21" s="148" t="s">
        <v>6</v>
      </c>
      <c r="B21" s="148">
        <f>SUM(B6:B20)</f>
        <v>0</v>
      </c>
      <c r="C21" s="148"/>
      <c r="D21" s="148"/>
      <c r="E21" s="305">
        <f>SUM(E4:E20)</f>
        <v>8</v>
      </c>
      <c r="F21" s="306"/>
      <c r="G21" s="305">
        <f>SUM(G4:G20)</f>
        <v>8</v>
      </c>
      <c r="H21" s="306"/>
      <c r="I21" s="305">
        <f>SUM(I4:I20)</f>
        <v>8</v>
      </c>
      <c r="J21" s="306"/>
      <c r="K21" s="305">
        <f>SUM(K6:K20)</f>
        <v>8</v>
      </c>
      <c r="L21" s="306"/>
      <c r="M21" s="305">
        <f>SUM(M4:M20)</f>
        <v>8</v>
      </c>
      <c r="N21" s="306"/>
      <c r="O21" s="305">
        <f>SUM(O4:O20)</f>
        <v>0</v>
      </c>
      <c r="P21" s="306"/>
      <c r="Q21" s="305">
        <f>SUM(Q4:Q20)</f>
        <v>0</v>
      </c>
      <c r="R21" s="306"/>
      <c r="S21" s="142">
        <f t="shared" si="1"/>
        <v>40</v>
      </c>
      <c r="T21" s="142"/>
      <c r="U21" s="148"/>
      <c r="V21" s="145"/>
    </row>
    <row r="22" spans="1:22" x14ac:dyDescent="0.25">
      <c r="A22" s="148" t="s">
        <v>2</v>
      </c>
      <c r="B22" s="148"/>
      <c r="C22" s="148"/>
      <c r="D22" s="148"/>
      <c r="E22" s="149"/>
      <c r="F22" s="150">
        <v>8</v>
      </c>
      <c r="G22" s="149"/>
      <c r="H22" s="150">
        <v>8</v>
      </c>
      <c r="I22" s="149"/>
      <c r="J22" s="150">
        <v>8</v>
      </c>
      <c r="K22" s="149"/>
      <c r="L22" s="150">
        <v>8</v>
      </c>
      <c r="M22" s="149"/>
      <c r="N22" s="150">
        <v>8</v>
      </c>
      <c r="O22" s="149"/>
      <c r="P22" s="150"/>
      <c r="Q22" s="149"/>
      <c r="R22" s="150"/>
      <c r="S22" s="142">
        <f>SUM(E22:R22)</f>
        <v>40</v>
      </c>
      <c r="T22" s="142">
        <f>SUM(T4:T21)</f>
        <v>40</v>
      </c>
      <c r="U22" s="145"/>
      <c r="V22" s="145"/>
    </row>
    <row r="23" spans="1:22" x14ac:dyDescent="0.25">
      <c r="A23" s="148" t="s">
        <v>41</v>
      </c>
      <c r="B23" s="148"/>
      <c r="C23" s="148"/>
      <c r="D23" s="148"/>
      <c r="E23" s="151"/>
      <c r="F23" s="151">
        <f>SUM(E21)-F22</f>
        <v>0</v>
      </c>
      <c r="G23" s="151"/>
      <c r="H23" s="151">
        <f>SUM(G21)-H22</f>
        <v>0</v>
      </c>
      <c r="I23" s="151"/>
      <c r="J23" s="151">
        <f>SUM(I21)-J22</f>
        <v>0</v>
      </c>
      <c r="K23" s="151"/>
      <c r="L23" s="151">
        <f>SUM(K21)-L22</f>
        <v>0</v>
      </c>
      <c r="M23" s="151"/>
      <c r="N23" s="151">
        <f>SUM(M21)-N22</f>
        <v>0</v>
      </c>
      <c r="O23" s="151"/>
      <c r="P23" s="151">
        <f>SUM(O21)</f>
        <v>0</v>
      </c>
      <c r="Q23" s="151"/>
      <c r="R23" s="151">
        <f>SUM(Q21)</f>
        <v>0</v>
      </c>
      <c r="S23" s="145">
        <f>SUM(E23:R23)</f>
        <v>0</v>
      </c>
      <c r="T23" s="145"/>
      <c r="U23" s="145">
        <f>SUM(U4:U22)</f>
        <v>0</v>
      </c>
      <c r="V23" s="145">
        <f>SUM(V4:V22)</f>
        <v>0</v>
      </c>
    </row>
    <row r="24" spans="1:22" x14ac:dyDescent="0.25">
      <c r="G24" s="152"/>
      <c r="H24" s="152"/>
    </row>
    <row r="25" spans="1:22" x14ac:dyDescent="0.25">
      <c r="A25" s="131" t="s">
        <v>25</v>
      </c>
      <c r="B25" s="132"/>
    </row>
    <row r="26" spans="1:22" x14ac:dyDescent="0.25">
      <c r="A26" s="133" t="s">
        <v>2</v>
      </c>
      <c r="C26" s="153">
        <f>SUM(T22)</f>
        <v>40</v>
      </c>
      <c r="I26" s="131">
        <v>3600</v>
      </c>
    </row>
    <row r="27" spans="1:22" x14ac:dyDescent="0.25">
      <c r="A27" s="133" t="s">
        <v>26</v>
      </c>
      <c r="C27" s="153">
        <f>U23</f>
        <v>0</v>
      </c>
      <c r="D27" s="154"/>
      <c r="I27" s="155">
        <v>8.5</v>
      </c>
    </row>
    <row r="28" spans="1:22" x14ac:dyDescent="0.25">
      <c r="A28" s="133" t="s">
        <v>27</v>
      </c>
      <c r="C28" s="154">
        <f>V23</f>
        <v>0</v>
      </c>
      <c r="I28" s="156"/>
    </row>
    <row r="29" spans="1:22" x14ac:dyDescent="0.25">
      <c r="A29" s="133" t="s">
        <v>28</v>
      </c>
      <c r="C29" s="154">
        <f>S19</f>
        <v>0</v>
      </c>
      <c r="I29" s="153"/>
    </row>
    <row r="30" spans="1:22" x14ac:dyDescent="0.25">
      <c r="A30" s="133" t="s">
        <v>4</v>
      </c>
      <c r="C30" s="154">
        <f>S20</f>
        <v>0</v>
      </c>
    </row>
    <row r="31" spans="1:22" ht="16.5" thickBot="1" x14ac:dyDescent="0.3">
      <c r="A31" s="134" t="s">
        <v>6</v>
      </c>
      <c r="C31" s="157">
        <f>SUM(C26:C30)</f>
        <v>40</v>
      </c>
      <c r="E31" s="134" t="s">
        <v>42</v>
      </c>
      <c r="F31" s="134"/>
      <c r="G31" s="158">
        <f>S21-C31</f>
        <v>0</v>
      </c>
    </row>
    <row r="32" spans="1:22" ht="16.5" thickTop="1" x14ac:dyDescent="0.25">
      <c r="A32" s="133" t="s">
        <v>29</v>
      </c>
      <c r="C32" s="159">
        <v>0</v>
      </c>
      <c r="D32" s="159"/>
    </row>
    <row r="33" spans="1:4" x14ac:dyDescent="0.25">
      <c r="A33" s="133" t="s">
        <v>36</v>
      </c>
      <c r="C33" s="159">
        <v>0</v>
      </c>
      <c r="D33" s="159"/>
    </row>
  </sheetData>
  <mergeCells count="133">
    <mergeCell ref="O19:P19"/>
    <mergeCell ref="Q19:R19"/>
    <mergeCell ref="M18:N18"/>
    <mergeCell ref="E19:F19"/>
    <mergeCell ref="G19:H19"/>
    <mergeCell ref="I19:J19"/>
    <mergeCell ref="K19:L19"/>
    <mergeCell ref="G12:H12"/>
    <mergeCell ref="I12:J12"/>
    <mergeCell ref="K12:L12"/>
    <mergeCell ref="E13:F13"/>
    <mergeCell ref="G13:H13"/>
    <mergeCell ref="Q13:R13"/>
    <mergeCell ref="O17:P17"/>
    <mergeCell ref="K14:L14"/>
    <mergeCell ref="G17:H17"/>
    <mergeCell ref="I17:J17"/>
    <mergeCell ref="K18:L18"/>
    <mergeCell ref="Q17:R17"/>
    <mergeCell ref="Q18:R18"/>
    <mergeCell ref="M17:N17"/>
    <mergeCell ref="M19:N19"/>
    <mergeCell ref="E11:F11"/>
    <mergeCell ref="G11:H11"/>
    <mergeCell ref="I11:J11"/>
    <mergeCell ref="K11:L11"/>
    <mergeCell ref="I5:J5"/>
    <mergeCell ref="E2:F2"/>
    <mergeCell ref="K2:L2"/>
    <mergeCell ref="G2:H2"/>
    <mergeCell ref="I2:J2"/>
    <mergeCell ref="K5:L5"/>
    <mergeCell ref="E9:F9"/>
    <mergeCell ref="G9:H9"/>
    <mergeCell ref="I9:J9"/>
    <mergeCell ref="K9:L9"/>
    <mergeCell ref="E10:F10"/>
    <mergeCell ref="G10:H10"/>
    <mergeCell ref="I10:J10"/>
    <mergeCell ref="K10:L10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7:P7"/>
    <mergeCell ref="O18:P18"/>
    <mergeCell ref="E17:F17"/>
    <mergeCell ref="E16:F16"/>
    <mergeCell ref="G16:H16"/>
    <mergeCell ref="I16:J16"/>
    <mergeCell ref="K16:L16"/>
    <mergeCell ref="E18:F18"/>
    <mergeCell ref="G18:H18"/>
    <mergeCell ref="I18:J18"/>
    <mergeCell ref="E14:F14"/>
    <mergeCell ref="G14:H14"/>
    <mergeCell ref="E15:F15"/>
    <mergeCell ref="G15:H15"/>
    <mergeCell ref="I15:J15"/>
    <mergeCell ref="O8:P8"/>
    <mergeCell ref="K15:L15"/>
    <mergeCell ref="I14:J14"/>
    <mergeCell ref="I13:J13"/>
    <mergeCell ref="K13:L13"/>
    <mergeCell ref="O13:P13"/>
    <mergeCell ref="K17:L17"/>
    <mergeCell ref="E12:F12"/>
    <mergeCell ref="M16:N16"/>
    <mergeCell ref="O9:P9"/>
    <mergeCell ref="O15:P15"/>
    <mergeCell ref="O16:P16"/>
    <mergeCell ref="O14:P14"/>
    <mergeCell ref="Q9:R9"/>
    <mergeCell ref="Q15:R15"/>
    <mergeCell ref="Q14:R14"/>
    <mergeCell ref="Q16:R16"/>
    <mergeCell ref="M14:N14"/>
    <mergeCell ref="M15:N15"/>
    <mergeCell ref="M9:N9"/>
    <mergeCell ref="M10:N10"/>
    <mergeCell ref="O10:P10"/>
    <mergeCell ref="Q10:R10"/>
    <mergeCell ref="M11:N11"/>
    <mergeCell ref="O11:P11"/>
    <mergeCell ref="Q11:R11"/>
    <mergeCell ref="M12:N12"/>
    <mergeCell ref="O12:P12"/>
    <mergeCell ref="Q12:R12"/>
    <mergeCell ref="M13:N13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96</v>
      </c>
      <c r="B2" s="268"/>
      <c r="C2" s="268"/>
      <c r="D2" s="6"/>
      <c r="E2" s="300" t="s">
        <v>15</v>
      </c>
      <c r="F2" s="300"/>
      <c r="G2" s="300" t="s">
        <v>16</v>
      </c>
      <c r="H2" s="300"/>
      <c r="I2" s="300" t="s">
        <v>17</v>
      </c>
      <c r="J2" s="300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0">
        <v>8</v>
      </c>
      <c r="F3" s="140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6"/>
      <c r="P3" s="36"/>
      <c r="Q3" s="34"/>
      <c r="R3" s="34"/>
      <c r="S3" s="12"/>
      <c r="T3" s="12"/>
      <c r="U3" s="13"/>
      <c r="V3" s="13"/>
    </row>
    <row r="4" spans="1:22" x14ac:dyDescent="0.25">
      <c r="A4" s="250">
        <v>6721</v>
      </c>
      <c r="B4" s="281" t="s">
        <v>135</v>
      </c>
      <c r="C4" s="255">
        <v>3</v>
      </c>
      <c r="D4" s="25" t="s">
        <v>71</v>
      </c>
      <c r="E4" s="311">
        <v>8</v>
      </c>
      <c r="F4" s="311"/>
      <c r="G4" s="291">
        <v>8</v>
      </c>
      <c r="H4" s="291"/>
      <c r="I4" s="291">
        <v>3</v>
      </c>
      <c r="J4" s="291"/>
      <c r="K4" s="291"/>
      <c r="L4" s="291"/>
      <c r="M4" s="291"/>
      <c r="N4" s="291"/>
      <c r="O4" s="292"/>
      <c r="P4" s="293"/>
      <c r="Q4" s="296"/>
      <c r="R4" s="297"/>
      <c r="S4" s="12">
        <f>E4+G4+I4+K4+M4+O4+Q4</f>
        <v>19</v>
      </c>
      <c r="T4" s="12">
        <f t="shared" ref="T4:T13" si="0">SUM(S4-U4-V4)</f>
        <v>19</v>
      </c>
      <c r="U4" s="15"/>
      <c r="V4" s="15"/>
    </row>
    <row r="5" spans="1:22" x14ac:dyDescent="0.25">
      <c r="A5" s="232">
        <v>6738</v>
      </c>
      <c r="B5" s="281" t="s">
        <v>135</v>
      </c>
      <c r="C5" s="233">
        <v>3</v>
      </c>
      <c r="D5" s="25" t="s">
        <v>111</v>
      </c>
      <c r="E5" s="311"/>
      <c r="F5" s="311"/>
      <c r="G5" s="292"/>
      <c r="H5" s="293"/>
      <c r="I5" s="292">
        <v>2</v>
      </c>
      <c r="J5" s="293"/>
      <c r="K5" s="292">
        <v>8</v>
      </c>
      <c r="L5" s="293"/>
      <c r="M5" s="292">
        <v>8</v>
      </c>
      <c r="N5" s="293"/>
      <c r="O5" s="292"/>
      <c r="P5" s="293"/>
      <c r="Q5" s="296"/>
      <c r="R5" s="297"/>
      <c r="S5" s="12">
        <f>E5+G5+I5+K5+M5+O5+Q5</f>
        <v>18</v>
      </c>
      <c r="T5" s="12">
        <f t="shared" si="0"/>
        <v>18</v>
      </c>
      <c r="U5" s="15"/>
      <c r="V5" s="15"/>
    </row>
    <row r="6" spans="1:22" x14ac:dyDescent="0.25">
      <c r="A6" s="225"/>
      <c r="B6" s="226"/>
      <c r="C6" s="226"/>
      <c r="D6" s="25"/>
      <c r="E6" s="311"/>
      <c r="F6" s="311"/>
      <c r="G6" s="292"/>
      <c r="H6" s="293"/>
      <c r="I6" s="292"/>
      <c r="J6" s="293"/>
      <c r="K6" s="292"/>
      <c r="L6" s="293"/>
      <c r="M6" s="292"/>
      <c r="N6" s="293"/>
      <c r="O6" s="292"/>
      <c r="P6" s="293"/>
      <c r="Q6" s="296"/>
      <c r="R6" s="297"/>
      <c r="S6" s="12">
        <f t="shared" ref="S6:S20" si="1">E6+G6+I6+K6+M6+O6+Q6</f>
        <v>0</v>
      </c>
      <c r="T6" s="12">
        <f t="shared" si="0"/>
        <v>0</v>
      </c>
      <c r="U6" s="15"/>
      <c r="V6" s="15"/>
    </row>
    <row r="7" spans="1:22" x14ac:dyDescent="0.25">
      <c r="A7" s="225"/>
      <c r="B7" s="146"/>
      <c r="C7" s="144"/>
      <c r="D7" s="25"/>
      <c r="E7" s="311"/>
      <c r="F7" s="311"/>
      <c r="G7" s="292"/>
      <c r="H7" s="293"/>
      <c r="I7" s="292"/>
      <c r="J7" s="293"/>
      <c r="K7" s="292"/>
      <c r="L7" s="293"/>
      <c r="M7" s="292"/>
      <c r="N7" s="293"/>
      <c r="O7" s="292"/>
      <c r="P7" s="293"/>
      <c r="Q7" s="296"/>
      <c r="R7" s="297"/>
      <c r="S7" s="12">
        <f t="shared" si="1"/>
        <v>0</v>
      </c>
      <c r="T7" s="12">
        <f t="shared" si="0"/>
        <v>0</v>
      </c>
      <c r="U7" s="15"/>
      <c r="V7" s="15"/>
    </row>
    <row r="8" spans="1:22" ht="16.5" customHeight="1" x14ac:dyDescent="0.25">
      <c r="A8" s="216"/>
      <c r="B8" s="32"/>
      <c r="C8" s="216"/>
      <c r="D8" s="25"/>
      <c r="E8" s="307"/>
      <c r="F8" s="308"/>
      <c r="G8" s="292"/>
      <c r="H8" s="293"/>
      <c r="I8" s="292"/>
      <c r="J8" s="293"/>
      <c r="K8" s="292"/>
      <c r="L8" s="293"/>
      <c r="M8" s="292"/>
      <c r="N8" s="293"/>
      <c r="O8" s="292"/>
      <c r="P8" s="293"/>
      <c r="Q8" s="296"/>
      <c r="R8" s="297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63"/>
      <c r="B9" s="32"/>
      <c r="C9" s="194"/>
      <c r="D9" s="25"/>
      <c r="E9" s="307"/>
      <c r="F9" s="308"/>
      <c r="G9" s="292"/>
      <c r="H9" s="293"/>
      <c r="I9" s="292"/>
      <c r="J9" s="293"/>
      <c r="K9" s="292"/>
      <c r="L9" s="293"/>
      <c r="M9" s="292"/>
      <c r="N9" s="293"/>
      <c r="O9" s="292"/>
      <c r="P9" s="293"/>
      <c r="Q9" s="296"/>
      <c r="R9" s="297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64"/>
      <c r="B10" s="32"/>
      <c r="C10" s="64"/>
      <c r="D10" s="25"/>
      <c r="E10" s="307"/>
      <c r="F10" s="308"/>
      <c r="G10" s="291"/>
      <c r="H10" s="291"/>
      <c r="I10" s="291"/>
      <c r="J10" s="291"/>
      <c r="K10" s="291"/>
      <c r="L10" s="291"/>
      <c r="M10" s="291"/>
      <c r="N10" s="291"/>
      <c r="O10" s="292"/>
      <c r="P10" s="293"/>
      <c r="Q10" s="296"/>
      <c r="R10" s="297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64"/>
      <c r="B11" s="32"/>
      <c r="C11" s="64"/>
      <c r="D11" s="25"/>
      <c r="E11" s="314"/>
      <c r="F11" s="315"/>
      <c r="G11" s="291"/>
      <c r="H11" s="291"/>
      <c r="I11" s="291"/>
      <c r="J11" s="291"/>
      <c r="K11" s="291"/>
      <c r="L11" s="291"/>
      <c r="M11" s="291"/>
      <c r="N11" s="291"/>
      <c r="O11" s="292"/>
      <c r="P11" s="293"/>
      <c r="Q11" s="296"/>
      <c r="R11" s="297"/>
      <c r="S11" s="12">
        <f t="shared" si="1"/>
        <v>0</v>
      </c>
      <c r="T11" s="12">
        <f t="shared" si="0"/>
        <v>0</v>
      </c>
      <c r="U11" s="15"/>
      <c r="V11" s="15"/>
    </row>
    <row r="12" spans="1:22" ht="15" customHeight="1" x14ac:dyDescent="0.25">
      <c r="A12" s="225"/>
      <c r="B12" s="146"/>
      <c r="C12" s="144"/>
      <c r="D12" s="25"/>
      <c r="E12" s="314"/>
      <c r="F12" s="315"/>
      <c r="G12" s="291"/>
      <c r="H12" s="291"/>
      <c r="I12" s="291"/>
      <c r="J12" s="291"/>
      <c r="K12" s="291"/>
      <c r="L12" s="291"/>
      <c r="M12" s="291"/>
      <c r="N12" s="291"/>
      <c r="O12" s="292"/>
      <c r="P12" s="293"/>
      <c r="Q12" s="296"/>
      <c r="R12" s="297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25"/>
      <c r="B13" s="226"/>
      <c r="C13" s="226"/>
      <c r="D13" s="25"/>
      <c r="E13" s="314"/>
      <c r="F13" s="315"/>
      <c r="G13" s="291"/>
      <c r="H13" s="291"/>
      <c r="I13" s="291"/>
      <c r="J13" s="291"/>
      <c r="K13" s="291"/>
      <c r="L13" s="291"/>
      <c r="M13" s="291"/>
      <c r="N13" s="291"/>
      <c r="O13" s="292"/>
      <c r="P13" s="293"/>
      <c r="Q13" s="296"/>
      <c r="R13" s="297"/>
      <c r="S13" s="12">
        <f t="shared" si="1"/>
        <v>0</v>
      </c>
      <c r="T13" s="12">
        <f t="shared" si="0"/>
        <v>0</v>
      </c>
      <c r="U13" s="15"/>
      <c r="V13" s="15"/>
    </row>
    <row r="14" spans="1:22" ht="15" customHeight="1" x14ac:dyDescent="0.25">
      <c r="A14" s="42"/>
      <c r="B14" s="32"/>
      <c r="C14" s="42"/>
      <c r="D14" s="25"/>
      <c r="E14" s="314"/>
      <c r="F14" s="315"/>
      <c r="G14" s="292"/>
      <c r="H14" s="293"/>
      <c r="I14" s="292"/>
      <c r="J14" s="293"/>
      <c r="K14" s="292"/>
      <c r="L14" s="293"/>
      <c r="M14" s="292"/>
      <c r="N14" s="293"/>
      <c r="O14" s="292"/>
      <c r="P14" s="293"/>
      <c r="Q14" s="296"/>
      <c r="R14" s="297"/>
      <c r="S14" s="12">
        <f t="shared" ref="S14:S18" si="2">E14+G14+I14+K14+M14+O14+Q14</f>
        <v>0</v>
      </c>
      <c r="T14" s="12">
        <f t="shared" ref="T14:T18" si="3">SUM(S14-U14-V14)</f>
        <v>0</v>
      </c>
      <c r="U14" s="15"/>
      <c r="V14" s="15"/>
    </row>
    <row r="15" spans="1:22" ht="15" customHeight="1" x14ac:dyDescent="0.25">
      <c r="A15" s="41"/>
      <c r="B15" s="32"/>
      <c r="C15" s="41"/>
      <c r="D15" s="25"/>
      <c r="E15" s="312"/>
      <c r="F15" s="313"/>
      <c r="G15" s="292"/>
      <c r="H15" s="293"/>
      <c r="I15" s="292"/>
      <c r="J15" s="293"/>
      <c r="K15" s="292"/>
      <c r="L15" s="293"/>
      <c r="M15" s="292"/>
      <c r="N15" s="293"/>
      <c r="O15" s="292"/>
      <c r="P15" s="293"/>
      <c r="Q15" s="296"/>
      <c r="R15" s="297"/>
      <c r="S15" s="12">
        <f t="shared" si="2"/>
        <v>0</v>
      </c>
      <c r="T15" s="12">
        <f t="shared" si="3"/>
        <v>0</v>
      </c>
      <c r="U15" s="15"/>
      <c r="V15" s="15"/>
    </row>
    <row r="16" spans="1:22" ht="15" customHeight="1" x14ac:dyDescent="0.25">
      <c r="A16" s="40"/>
      <c r="B16" s="40"/>
      <c r="C16" s="31"/>
      <c r="D16" s="25"/>
      <c r="E16" s="307"/>
      <c r="F16" s="308"/>
      <c r="G16" s="292"/>
      <c r="H16" s="293"/>
      <c r="I16" s="292"/>
      <c r="J16" s="293"/>
      <c r="K16" s="292"/>
      <c r="L16" s="293"/>
      <c r="M16" s="292"/>
      <c r="N16" s="293"/>
      <c r="O16" s="292"/>
      <c r="P16" s="293"/>
      <c r="Q16" s="296"/>
      <c r="R16" s="297"/>
      <c r="S16" s="12">
        <f t="shared" si="2"/>
        <v>0</v>
      </c>
      <c r="T16" s="12">
        <f t="shared" si="3"/>
        <v>0</v>
      </c>
      <c r="U16" s="15"/>
      <c r="V16" s="15"/>
    </row>
    <row r="17" spans="1:22" x14ac:dyDescent="0.25">
      <c r="A17" s="48">
        <v>3600</v>
      </c>
      <c r="B17" s="48" t="s">
        <v>134</v>
      </c>
      <c r="C17" s="48"/>
      <c r="D17" s="14" t="s">
        <v>110</v>
      </c>
      <c r="E17" s="314"/>
      <c r="F17" s="315"/>
      <c r="G17" s="292"/>
      <c r="H17" s="293"/>
      <c r="I17" s="292">
        <v>3</v>
      </c>
      <c r="J17" s="293"/>
      <c r="K17" s="292"/>
      <c r="L17" s="293"/>
      <c r="M17" s="292"/>
      <c r="N17" s="293"/>
      <c r="O17" s="292"/>
      <c r="P17" s="293"/>
      <c r="Q17" s="296"/>
      <c r="R17" s="297"/>
      <c r="S17" s="12">
        <f t="shared" si="2"/>
        <v>3</v>
      </c>
      <c r="T17" s="12">
        <f t="shared" si="3"/>
        <v>3</v>
      </c>
      <c r="U17" s="15"/>
      <c r="V17" s="15"/>
    </row>
    <row r="18" spans="1:22" x14ac:dyDescent="0.25">
      <c r="A18" s="50"/>
      <c r="B18" s="50"/>
      <c r="C18" s="50"/>
      <c r="D18" s="14"/>
      <c r="E18" s="307"/>
      <c r="F18" s="308"/>
      <c r="G18" s="292"/>
      <c r="H18" s="293"/>
      <c r="I18" s="292"/>
      <c r="J18" s="293"/>
      <c r="K18" s="292"/>
      <c r="L18" s="293"/>
      <c r="M18" s="292"/>
      <c r="N18" s="293"/>
      <c r="O18" s="292"/>
      <c r="P18" s="293"/>
      <c r="Q18" s="296"/>
      <c r="R18" s="297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10" t="s">
        <v>37</v>
      </c>
      <c r="B19" s="10"/>
      <c r="C19" s="10"/>
      <c r="D19" s="10"/>
      <c r="E19" s="307"/>
      <c r="F19" s="308"/>
      <c r="G19" s="292"/>
      <c r="H19" s="293"/>
      <c r="I19" s="292"/>
      <c r="J19" s="293"/>
      <c r="K19" s="292"/>
      <c r="L19" s="293"/>
      <c r="M19" s="292"/>
      <c r="N19" s="293"/>
      <c r="O19" s="296"/>
      <c r="P19" s="297"/>
      <c r="Q19" s="296"/>
      <c r="R19" s="297"/>
      <c r="S19" s="12">
        <f t="shared" si="1"/>
        <v>0</v>
      </c>
      <c r="T19" s="12"/>
      <c r="U19" s="16"/>
      <c r="V19" s="15"/>
    </row>
    <row r="20" spans="1:22" x14ac:dyDescent="0.25">
      <c r="A20" s="10" t="s">
        <v>38</v>
      </c>
      <c r="B20" s="10"/>
      <c r="C20" s="10"/>
      <c r="D20" s="10"/>
      <c r="E20" s="307"/>
      <c r="F20" s="308"/>
      <c r="G20" s="292"/>
      <c r="H20" s="293"/>
      <c r="I20" s="292"/>
      <c r="J20" s="293"/>
      <c r="K20" s="292"/>
      <c r="L20" s="293"/>
      <c r="M20" s="292"/>
      <c r="N20" s="293"/>
      <c r="O20" s="296"/>
      <c r="P20" s="297"/>
      <c r="Q20" s="296"/>
      <c r="R20" s="297"/>
      <c r="S20" s="12">
        <f t="shared" si="1"/>
        <v>0</v>
      </c>
      <c r="T20" s="12"/>
      <c r="U20" s="16"/>
      <c r="V20" s="15"/>
    </row>
    <row r="21" spans="1:22" x14ac:dyDescent="0.25">
      <c r="A21" s="16" t="s">
        <v>6</v>
      </c>
      <c r="B21" s="16">
        <f>SUM(B6:B20)</f>
        <v>0</v>
      </c>
      <c r="C21" s="16"/>
      <c r="D21" s="16"/>
      <c r="E21" s="298">
        <f>SUM(E4:E20)</f>
        <v>8</v>
      </c>
      <c r="F21" s="299"/>
      <c r="G21" s="298">
        <f>SUM(G4:G20)</f>
        <v>8</v>
      </c>
      <c r="H21" s="299"/>
      <c r="I21" s="298">
        <f>SUM(I4:I20)</f>
        <v>8</v>
      </c>
      <c r="J21" s="299"/>
      <c r="K21" s="298">
        <f>SUM(K6:K20)</f>
        <v>0</v>
      </c>
      <c r="L21" s="299"/>
      <c r="M21" s="298">
        <f>SUM(M4:M20)</f>
        <v>8</v>
      </c>
      <c r="N21" s="299"/>
      <c r="O21" s="298">
        <f>SUM(O4:O20)</f>
        <v>0</v>
      </c>
      <c r="P21" s="299"/>
      <c r="Q21" s="298">
        <f>SUM(Q4:Q20)</f>
        <v>0</v>
      </c>
      <c r="R21" s="299"/>
      <c r="S21" s="12">
        <f>SUM(S2:S20)</f>
        <v>40</v>
      </c>
      <c r="T21" s="12"/>
      <c r="U21" s="16"/>
      <c r="V21" s="15"/>
    </row>
    <row r="22" spans="1:22" x14ac:dyDescent="0.25">
      <c r="A22" s="16" t="s">
        <v>2</v>
      </c>
      <c r="B22" s="16"/>
      <c r="C22" s="16"/>
      <c r="D22" s="16"/>
      <c r="E22" s="17"/>
      <c r="F22" s="18">
        <v>8</v>
      </c>
      <c r="G22" s="17"/>
      <c r="H22" s="18">
        <v>8</v>
      </c>
      <c r="I22" s="17"/>
      <c r="J22" s="18">
        <v>8</v>
      </c>
      <c r="K22" s="17"/>
      <c r="L22" s="18">
        <v>8</v>
      </c>
      <c r="M22" s="17"/>
      <c r="N22" s="18">
        <v>8</v>
      </c>
      <c r="O22" s="17"/>
      <c r="P22" s="18"/>
      <c r="Q22" s="17"/>
      <c r="R22" s="18"/>
      <c r="S22" s="12">
        <f>SUM(E22:R22)</f>
        <v>40</v>
      </c>
      <c r="T22" s="12">
        <f>SUM(T2:T19)</f>
        <v>40</v>
      </c>
      <c r="U22" s="15"/>
      <c r="V22" s="15"/>
    </row>
    <row r="23" spans="1:22" x14ac:dyDescent="0.25">
      <c r="A23" s="16" t="s">
        <v>41</v>
      </c>
      <c r="B23" s="16"/>
      <c r="C23" s="16"/>
      <c r="D23" s="16"/>
      <c r="E23" s="19"/>
      <c r="F23" s="19">
        <f>SUM(E21)-F22</f>
        <v>0</v>
      </c>
      <c r="G23" s="19"/>
      <c r="H23" s="19">
        <f>SUM(G21)-H22</f>
        <v>0</v>
      </c>
      <c r="I23" s="19"/>
      <c r="J23" s="19">
        <f>SUM(I21)-J22</f>
        <v>0</v>
      </c>
      <c r="K23" s="19"/>
      <c r="L23" s="19">
        <f>SUM(K21)-L22</f>
        <v>-8</v>
      </c>
      <c r="M23" s="19"/>
      <c r="N23" s="19">
        <f>SUM(M21)-N22</f>
        <v>0</v>
      </c>
      <c r="O23" s="19"/>
      <c r="P23" s="19">
        <f>SUM(O21)</f>
        <v>0</v>
      </c>
      <c r="Q23" s="19"/>
      <c r="R23" s="19">
        <f>SUM(Q21)</f>
        <v>0</v>
      </c>
      <c r="S23" s="15">
        <f>SUM(E23:R23)</f>
        <v>-8</v>
      </c>
      <c r="T23" s="15"/>
      <c r="U23" s="15">
        <f>SUM(U2:U22)</f>
        <v>0</v>
      </c>
      <c r="V23" s="15">
        <f>SUM(V2:V22)</f>
        <v>0</v>
      </c>
    </row>
    <row r="25" spans="1:22" x14ac:dyDescent="0.25">
      <c r="A25" s="1" t="s">
        <v>25</v>
      </c>
      <c r="B25" s="2"/>
    </row>
    <row r="26" spans="1:22" x14ac:dyDescent="0.25">
      <c r="A26" s="3" t="s">
        <v>2</v>
      </c>
      <c r="C26" s="27">
        <f>SUM(T22)</f>
        <v>40</v>
      </c>
      <c r="I26" s="1">
        <v>3600</v>
      </c>
    </row>
    <row r="27" spans="1:22" x14ac:dyDescent="0.25">
      <c r="A27" s="3" t="s">
        <v>26</v>
      </c>
      <c r="C27" s="27">
        <f>U23</f>
        <v>0</v>
      </c>
      <c r="D27" s="20"/>
      <c r="I27" s="28">
        <v>3</v>
      </c>
    </row>
    <row r="28" spans="1:22" x14ac:dyDescent="0.25">
      <c r="A28" s="3" t="s">
        <v>27</v>
      </c>
      <c r="C28" s="20">
        <f>V23</f>
        <v>0</v>
      </c>
      <c r="I28" s="29"/>
    </row>
    <row r="29" spans="1:22" x14ac:dyDescent="0.25">
      <c r="A29" s="3" t="s">
        <v>28</v>
      </c>
      <c r="C29" s="20">
        <f>S19</f>
        <v>0</v>
      </c>
      <c r="I29" s="27"/>
    </row>
    <row r="30" spans="1:22" x14ac:dyDescent="0.25">
      <c r="A30" s="3" t="s">
        <v>4</v>
      </c>
      <c r="C30" s="20">
        <f>S20</f>
        <v>0</v>
      </c>
    </row>
    <row r="31" spans="1:22" ht="16.5" thickBot="1" x14ac:dyDescent="0.3">
      <c r="A31" s="4" t="s">
        <v>6</v>
      </c>
      <c r="C31" s="26">
        <f>SUM(C26:C30)</f>
        <v>40</v>
      </c>
      <c r="E31" s="4" t="s">
        <v>42</v>
      </c>
      <c r="F31" s="4"/>
      <c r="G31" s="22">
        <f>S21-C31</f>
        <v>0</v>
      </c>
    </row>
    <row r="32" spans="1:22" ht="16.5" thickTop="1" x14ac:dyDescent="0.25">
      <c r="A32" s="3" t="s">
        <v>29</v>
      </c>
      <c r="C32" s="23">
        <v>0</v>
      </c>
      <c r="D32" s="23"/>
    </row>
    <row r="33" spans="1:4" x14ac:dyDescent="0.25">
      <c r="A33" s="3" t="s">
        <v>36</v>
      </c>
      <c r="C33" s="23">
        <v>0</v>
      </c>
      <c r="D33" s="23"/>
    </row>
  </sheetData>
  <mergeCells count="133">
    <mergeCell ref="O18:P18"/>
    <mergeCell ref="Q18:R18"/>
    <mergeCell ref="G17:H17"/>
    <mergeCell ref="I17:J17"/>
    <mergeCell ref="K17:L17"/>
    <mergeCell ref="M17:N17"/>
    <mergeCell ref="O17:P17"/>
    <mergeCell ref="Q17:R17"/>
    <mergeCell ref="G12:H12"/>
    <mergeCell ref="I12:J12"/>
    <mergeCell ref="K12:L12"/>
    <mergeCell ref="M12:N12"/>
    <mergeCell ref="I13:J13"/>
    <mergeCell ref="M18:N18"/>
    <mergeCell ref="E17:F17"/>
    <mergeCell ref="E16:F16"/>
    <mergeCell ref="G16:H16"/>
    <mergeCell ref="I16:J16"/>
    <mergeCell ref="K16:L16"/>
    <mergeCell ref="M16:N16"/>
    <mergeCell ref="E14:F14"/>
    <mergeCell ref="G14:H14"/>
    <mergeCell ref="I14:J14"/>
    <mergeCell ref="K14:L14"/>
    <mergeCell ref="M14:N14"/>
    <mergeCell ref="E15:F15"/>
    <mergeCell ref="G15:H15"/>
    <mergeCell ref="I15:J15"/>
    <mergeCell ref="K15:L15"/>
    <mergeCell ref="E13:F13"/>
    <mergeCell ref="G13:H13"/>
    <mergeCell ref="G11:H11"/>
    <mergeCell ref="Q19:R19"/>
    <mergeCell ref="E19:F19"/>
    <mergeCell ref="K19:L19"/>
    <mergeCell ref="I19:J19"/>
    <mergeCell ref="O19:P19"/>
    <mergeCell ref="M19:N19"/>
    <mergeCell ref="O12:P12"/>
    <mergeCell ref="Q12:R12"/>
    <mergeCell ref="Q13:R13"/>
    <mergeCell ref="O13:P13"/>
    <mergeCell ref="M13:N13"/>
    <mergeCell ref="O16:P16"/>
    <mergeCell ref="Q16:R16"/>
    <mergeCell ref="O14:P14"/>
    <mergeCell ref="Q14:R14"/>
    <mergeCell ref="M15:N15"/>
    <mergeCell ref="O15:P15"/>
    <mergeCell ref="Q15:R15"/>
    <mergeCell ref="G18:H18"/>
    <mergeCell ref="I18:J18"/>
    <mergeCell ref="K18:L18"/>
    <mergeCell ref="E12:F12"/>
    <mergeCell ref="M10:N10"/>
    <mergeCell ref="O10:P10"/>
    <mergeCell ref="O9:P9"/>
    <mergeCell ref="Q10:R10"/>
    <mergeCell ref="Q9:R9"/>
    <mergeCell ref="Q11:R11"/>
    <mergeCell ref="M11:N11"/>
    <mergeCell ref="O11:P11"/>
    <mergeCell ref="G4:H4"/>
    <mergeCell ref="I4:J4"/>
    <mergeCell ref="E5:F5"/>
    <mergeCell ref="I5:J5"/>
    <mergeCell ref="E9:F9"/>
    <mergeCell ref="G9:H9"/>
    <mergeCell ref="E8:F8"/>
    <mergeCell ref="G8:H8"/>
    <mergeCell ref="E7:F7"/>
    <mergeCell ref="G7:H7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0:N20"/>
    <mergeCell ref="O20:P20"/>
    <mergeCell ref="O8:P8"/>
    <mergeCell ref="G6:H6"/>
    <mergeCell ref="I6:J6"/>
    <mergeCell ref="E6:F6"/>
    <mergeCell ref="I7:J7"/>
    <mergeCell ref="I8:J8"/>
    <mergeCell ref="M8:N8"/>
    <mergeCell ref="K9:L9"/>
    <mergeCell ref="M9:N9"/>
    <mergeCell ref="G19:H19"/>
    <mergeCell ref="E10:F10"/>
    <mergeCell ref="E11:F11"/>
    <mergeCell ref="G10:H10"/>
    <mergeCell ref="E18:F18"/>
    <mergeCell ref="I10:J10"/>
    <mergeCell ref="K11:L11"/>
    <mergeCell ref="K13:L13"/>
    <mergeCell ref="K10:L10"/>
    <mergeCell ref="I11:J11"/>
    <mergeCell ref="E2:F2"/>
    <mergeCell ref="G2:H2"/>
    <mergeCell ref="I2:J2"/>
    <mergeCell ref="K2:L2"/>
    <mergeCell ref="E4:F4"/>
    <mergeCell ref="G5:H5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Q2:R2"/>
    <mergeCell ref="M4:N4"/>
    <mergeCell ref="M2:N2"/>
    <mergeCell ref="O2:P2"/>
    <mergeCell ref="O4:P4"/>
    <mergeCell ref="Q4:R4"/>
    <mergeCell ref="I20:J20"/>
    <mergeCell ref="K20:L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3"/>
  <sheetViews>
    <sheetView zoomScale="90" zoomScaleNormal="90" zoomScalePageLayoutView="89" workbookViewId="0">
      <selection activeCell="E14" sqref="E14:N19"/>
    </sheetView>
  </sheetViews>
  <sheetFormatPr defaultRowHeight="15.75" x14ac:dyDescent="0.25"/>
  <cols>
    <col min="1" max="1" width="9.7109375" style="74" customWidth="1"/>
    <col min="2" max="2" width="10.7109375" style="74" customWidth="1"/>
    <col min="3" max="3" width="10" style="74" customWidth="1"/>
    <col min="4" max="4" width="28.7109375" style="74" customWidth="1"/>
    <col min="5" max="5" width="6.85546875" style="74" customWidth="1"/>
    <col min="6" max="13" width="7" style="74" customWidth="1"/>
    <col min="14" max="14" width="6.85546875" style="74" customWidth="1"/>
    <col min="15" max="17" width="7" style="74" customWidth="1"/>
    <col min="18" max="18" width="7" style="75" customWidth="1"/>
    <col min="19" max="19" width="7.7109375" style="74" customWidth="1"/>
    <col min="20" max="21" width="7.85546875" style="74" customWidth="1"/>
    <col min="22" max="22" width="7.7109375" style="74" customWidth="1"/>
    <col min="23" max="16384" width="9.140625" style="74"/>
  </cols>
  <sheetData>
    <row r="1" spans="1:22" x14ac:dyDescent="0.25">
      <c r="A1" s="72" t="s">
        <v>12</v>
      </c>
      <c r="B1" s="73"/>
      <c r="C1" s="73"/>
    </row>
    <row r="2" spans="1:22" s="79" customFormat="1" x14ac:dyDescent="0.25">
      <c r="A2" s="5" t="s">
        <v>96</v>
      </c>
      <c r="B2" s="268"/>
      <c r="C2" s="268"/>
      <c r="D2" s="76"/>
      <c r="E2" s="324" t="s">
        <v>15</v>
      </c>
      <c r="F2" s="324"/>
      <c r="G2" s="324" t="s">
        <v>16</v>
      </c>
      <c r="H2" s="324"/>
      <c r="I2" s="324" t="s">
        <v>17</v>
      </c>
      <c r="J2" s="324"/>
      <c r="K2" s="324" t="s">
        <v>18</v>
      </c>
      <c r="L2" s="324"/>
      <c r="M2" s="324" t="s">
        <v>19</v>
      </c>
      <c r="N2" s="324"/>
      <c r="O2" s="324" t="s">
        <v>20</v>
      </c>
      <c r="P2" s="324"/>
      <c r="Q2" s="324" t="s">
        <v>21</v>
      </c>
      <c r="R2" s="324"/>
      <c r="S2" s="77" t="s">
        <v>24</v>
      </c>
      <c r="T2" s="77" t="s">
        <v>39</v>
      </c>
      <c r="U2" s="78" t="s">
        <v>26</v>
      </c>
      <c r="V2" s="78" t="s">
        <v>27</v>
      </c>
    </row>
    <row r="3" spans="1:22" x14ac:dyDescent="0.25">
      <c r="A3" s="80" t="s">
        <v>22</v>
      </c>
      <c r="B3" s="80" t="s">
        <v>23</v>
      </c>
      <c r="C3" s="80" t="s">
        <v>48</v>
      </c>
      <c r="D3" s="80" t="s">
        <v>32</v>
      </c>
      <c r="E3" s="140">
        <v>8</v>
      </c>
      <c r="F3" s="140">
        <v>16.3</v>
      </c>
      <c r="G3" s="81">
        <v>8</v>
      </c>
      <c r="H3" s="81">
        <v>16.3</v>
      </c>
      <c r="I3" s="81">
        <v>8</v>
      </c>
      <c r="J3" s="81">
        <v>16.3</v>
      </c>
      <c r="K3" s="81">
        <v>8</v>
      </c>
      <c r="L3" s="81">
        <v>16.3</v>
      </c>
      <c r="M3" s="81">
        <v>8</v>
      </c>
      <c r="N3" s="81">
        <v>16.3</v>
      </c>
      <c r="O3" s="81"/>
      <c r="P3" s="81"/>
      <c r="Q3" s="82"/>
      <c r="R3" s="82"/>
      <c r="S3" s="83"/>
      <c r="T3" s="83"/>
      <c r="U3" s="84"/>
      <c r="V3" s="84"/>
    </row>
    <row r="4" spans="1:22" x14ac:dyDescent="0.25">
      <c r="A4" s="250">
        <v>6691</v>
      </c>
      <c r="B4" s="281" t="s">
        <v>139</v>
      </c>
      <c r="C4" s="270" t="s">
        <v>73</v>
      </c>
      <c r="D4" s="25" t="s">
        <v>72</v>
      </c>
      <c r="E4" s="311">
        <v>1.5</v>
      </c>
      <c r="F4" s="311"/>
      <c r="G4" s="319">
        <v>7.75</v>
      </c>
      <c r="H4" s="319"/>
      <c r="I4" s="319">
        <v>7.75</v>
      </c>
      <c r="J4" s="319"/>
      <c r="K4" s="319">
        <v>5.25</v>
      </c>
      <c r="L4" s="319"/>
      <c r="M4" s="319"/>
      <c r="N4" s="319"/>
      <c r="O4" s="319"/>
      <c r="P4" s="319"/>
      <c r="Q4" s="320"/>
      <c r="R4" s="321"/>
      <c r="S4" s="83">
        <f>E4+G4+I4+K4+M4+O4+Q4</f>
        <v>22.25</v>
      </c>
      <c r="T4" s="83">
        <f>SUM(S4-U4-V4)</f>
        <v>22.25</v>
      </c>
      <c r="U4" s="87"/>
      <c r="V4" s="87"/>
    </row>
    <row r="5" spans="1:22" x14ac:dyDescent="0.25">
      <c r="A5" s="250"/>
      <c r="B5" s="260"/>
      <c r="C5" s="260"/>
      <c r="D5" s="25"/>
      <c r="E5" s="311"/>
      <c r="F5" s="311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20"/>
      <c r="R5" s="321"/>
      <c r="S5" s="83">
        <f t="shared" ref="S5:S20" si="0">E5+G5+I5+K5+M5+O5+Q5</f>
        <v>0</v>
      </c>
      <c r="T5" s="83">
        <f t="shared" ref="T5:T18" si="1">SUM(S5-U5-V5)</f>
        <v>0</v>
      </c>
      <c r="U5" s="87"/>
      <c r="V5" s="87"/>
    </row>
    <row r="6" spans="1:22" x14ac:dyDescent="0.25">
      <c r="A6" s="250"/>
      <c r="B6" s="256"/>
      <c r="C6" s="256"/>
      <c r="D6" s="25"/>
      <c r="E6" s="311"/>
      <c r="F6" s="311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20"/>
      <c r="R6" s="321"/>
      <c r="S6" s="83">
        <f t="shared" si="0"/>
        <v>0</v>
      </c>
      <c r="T6" s="83">
        <f t="shared" si="1"/>
        <v>0</v>
      </c>
      <c r="U6" s="87"/>
      <c r="V6" s="87"/>
    </row>
    <row r="7" spans="1:22" x14ac:dyDescent="0.25">
      <c r="A7" s="250"/>
      <c r="B7" s="235"/>
      <c r="C7" s="235"/>
      <c r="D7" s="25"/>
      <c r="E7" s="311"/>
      <c r="F7" s="311"/>
      <c r="G7" s="322"/>
      <c r="H7" s="323"/>
      <c r="I7" s="325"/>
      <c r="J7" s="323"/>
      <c r="K7" s="325"/>
      <c r="L7" s="323"/>
      <c r="M7" s="322"/>
      <c r="N7" s="323"/>
      <c r="O7" s="319"/>
      <c r="P7" s="319"/>
      <c r="Q7" s="320"/>
      <c r="R7" s="321"/>
      <c r="S7" s="83">
        <f t="shared" si="0"/>
        <v>0</v>
      </c>
      <c r="T7" s="83">
        <f t="shared" si="1"/>
        <v>0</v>
      </c>
      <c r="U7" s="87"/>
      <c r="V7" s="87"/>
    </row>
    <row r="8" spans="1:22" x14ac:dyDescent="0.25">
      <c r="A8" s="214"/>
      <c r="B8" s="129"/>
      <c r="C8" s="129"/>
      <c r="D8" s="25"/>
      <c r="E8" s="307"/>
      <c r="F8" s="308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20"/>
      <c r="R8" s="321"/>
      <c r="S8" s="83">
        <f t="shared" si="0"/>
        <v>0</v>
      </c>
      <c r="T8" s="83">
        <f t="shared" si="1"/>
        <v>0</v>
      </c>
      <c r="U8" s="87"/>
      <c r="V8" s="87"/>
    </row>
    <row r="9" spans="1:22" x14ac:dyDescent="0.25">
      <c r="A9" s="85"/>
      <c r="B9" s="88"/>
      <c r="C9" s="85"/>
      <c r="D9" s="86"/>
      <c r="E9" s="307"/>
      <c r="F9" s="308"/>
      <c r="G9" s="322"/>
      <c r="H9" s="323"/>
      <c r="I9" s="322"/>
      <c r="J9" s="323"/>
      <c r="K9" s="319"/>
      <c r="L9" s="319"/>
      <c r="M9" s="322"/>
      <c r="N9" s="323"/>
      <c r="O9" s="319"/>
      <c r="P9" s="319"/>
      <c r="Q9" s="320"/>
      <c r="R9" s="321"/>
      <c r="S9" s="83">
        <f t="shared" si="0"/>
        <v>0</v>
      </c>
      <c r="T9" s="83">
        <f t="shared" si="1"/>
        <v>0</v>
      </c>
      <c r="U9" s="87"/>
      <c r="V9" s="87"/>
    </row>
    <row r="10" spans="1:22" x14ac:dyDescent="0.25">
      <c r="A10" s="76"/>
      <c r="B10" s="76"/>
      <c r="C10" s="76"/>
      <c r="D10" s="86"/>
      <c r="E10" s="307"/>
      <c r="F10" s="308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20"/>
      <c r="R10" s="321"/>
      <c r="S10" s="83">
        <f t="shared" si="0"/>
        <v>0</v>
      </c>
      <c r="T10" s="83">
        <f t="shared" si="1"/>
        <v>0</v>
      </c>
      <c r="U10" s="87"/>
      <c r="V10" s="87"/>
    </row>
    <row r="11" spans="1:22" x14ac:dyDescent="0.25">
      <c r="A11" s="85"/>
      <c r="B11" s="88"/>
      <c r="C11" s="85"/>
      <c r="D11" s="86"/>
      <c r="E11" s="314"/>
      <c r="F11" s="315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20"/>
      <c r="R11" s="321"/>
      <c r="S11" s="83">
        <f t="shared" si="0"/>
        <v>0</v>
      </c>
      <c r="T11" s="83">
        <f t="shared" si="1"/>
        <v>0</v>
      </c>
      <c r="U11" s="87"/>
      <c r="V11" s="87"/>
    </row>
    <row r="12" spans="1:22" x14ac:dyDescent="0.25">
      <c r="A12" s="76"/>
      <c r="B12" s="76"/>
      <c r="C12" s="76"/>
      <c r="D12" s="86"/>
      <c r="E12" s="314"/>
      <c r="F12" s="315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20"/>
      <c r="R12" s="321"/>
      <c r="S12" s="83">
        <f t="shared" si="0"/>
        <v>0</v>
      </c>
      <c r="T12" s="83">
        <f t="shared" si="1"/>
        <v>0</v>
      </c>
      <c r="U12" s="87"/>
      <c r="V12" s="87"/>
    </row>
    <row r="13" spans="1:22" x14ac:dyDescent="0.25">
      <c r="A13" s="175">
        <v>3601</v>
      </c>
      <c r="B13" s="280" t="s">
        <v>133</v>
      </c>
      <c r="C13" s="263"/>
      <c r="D13" s="25" t="s">
        <v>127</v>
      </c>
      <c r="E13" s="314"/>
      <c r="F13" s="315"/>
      <c r="G13" s="319"/>
      <c r="H13" s="319"/>
      <c r="I13" s="319"/>
      <c r="J13" s="319"/>
      <c r="K13" s="319">
        <v>1.25</v>
      </c>
      <c r="L13" s="319"/>
      <c r="M13" s="319">
        <v>6.75</v>
      </c>
      <c r="N13" s="319"/>
      <c r="O13" s="319"/>
      <c r="P13" s="319"/>
      <c r="Q13" s="320"/>
      <c r="R13" s="321"/>
      <c r="S13" s="83">
        <f t="shared" si="0"/>
        <v>8</v>
      </c>
      <c r="T13" s="83">
        <f t="shared" si="1"/>
        <v>8</v>
      </c>
      <c r="U13" s="87"/>
      <c r="V13" s="87"/>
    </row>
    <row r="14" spans="1:22" x14ac:dyDescent="0.25">
      <c r="A14" s="247"/>
      <c r="B14" s="32"/>
      <c r="C14" s="247"/>
      <c r="D14" s="25"/>
      <c r="E14" s="314"/>
      <c r="F14" s="315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20"/>
      <c r="R14" s="321"/>
      <c r="S14" s="83">
        <f t="shared" si="0"/>
        <v>0</v>
      </c>
      <c r="T14" s="83">
        <f t="shared" si="1"/>
        <v>0</v>
      </c>
      <c r="U14" s="87"/>
      <c r="V14" s="87"/>
    </row>
    <row r="15" spans="1:22" x14ac:dyDescent="0.25">
      <c r="A15" s="247">
        <v>3600</v>
      </c>
      <c r="B15" s="32" t="s">
        <v>134</v>
      </c>
      <c r="C15" s="247"/>
      <c r="D15" s="25" t="s">
        <v>129</v>
      </c>
      <c r="E15" s="312"/>
      <c r="F15" s="313"/>
      <c r="G15" s="319"/>
      <c r="H15" s="319"/>
      <c r="I15" s="319"/>
      <c r="J15" s="319"/>
      <c r="K15" s="319">
        <v>0.5</v>
      </c>
      <c r="L15" s="319"/>
      <c r="M15" s="319">
        <v>0.5</v>
      </c>
      <c r="N15" s="319"/>
      <c r="O15" s="319"/>
      <c r="P15" s="319"/>
      <c r="Q15" s="320"/>
      <c r="R15" s="321"/>
      <c r="S15" s="83">
        <f t="shared" si="0"/>
        <v>1</v>
      </c>
      <c r="T15" s="83">
        <f t="shared" si="1"/>
        <v>1</v>
      </c>
      <c r="U15" s="87"/>
      <c r="V15" s="87"/>
    </row>
    <row r="16" spans="1:22" x14ac:dyDescent="0.25">
      <c r="A16" s="250">
        <v>3600</v>
      </c>
      <c r="B16" s="32" t="s">
        <v>134</v>
      </c>
      <c r="C16" s="250"/>
      <c r="D16" s="25" t="s">
        <v>94</v>
      </c>
      <c r="E16" s="307"/>
      <c r="F16" s="308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20"/>
      <c r="R16" s="321"/>
      <c r="S16" s="83">
        <f t="shared" si="0"/>
        <v>0</v>
      </c>
      <c r="T16" s="83">
        <f t="shared" si="1"/>
        <v>0</v>
      </c>
      <c r="U16" s="87"/>
      <c r="V16" s="87"/>
    </row>
    <row r="17" spans="1:22" x14ac:dyDescent="0.25">
      <c r="A17" s="247">
        <v>3600</v>
      </c>
      <c r="B17" s="32" t="s">
        <v>134</v>
      </c>
      <c r="C17" s="247"/>
      <c r="D17" s="25" t="s">
        <v>99</v>
      </c>
      <c r="E17" s="292">
        <v>6.25</v>
      </c>
      <c r="F17" s="293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20"/>
      <c r="R17" s="321"/>
      <c r="S17" s="83">
        <f t="shared" si="0"/>
        <v>6.25</v>
      </c>
      <c r="T17" s="83">
        <f t="shared" si="1"/>
        <v>6.25</v>
      </c>
      <c r="U17" s="87"/>
      <c r="V17" s="87"/>
    </row>
    <row r="18" spans="1:22" x14ac:dyDescent="0.25">
      <c r="A18" s="250">
        <v>3600</v>
      </c>
      <c r="B18" s="32" t="s">
        <v>134</v>
      </c>
      <c r="C18" s="250"/>
      <c r="D18" s="14" t="s">
        <v>85</v>
      </c>
      <c r="E18" s="307">
        <v>0.25</v>
      </c>
      <c r="F18" s="308"/>
      <c r="G18" s="322">
        <v>0.25</v>
      </c>
      <c r="H18" s="323"/>
      <c r="I18" s="322">
        <v>0.25</v>
      </c>
      <c r="J18" s="323"/>
      <c r="K18" s="319">
        <v>1</v>
      </c>
      <c r="L18" s="319"/>
      <c r="M18" s="322">
        <v>0.75</v>
      </c>
      <c r="N18" s="323"/>
      <c r="O18" s="319"/>
      <c r="P18" s="319"/>
      <c r="Q18" s="320"/>
      <c r="R18" s="321"/>
      <c r="S18" s="83">
        <f t="shared" si="0"/>
        <v>2.5</v>
      </c>
      <c r="T18" s="83">
        <f t="shared" si="1"/>
        <v>2.5</v>
      </c>
      <c r="U18" s="87"/>
      <c r="V18" s="87"/>
    </row>
    <row r="19" spans="1:22" x14ac:dyDescent="0.25">
      <c r="A19" s="80" t="s">
        <v>37</v>
      </c>
      <c r="B19" s="80"/>
      <c r="C19" s="80"/>
      <c r="D19" s="80"/>
      <c r="E19" s="307"/>
      <c r="F19" s="308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320"/>
      <c r="R19" s="321"/>
      <c r="S19" s="83">
        <f t="shared" si="0"/>
        <v>0</v>
      </c>
      <c r="T19" s="83"/>
      <c r="U19" s="89"/>
      <c r="V19" s="87"/>
    </row>
    <row r="20" spans="1:22" x14ac:dyDescent="0.25">
      <c r="A20" s="80" t="s">
        <v>38</v>
      </c>
      <c r="B20" s="80"/>
      <c r="C20" s="80"/>
      <c r="D20" s="80"/>
      <c r="E20" s="307"/>
      <c r="F20" s="308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20"/>
      <c r="R20" s="321"/>
      <c r="S20" s="83">
        <f t="shared" si="0"/>
        <v>0</v>
      </c>
      <c r="T20" s="83"/>
      <c r="U20" s="89"/>
      <c r="V20" s="87"/>
    </row>
    <row r="21" spans="1:22" x14ac:dyDescent="0.25">
      <c r="A21" s="89" t="s">
        <v>6</v>
      </c>
      <c r="B21" s="89">
        <f>SUM(B6:B20)</f>
        <v>0</v>
      </c>
      <c r="C21" s="89"/>
      <c r="D21" s="89"/>
      <c r="E21" s="317">
        <f>SUM(E4:E20)</f>
        <v>8</v>
      </c>
      <c r="F21" s="318"/>
      <c r="G21" s="317">
        <f>SUM(G4:G20)</f>
        <v>8</v>
      </c>
      <c r="H21" s="318"/>
      <c r="I21" s="317">
        <f>SUM(I4:I20)</f>
        <v>8</v>
      </c>
      <c r="J21" s="318"/>
      <c r="K21" s="317">
        <f>SUM(K6:K20)</f>
        <v>2.75</v>
      </c>
      <c r="L21" s="318"/>
      <c r="M21" s="317">
        <f>SUM(M4:M20)</f>
        <v>8</v>
      </c>
      <c r="N21" s="318"/>
      <c r="O21" s="317">
        <f>SUM(O4:O20)</f>
        <v>0</v>
      </c>
      <c r="P21" s="318"/>
      <c r="Q21" s="317">
        <f>SUM(Q4:Q20)</f>
        <v>0</v>
      </c>
      <c r="R21" s="318"/>
      <c r="S21" s="83">
        <f>E21+G21+I21+K21+M21+O21+Q21</f>
        <v>34.75</v>
      </c>
      <c r="T21" s="83"/>
      <c r="U21" s="89"/>
      <c r="V21" s="87"/>
    </row>
    <row r="22" spans="1:22" x14ac:dyDescent="0.25">
      <c r="A22" s="89" t="s">
        <v>2</v>
      </c>
      <c r="B22" s="89"/>
      <c r="C22" s="89"/>
      <c r="D22" s="89"/>
      <c r="E22" s="90"/>
      <c r="F22" s="91">
        <v>8</v>
      </c>
      <c r="G22" s="90"/>
      <c r="H22" s="91">
        <v>8</v>
      </c>
      <c r="I22" s="90"/>
      <c r="J22" s="91">
        <v>8</v>
      </c>
      <c r="K22" s="90"/>
      <c r="L22" s="91">
        <v>8</v>
      </c>
      <c r="M22" s="90"/>
      <c r="N22" s="91">
        <v>8</v>
      </c>
      <c r="O22" s="90"/>
      <c r="P22" s="91"/>
      <c r="Q22" s="90"/>
      <c r="R22" s="91"/>
      <c r="S22" s="83">
        <f>SUM(E22:R22)</f>
        <v>40</v>
      </c>
      <c r="T22" s="83">
        <f>SUM(T4:T21)</f>
        <v>40</v>
      </c>
      <c r="U22" s="87"/>
      <c r="V22" s="87"/>
    </row>
    <row r="23" spans="1:22" x14ac:dyDescent="0.25">
      <c r="A23" s="89" t="s">
        <v>41</v>
      </c>
      <c r="B23" s="89"/>
      <c r="C23" s="89"/>
      <c r="D23" s="89"/>
      <c r="E23" s="92"/>
      <c r="F23" s="92">
        <f>SUM(E21)-F22</f>
        <v>0</v>
      </c>
      <c r="G23" s="92"/>
      <c r="H23" s="92">
        <f>SUM(G21)-H22</f>
        <v>0</v>
      </c>
      <c r="I23" s="92"/>
      <c r="J23" s="92">
        <f>SUM(I21)-J22</f>
        <v>0</v>
      </c>
      <c r="K23" s="92"/>
      <c r="L23" s="92">
        <f>SUM(K21)-L22</f>
        <v>-5.25</v>
      </c>
      <c r="M23" s="92"/>
      <c r="N23" s="92">
        <f>SUM(M21)-N22</f>
        <v>0</v>
      </c>
      <c r="O23" s="92"/>
      <c r="P23" s="92">
        <f>SUM(O21)</f>
        <v>0</v>
      </c>
      <c r="Q23" s="92"/>
      <c r="R23" s="92">
        <f>SUM(Q21)</f>
        <v>0</v>
      </c>
      <c r="S23" s="87">
        <f>SUM(E23:R23)</f>
        <v>-5.25</v>
      </c>
      <c r="T23" s="87"/>
      <c r="U23" s="87">
        <f>SUM(U4:U22)</f>
        <v>0</v>
      </c>
      <c r="V23" s="87">
        <f>SUM(V4:V22)</f>
        <v>0</v>
      </c>
    </row>
    <row r="25" spans="1:22" x14ac:dyDescent="0.25">
      <c r="A25" s="72" t="s">
        <v>25</v>
      </c>
      <c r="B25" s="73"/>
    </row>
    <row r="26" spans="1:22" x14ac:dyDescent="0.25">
      <c r="A26" s="74" t="s">
        <v>2</v>
      </c>
      <c r="C26" s="93">
        <f>SUM(T22)</f>
        <v>40</v>
      </c>
      <c r="I26" s="72">
        <v>3600</v>
      </c>
    </row>
    <row r="27" spans="1:22" x14ac:dyDescent="0.25">
      <c r="A27" s="74" t="s">
        <v>26</v>
      </c>
      <c r="C27" s="93">
        <f>U23</f>
        <v>0</v>
      </c>
      <c r="D27" s="94"/>
      <c r="I27" s="95">
        <v>9.75</v>
      </c>
    </row>
    <row r="28" spans="1:22" x14ac:dyDescent="0.25">
      <c r="A28" s="74" t="s">
        <v>27</v>
      </c>
      <c r="C28" s="94">
        <f>V23</f>
        <v>0</v>
      </c>
      <c r="I28" s="96"/>
    </row>
    <row r="29" spans="1:22" x14ac:dyDescent="0.25">
      <c r="A29" s="74" t="s">
        <v>28</v>
      </c>
      <c r="C29" s="94">
        <f>S19</f>
        <v>0</v>
      </c>
      <c r="I29" s="93"/>
    </row>
    <row r="30" spans="1:22" x14ac:dyDescent="0.25">
      <c r="A30" s="74" t="s">
        <v>4</v>
      </c>
      <c r="C30" s="94">
        <f>S20</f>
        <v>0</v>
      </c>
    </row>
    <row r="31" spans="1:22" ht="16.5" thickBot="1" x14ac:dyDescent="0.3">
      <c r="A31" s="75" t="s">
        <v>6</v>
      </c>
      <c r="C31" s="97">
        <f>SUM(C26:C30)</f>
        <v>40</v>
      </c>
      <c r="E31" s="75" t="s">
        <v>42</v>
      </c>
      <c r="F31" s="75"/>
      <c r="G31" s="98">
        <v>0</v>
      </c>
    </row>
    <row r="32" spans="1:22" ht="16.5" thickTop="1" x14ac:dyDescent="0.25">
      <c r="A32" s="74" t="s">
        <v>29</v>
      </c>
      <c r="C32" s="99">
        <v>0</v>
      </c>
      <c r="D32" s="99"/>
    </row>
    <row r="33" spans="1:4" x14ac:dyDescent="0.25">
      <c r="A33" s="74" t="s">
        <v>36</v>
      </c>
      <c r="C33" s="99">
        <v>0</v>
      </c>
      <c r="D33" s="99"/>
    </row>
  </sheetData>
  <mergeCells count="133">
    <mergeCell ref="Q16:R16"/>
    <mergeCell ref="O17:P17"/>
    <mergeCell ref="I14:J14"/>
    <mergeCell ref="Q17:R17"/>
    <mergeCell ref="E17:F17"/>
    <mergeCell ref="G17:H17"/>
    <mergeCell ref="I17:J17"/>
    <mergeCell ref="K17:L17"/>
    <mergeCell ref="O14:P14"/>
    <mergeCell ref="Q14:R14"/>
    <mergeCell ref="E14:F14"/>
    <mergeCell ref="M17:N17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M12:N12"/>
    <mergeCell ref="K10:L10"/>
    <mergeCell ref="G10:H10"/>
    <mergeCell ref="M10:N10"/>
    <mergeCell ref="M13:N13"/>
    <mergeCell ref="G14:H14"/>
    <mergeCell ref="K14:L14"/>
    <mergeCell ref="K11:L11"/>
    <mergeCell ref="G11:H11"/>
    <mergeCell ref="M14:N14"/>
    <mergeCell ref="K13:L13"/>
    <mergeCell ref="G12:H12"/>
    <mergeCell ref="G13:H13"/>
    <mergeCell ref="K12:L12"/>
    <mergeCell ref="I12:J12"/>
    <mergeCell ref="I13:J13"/>
    <mergeCell ref="I10:J10"/>
    <mergeCell ref="K9:L9"/>
    <mergeCell ref="I11:J11"/>
    <mergeCell ref="I9:J9"/>
    <mergeCell ref="G9:H9"/>
    <mergeCell ref="E10:F10"/>
    <mergeCell ref="E13:F13"/>
    <mergeCell ref="E11:F11"/>
    <mergeCell ref="E12:F12"/>
    <mergeCell ref="E9:F9"/>
    <mergeCell ref="Q13:R13"/>
    <mergeCell ref="O13:P13"/>
    <mergeCell ref="Q8:R8"/>
    <mergeCell ref="Q10:R10"/>
    <mergeCell ref="Q9:R9"/>
    <mergeCell ref="O12:P12"/>
    <mergeCell ref="O9:P9"/>
    <mergeCell ref="Q11:R11"/>
    <mergeCell ref="Q12:R12"/>
    <mergeCell ref="O8:P8"/>
    <mergeCell ref="K8:L8"/>
    <mergeCell ref="O10:P10"/>
    <mergeCell ref="O11:P11"/>
    <mergeCell ref="M9:N9"/>
    <mergeCell ref="M11:N11"/>
    <mergeCell ref="G8:H8"/>
    <mergeCell ref="I8:J8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9:P19"/>
    <mergeCell ref="Q19:R19"/>
    <mergeCell ref="E18:F18"/>
    <mergeCell ref="G18:H18"/>
    <mergeCell ref="I18:J18"/>
    <mergeCell ref="K18:L18"/>
    <mergeCell ref="M18:N18"/>
    <mergeCell ref="O18:P18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3"/>
  <sheetViews>
    <sheetView zoomScale="90" zoomScaleNormal="90" zoomScaleSheetLayoutView="100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63</v>
      </c>
      <c r="B1" s="2"/>
      <c r="C1" s="2"/>
    </row>
    <row r="2" spans="1:22" s="9" customFormat="1" x14ac:dyDescent="0.25">
      <c r="A2" s="5" t="s">
        <v>96</v>
      </c>
      <c r="B2" s="268"/>
      <c r="C2" s="268"/>
      <c r="D2" s="6"/>
      <c r="E2" s="300" t="s">
        <v>15</v>
      </c>
      <c r="F2" s="300"/>
      <c r="G2" s="300" t="s">
        <v>16</v>
      </c>
      <c r="H2" s="300"/>
      <c r="I2" s="300" t="s">
        <v>17</v>
      </c>
      <c r="J2" s="300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0">
        <v>8</v>
      </c>
      <c r="F3" s="140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13</v>
      </c>
      <c r="O3" s="35"/>
      <c r="P3" s="35"/>
      <c r="Q3" s="35"/>
      <c r="R3" s="35"/>
      <c r="S3" s="12"/>
      <c r="T3" s="12"/>
      <c r="U3" s="13"/>
      <c r="V3" s="13"/>
    </row>
    <row r="4" spans="1:22" x14ac:dyDescent="0.25">
      <c r="A4" s="250">
        <v>6538</v>
      </c>
      <c r="B4" s="281" t="s">
        <v>136</v>
      </c>
      <c r="C4" s="270">
        <v>38</v>
      </c>
      <c r="D4" s="25" t="s">
        <v>113</v>
      </c>
      <c r="E4" s="311">
        <v>8</v>
      </c>
      <c r="F4" s="311"/>
      <c r="G4" s="291">
        <v>1.5</v>
      </c>
      <c r="H4" s="291"/>
      <c r="I4" s="291">
        <v>2</v>
      </c>
      <c r="J4" s="291"/>
      <c r="K4" s="291">
        <v>8</v>
      </c>
      <c r="L4" s="291"/>
      <c r="M4" s="291">
        <v>5</v>
      </c>
      <c r="N4" s="291"/>
      <c r="O4" s="292"/>
      <c r="P4" s="293"/>
      <c r="Q4" s="296"/>
      <c r="R4" s="297"/>
      <c r="S4" s="12">
        <f>E4+G4+I4+K4+M4+O4+Q4</f>
        <v>24.5</v>
      </c>
      <c r="T4" s="12">
        <f t="shared" ref="T4:T20" si="0">SUM(S4-U4-V4)</f>
        <v>24.5</v>
      </c>
      <c r="U4" s="15"/>
      <c r="V4" s="15"/>
    </row>
    <row r="5" spans="1:22" x14ac:dyDescent="0.25">
      <c r="A5" s="250"/>
      <c r="B5" s="270"/>
      <c r="C5" s="270"/>
      <c r="D5" s="25"/>
      <c r="E5" s="311"/>
      <c r="F5" s="311"/>
      <c r="G5" s="291"/>
      <c r="H5" s="291"/>
      <c r="I5" s="291"/>
      <c r="J5" s="291"/>
      <c r="K5" s="291"/>
      <c r="L5" s="291"/>
      <c r="M5" s="291"/>
      <c r="N5" s="291"/>
      <c r="O5" s="292"/>
      <c r="P5" s="293"/>
      <c r="Q5" s="296"/>
      <c r="R5" s="297"/>
      <c r="S5" s="12">
        <f t="shared" ref="S5:S20" si="1">E5+G5+I5+K5+M5+O5+Q5</f>
        <v>0</v>
      </c>
      <c r="T5" s="12">
        <f t="shared" si="0"/>
        <v>0</v>
      </c>
      <c r="U5" s="15"/>
      <c r="V5" s="15"/>
    </row>
    <row r="6" spans="1:22" x14ac:dyDescent="0.25">
      <c r="A6" s="250"/>
      <c r="B6" s="261"/>
      <c r="C6" s="261"/>
      <c r="D6" s="25"/>
      <c r="E6" s="311"/>
      <c r="F6" s="311"/>
      <c r="G6" s="291"/>
      <c r="H6" s="291"/>
      <c r="I6" s="326"/>
      <c r="J6" s="293"/>
      <c r="K6" s="326"/>
      <c r="L6" s="293"/>
      <c r="M6" s="326"/>
      <c r="N6" s="293"/>
      <c r="O6" s="292"/>
      <c r="P6" s="293"/>
      <c r="Q6" s="296"/>
      <c r="R6" s="297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46"/>
      <c r="B7" s="245"/>
      <c r="C7" s="245"/>
      <c r="D7" s="25"/>
      <c r="E7" s="311"/>
      <c r="F7" s="311"/>
      <c r="G7" s="291"/>
      <c r="H7" s="291"/>
      <c r="I7" s="326"/>
      <c r="J7" s="293"/>
      <c r="K7" s="326"/>
      <c r="L7" s="293"/>
      <c r="M7" s="326"/>
      <c r="N7" s="293"/>
      <c r="O7" s="292"/>
      <c r="P7" s="293"/>
      <c r="Q7" s="296"/>
      <c r="R7" s="297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56"/>
      <c r="B8" s="32"/>
      <c r="C8" s="56"/>
      <c r="D8" s="25"/>
      <c r="E8" s="307"/>
      <c r="F8" s="308"/>
      <c r="G8" s="291"/>
      <c r="H8" s="291"/>
      <c r="I8" s="326"/>
      <c r="J8" s="293"/>
      <c r="K8" s="292"/>
      <c r="L8" s="293"/>
      <c r="M8" s="292"/>
      <c r="N8" s="293"/>
      <c r="O8" s="292"/>
      <c r="P8" s="293"/>
      <c r="Q8" s="296"/>
      <c r="R8" s="297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39"/>
      <c r="B9" s="30"/>
      <c r="C9" s="30"/>
      <c r="D9" s="25"/>
      <c r="E9" s="307"/>
      <c r="F9" s="308"/>
      <c r="G9" s="292"/>
      <c r="H9" s="293"/>
      <c r="I9" s="292"/>
      <c r="J9" s="293"/>
      <c r="K9" s="292"/>
      <c r="L9" s="293"/>
      <c r="M9" s="292"/>
      <c r="N9" s="293"/>
      <c r="O9" s="292"/>
      <c r="P9" s="293"/>
      <c r="Q9" s="296"/>
      <c r="R9" s="297"/>
      <c r="S9" s="12">
        <f t="shared" si="1"/>
        <v>0</v>
      </c>
      <c r="T9" s="12">
        <f t="shared" si="0"/>
        <v>0</v>
      </c>
      <c r="U9" s="15"/>
      <c r="V9" s="15"/>
    </row>
    <row r="10" spans="1:22" ht="15" customHeight="1" x14ac:dyDescent="0.25">
      <c r="A10" s="40"/>
      <c r="B10" s="32"/>
      <c r="C10" s="40"/>
      <c r="D10" s="25"/>
      <c r="E10" s="307"/>
      <c r="F10" s="308"/>
      <c r="G10" s="291"/>
      <c r="H10" s="291"/>
      <c r="I10" s="326"/>
      <c r="J10" s="293"/>
      <c r="K10" s="292"/>
      <c r="L10" s="293"/>
      <c r="M10" s="292"/>
      <c r="N10" s="293"/>
      <c r="O10" s="292"/>
      <c r="P10" s="293"/>
      <c r="Q10" s="296"/>
      <c r="R10" s="297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30"/>
      <c r="B11" s="30"/>
      <c r="C11" s="30"/>
      <c r="D11" s="14"/>
      <c r="E11" s="314"/>
      <c r="F11" s="315"/>
      <c r="G11" s="291"/>
      <c r="H11" s="291"/>
      <c r="I11" s="326"/>
      <c r="J11" s="293"/>
      <c r="K11" s="292"/>
      <c r="L11" s="293"/>
      <c r="M11" s="292"/>
      <c r="N11" s="293"/>
      <c r="O11" s="292"/>
      <c r="P11" s="293"/>
      <c r="Q11" s="296"/>
      <c r="R11" s="297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24"/>
      <c r="B12" s="224"/>
      <c r="C12" s="224"/>
      <c r="D12" s="25"/>
      <c r="E12" s="314"/>
      <c r="F12" s="315"/>
      <c r="G12" s="292"/>
      <c r="H12" s="293"/>
      <c r="I12" s="326"/>
      <c r="J12" s="293"/>
      <c r="K12" s="292"/>
      <c r="L12" s="293"/>
      <c r="M12" s="292"/>
      <c r="N12" s="293"/>
      <c r="O12" s="292"/>
      <c r="P12" s="293"/>
      <c r="Q12" s="296"/>
      <c r="R12" s="297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72">
        <v>3601</v>
      </c>
      <c r="B13" s="32" t="s">
        <v>133</v>
      </c>
      <c r="C13" s="272"/>
      <c r="D13" s="25" t="s">
        <v>107</v>
      </c>
      <c r="E13" s="314"/>
      <c r="F13" s="315"/>
      <c r="G13" s="291"/>
      <c r="H13" s="291"/>
      <c r="I13" s="326">
        <v>6</v>
      </c>
      <c r="J13" s="293"/>
      <c r="K13" s="292"/>
      <c r="L13" s="293"/>
      <c r="M13" s="292"/>
      <c r="N13" s="293"/>
      <c r="O13" s="292"/>
      <c r="P13" s="293"/>
      <c r="Q13" s="296"/>
      <c r="R13" s="297"/>
      <c r="S13" s="12">
        <f t="shared" si="1"/>
        <v>6</v>
      </c>
      <c r="T13" s="12">
        <f t="shared" si="0"/>
        <v>6</v>
      </c>
      <c r="U13" s="15"/>
      <c r="V13" s="15"/>
    </row>
    <row r="14" spans="1:22" x14ac:dyDescent="0.25">
      <c r="A14" s="247">
        <v>3601</v>
      </c>
      <c r="B14" s="32" t="s">
        <v>133</v>
      </c>
      <c r="C14" s="247"/>
      <c r="D14" s="14" t="s">
        <v>112</v>
      </c>
      <c r="E14" s="314"/>
      <c r="F14" s="315"/>
      <c r="G14" s="291">
        <v>3.5</v>
      </c>
      <c r="H14" s="291"/>
      <c r="I14" s="326"/>
      <c r="J14" s="293"/>
      <c r="K14" s="292"/>
      <c r="L14" s="293"/>
      <c r="M14" s="292"/>
      <c r="N14" s="293"/>
      <c r="O14" s="292"/>
      <c r="P14" s="293"/>
      <c r="Q14" s="296"/>
      <c r="R14" s="297"/>
      <c r="S14" s="12">
        <f t="shared" si="1"/>
        <v>3.5</v>
      </c>
      <c r="T14" s="12">
        <f t="shared" si="0"/>
        <v>3.5</v>
      </c>
      <c r="U14" s="15"/>
      <c r="V14" s="15"/>
    </row>
    <row r="15" spans="1:22" x14ac:dyDescent="0.25">
      <c r="A15" s="250"/>
      <c r="B15" s="250"/>
      <c r="C15" s="250"/>
      <c r="D15" s="25"/>
      <c r="E15" s="312"/>
      <c r="F15" s="313"/>
      <c r="G15" s="292"/>
      <c r="H15" s="293"/>
      <c r="I15" s="292"/>
      <c r="J15" s="293"/>
      <c r="K15" s="292"/>
      <c r="L15" s="293"/>
      <c r="M15" s="292"/>
      <c r="N15" s="293"/>
      <c r="O15" s="292"/>
      <c r="P15" s="293"/>
      <c r="Q15" s="296"/>
      <c r="R15" s="297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47"/>
      <c r="B16" s="247"/>
      <c r="C16" s="247"/>
      <c r="D16" s="25"/>
      <c r="E16" s="307"/>
      <c r="F16" s="308"/>
      <c r="G16" s="292"/>
      <c r="H16" s="293"/>
      <c r="I16" s="292"/>
      <c r="J16" s="293"/>
      <c r="K16" s="292"/>
      <c r="L16" s="293"/>
      <c r="M16" s="292"/>
      <c r="N16" s="293"/>
      <c r="O16" s="292"/>
      <c r="P16" s="293"/>
      <c r="Q16" s="296"/>
      <c r="R16" s="297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50"/>
      <c r="B17" s="250"/>
      <c r="C17" s="250"/>
      <c r="D17" s="25"/>
      <c r="E17" s="314"/>
      <c r="F17" s="315"/>
      <c r="G17" s="292"/>
      <c r="H17" s="293"/>
      <c r="I17" s="292"/>
      <c r="J17" s="293"/>
      <c r="K17" s="292"/>
      <c r="L17" s="293"/>
      <c r="M17" s="292"/>
      <c r="N17" s="293"/>
      <c r="O17" s="292"/>
      <c r="P17" s="293"/>
      <c r="Q17" s="296"/>
      <c r="R17" s="297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90">
        <v>3600</v>
      </c>
      <c r="B18" s="280" t="s">
        <v>134</v>
      </c>
      <c r="C18" s="190"/>
      <c r="D18" s="25" t="s">
        <v>114</v>
      </c>
      <c r="E18" s="307"/>
      <c r="F18" s="308"/>
      <c r="G18" s="292">
        <v>3</v>
      </c>
      <c r="H18" s="293"/>
      <c r="I18" s="326"/>
      <c r="J18" s="293"/>
      <c r="K18" s="292"/>
      <c r="L18" s="293"/>
      <c r="M18" s="292"/>
      <c r="N18" s="293"/>
      <c r="O18" s="292"/>
      <c r="P18" s="293"/>
      <c r="Q18" s="296"/>
      <c r="R18" s="297"/>
      <c r="S18" s="12">
        <f t="shared" si="1"/>
        <v>3</v>
      </c>
      <c r="T18" s="12">
        <f t="shared" si="0"/>
        <v>3</v>
      </c>
      <c r="U18" s="15"/>
      <c r="V18" s="15"/>
    </row>
    <row r="19" spans="1:22" x14ac:dyDescent="0.25">
      <c r="A19" s="10" t="s">
        <v>37</v>
      </c>
      <c r="B19" s="10"/>
      <c r="C19" s="10"/>
      <c r="D19" s="10"/>
      <c r="E19" s="307"/>
      <c r="F19" s="308"/>
      <c r="G19" s="292"/>
      <c r="H19" s="293"/>
      <c r="I19" s="292"/>
      <c r="J19" s="293"/>
      <c r="K19" s="292"/>
      <c r="L19" s="293"/>
      <c r="M19" s="292"/>
      <c r="N19" s="293"/>
      <c r="O19" s="296"/>
      <c r="P19" s="297"/>
      <c r="Q19" s="296"/>
      <c r="R19" s="297"/>
      <c r="S19" s="12">
        <f t="shared" si="1"/>
        <v>0</v>
      </c>
      <c r="T19" s="12">
        <f t="shared" si="0"/>
        <v>0</v>
      </c>
      <c r="U19" s="16"/>
      <c r="V19" s="15"/>
    </row>
    <row r="20" spans="1:22" x14ac:dyDescent="0.25">
      <c r="A20" s="10" t="s">
        <v>38</v>
      </c>
      <c r="B20" s="10"/>
      <c r="C20" s="10"/>
      <c r="D20" s="10"/>
      <c r="E20" s="307"/>
      <c r="F20" s="308"/>
      <c r="G20" s="292"/>
      <c r="H20" s="293"/>
      <c r="I20" s="292"/>
      <c r="J20" s="293"/>
      <c r="K20" s="292"/>
      <c r="L20" s="293"/>
      <c r="M20" s="292"/>
      <c r="N20" s="293"/>
      <c r="O20" s="296"/>
      <c r="P20" s="297"/>
      <c r="Q20" s="296"/>
      <c r="R20" s="297"/>
      <c r="S20" s="12">
        <f t="shared" si="1"/>
        <v>0</v>
      </c>
      <c r="T20" s="12">
        <f t="shared" si="0"/>
        <v>0</v>
      </c>
      <c r="U20" s="16"/>
      <c r="V20" s="15"/>
    </row>
    <row r="21" spans="1:22" x14ac:dyDescent="0.25">
      <c r="A21" s="16" t="s">
        <v>6</v>
      </c>
      <c r="B21" s="16">
        <f>SUM(B6:B20)</f>
        <v>0</v>
      </c>
      <c r="C21" s="16"/>
      <c r="D21" s="16"/>
      <c r="E21" s="298">
        <f>SUM(E4:E20)</f>
        <v>8</v>
      </c>
      <c r="F21" s="299"/>
      <c r="G21" s="298">
        <f>SUM(G4:G20)</f>
        <v>8</v>
      </c>
      <c r="H21" s="299"/>
      <c r="I21" s="298">
        <f>SUM(I4:I20)</f>
        <v>8</v>
      </c>
      <c r="J21" s="299"/>
      <c r="K21" s="298">
        <f>SUM(K6:K20)</f>
        <v>0</v>
      </c>
      <c r="L21" s="299"/>
      <c r="M21" s="298">
        <f>SUM(M4:M20)</f>
        <v>5</v>
      </c>
      <c r="N21" s="299"/>
      <c r="O21" s="298">
        <f>SUM(O4:O20)</f>
        <v>0</v>
      </c>
      <c r="P21" s="299"/>
      <c r="Q21" s="298">
        <f>SUM(Q4:Q20)</f>
        <v>0</v>
      </c>
      <c r="R21" s="299"/>
      <c r="S21" s="12">
        <f t="shared" ref="S21" si="2">E21+G21+I21+K21+M21+O21+Q21</f>
        <v>29</v>
      </c>
      <c r="T21" s="12"/>
      <c r="U21" s="16"/>
      <c r="V21" s="15"/>
    </row>
    <row r="22" spans="1:22" x14ac:dyDescent="0.25">
      <c r="A22" s="16" t="s">
        <v>2</v>
      </c>
      <c r="B22" s="16"/>
      <c r="C22" s="16"/>
      <c r="D22" s="16"/>
      <c r="E22" s="17"/>
      <c r="F22" s="18">
        <v>8</v>
      </c>
      <c r="G22" s="60"/>
      <c r="H22" s="61">
        <v>8</v>
      </c>
      <c r="I22" s="17"/>
      <c r="J22" s="18">
        <v>8</v>
      </c>
      <c r="K22" s="17"/>
      <c r="L22" s="18">
        <v>8</v>
      </c>
      <c r="M22" s="17"/>
      <c r="N22" s="18">
        <v>8</v>
      </c>
      <c r="O22" s="17"/>
      <c r="P22" s="18"/>
      <c r="Q22" s="17"/>
      <c r="R22" s="18"/>
      <c r="S22" s="12">
        <f>SUM(E22:R22)</f>
        <v>40</v>
      </c>
      <c r="T22" s="12">
        <f>SUM(T4:T21)</f>
        <v>37</v>
      </c>
      <c r="U22" s="15"/>
      <c r="V22" s="15"/>
    </row>
    <row r="23" spans="1:22" x14ac:dyDescent="0.25">
      <c r="A23" s="16" t="s">
        <v>41</v>
      </c>
      <c r="B23" s="16"/>
      <c r="C23" s="16"/>
      <c r="D23" s="16"/>
      <c r="E23" s="19"/>
      <c r="F23" s="19">
        <f>SUM(E21)-F22</f>
        <v>0</v>
      </c>
      <c r="G23" s="19"/>
      <c r="H23" s="19">
        <f>SUM(G21)-H22</f>
        <v>0</v>
      </c>
      <c r="I23" s="19"/>
      <c r="J23" s="19">
        <f>SUM(I21)-J22</f>
        <v>0</v>
      </c>
      <c r="K23" s="19"/>
      <c r="L23" s="19">
        <f>SUM(K21)-L22</f>
        <v>-8</v>
      </c>
      <c r="M23" s="19"/>
      <c r="N23" s="19">
        <f>SUM(M21)-N22</f>
        <v>-3</v>
      </c>
      <c r="O23" s="19"/>
      <c r="P23" s="19">
        <f>SUM(O21)</f>
        <v>0</v>
      </c>
      <c r="Q23" s="19"/>
      <c r="R23" s="19">
        <f>SUM(Q21)</f>
        <v>0</v>
      </c>
      <c r="S23" s="15">
        <f>SUM(E23:R23)</f>
        <v>-11</v>
      </c>
      <c r="T23" s="15"/>
      <c r="U23" s="15">
        <f>SUM(U4:U22)</f>
        <v>0</v>
      </c>
      <c r="V23" s="15">
        <f>SUM(V4:V22)</f>
        <v>0</v>
      </c>
    </row>
    <row r="25" spans="1:22" x14ac:dyDescent="0.25">
      <c r="A25" s="1" t="s">
        <v>25</v>
      </c>
      <c r="B25" s="2"/>
    </row>
    <row r="26" spans="1:22" x14ac:dyDescent="0.25">
      <c r="A26" s="3" t="s">
        <v>2</v>
      </c>
      <c r="C26" s="27">
        <f>SUM(T22)</f>
        <v>37</v>
      </c>
      <c r="I26" s="1">
        <v>3600</v>
      </c>
    </row>
    <row r="27" spans="1:22" x14ac:dyDescent="0.25">
      <c r="A27" s="3" t="s">
        <v>26</v>
      </c>
      <c r="C27" s="27">
        <f>U23</f>
        <v>0</v>
      </c>
      <c r="D27" s="20"/>
      <c r="I27" s="28">
        <v>3</v>
      </c>
    </row>
    <row r="28" spans="1:22" x14ac:dyDescent="0.25">
      <c r="A28" s="3" t="s">
        <v>27</v>
      </c>
      <c r="C28" s="20">
        <f>V23</f>
        <v>0</v>
      </c>
      <c r="I28" s="29"/>
    </row>
    <row r="29" spans="1:22" x14ac:dyDescent="0.25">
      <c r="A29" s="3" t="s">
        <v>28</v>
      </c>
      <c r="C29" s="20">
        <f>S19</f>
        <v>0</v>
      </c>
      <c r="I29" s="27"/>
    </row>
    <row r="30" spans="1:22" x14ac:dyDescent="0.25">
      <c r="A30" s="3" t="s">
        <v>4</v>
      </c>
      <c r="C30" s="20">
        <f>S20</f>
        <v>0</v>
      </c>
    </row>
    <row r="31" spans="1:22" ht="16.5" thickBot="1" x14ac:dyDescent="0.3">
      <c r="A31" s="4" t="s">
        <v>6</v>
      </c>
      <c r="C31" s="26">
        <f>SUM(C26:C30)</f>
        <v>37</v>
      </c>
      <c r="E31" s="4" t="s">
        <v>42</v>
      </c>
      <c r="F31" s="4"/>
      <c r="G31" s="22">
        <f>S21-C31</f>
        <v>-8</v>
      </c>
    </row>
    <row r="32" spans="1:22" ht="16.5" thickTop="1" x14ac:dyDescent="0.25">
      <c r="A32" s="3" t="s">
        <v>29</v>
      </c>
      <c r="C32" s="23">
        <v>0</v>
      </c>
      <c r="D32" s="23"/>
    </row>
    <row r="33" spans="1:4" x14ac:dyDescent="0.25">
      <c r="A33" s="3" t="s">
        <v>36</v>
      </c>
      <c r="C33" s="23">
        <v>0</v>
      </c>
      <c r="D33" s="23"/>
    </row>
  </sheetData>
  <mergeCells count="133">
    <mergeCell ref="Q15:R15"/>
    <mergeCell ref="Q17:R17"/>
    <mergeCell ref="G17:H17"/>
    <mergeCell ref="I15:J15"/>
    <mergeCell ref="I17:J17"/>
    <mergeCell ref="K15:L15"/>
    <mergeCell ref="K17:L17"/>
    <mergeCell ref="M15:N15"/>
    <mergeCell ref="M17:N17"/>
    <mergeCell ref="O15:P15"/>
    <mergeCell ref="O17:P17"/>
    <mergeCell ref="E5:F5"/>
    <mergeCell ref="G12:H12"/>
    <mergeCell ref="G13:H13"/>
    <mergeCell ref="I13:J13"/>
    <mergeCell ref="E10:F10"/>
    <mergeCell ref="G10:H10"/>
    <mergeCell ref="I10:J10"/>
    <mergeCell ref="I11:J11"/>
    <mergeCell ref="E12:F12"/>
    <mergeCell ref="E8:F8"/>
    <mergeCell ref="G8:H8"/>
    <mergeCell ref="E11:F11"/>
    <mergeCell ref="E13:F13"/>
    <mergeCell ref="E9:F9"/>
    <mergeCell ref="G9:H9"/>
    <mergeCell ref="I9:J9"/>
    <mergeCell ref="G11:H11"/>
    <mergeCell ref="O11:P11"/>
    <mergeCell ref="Q11:R11"/>
    <mergeCell ref="K13:L13"/>
    <mergeCell ref="Q13:R13"/>
    <mergeCell ref="O13:P13"/>
    <mergeCell ref="Q12:R12"/>
    <mergeCell ref="O12:P12"/>
    <mergeCell ref="M10:N10"/>
    <mergeCell ref="O10:P10"/>
    <mergeCell ref="Q10:R10"/>
    <mergeCell ref="K11:L11"/>
    <mergeCell ref="K12:L12"/>
    <mergeCell ref="M11:N11"/>
    <mergeCell ref="M13:N13"/>
    <mergeCell ref="M12:N12"/>
    <mergeCell ref="K10:L10"/>
    <mergeCell ref="Q4:R4"/>
    <mergeCell ref="M5:N5"/>
    <mergeCell ref="O5:P5"/>
    <mergeCell ref="Q5:R5"/>
    <mergeCell ref="M6:N6"/>
    <mergeCell ref="I7:J7"/>
    <mergeCell ref="K7:L7"/>
    <mergeCell ref="M9:N9"/>
    <mergeCell ref="O9:P9"/>
    <mergeCell ref="M8:N8"/>
    <mergeCell ref="Q9:R9"/>
    <mergeCell ref="O8:P8"/>
    <mergeCell ref="I8:J8"/>
    <mergeCell ref="K8:L8"/>
    <mergeCell ref="Q8:R8"/>
    <mergeCell ref="K9:L9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9:F19"/>
    <mergeCell ref="G19:H19"/>
    <mergeCell ref="O18:P18"/>
    <mergeCell ref="Q18:R18"/>
    <mergeCell ref="E16:F16"/>
    <mergeCell ref="G16:H16"/>
    <mergeCell ref="I16:J16"/>
    <mergeCell ref="K16:L16"/>
    <mergeCell ref="M16:N16"/>
    <mergeCell ref="O16:P16"/>
    <mergeCell ref="I19:J19"/>
    <mergeCell ref="K19:L19"/>
    <mergeCell ref="M19:N19"/>
    <mergeCell ref="O19:P19"/>
    <mergeCell ref="Q16:R16"/>
    <mergeCell ref="E18:F18"/>
    <mergeCell ref="G18:H18"/>
    <mergeCell ref="I18:J18"/>
    <mergeCell ref="K18:L18"/>
    <mergeCell ref="M18:N18"/>
    <mergeCell ref="Q19:R19"/>
    <mergeCell ref="E2:F2"/>
    <mergeCell ref="I12:J12"/>
    <mergeCell ref="E14:F14"/>
    <mergeCell ref="I14:J14"/>
    <mergeCell ref="Q21:R21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4:R14"/>
    <mergeCell ref="G14:H14"/>
    <mergeCell ref="K14:L14"/>
    <mergeCell ref="M14:N14"/>
    <mergeCell ref="O14:P14"/>
    <mergeCell ref="E15:F15"/>
    <mergeCell ref="G15:H15"/>
    <mergeCell ref="E17:F17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6"/>
  <sheetViews>
    <sheetView topLeftCell="A10" zoomScale="90" zoomScaleNormal="90" workbookViewId="0">
      <selection activeCell="B22" sqref="B22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96</v>
      </c>
      <c r="B2" s="268"/>
      <c r="C2" s="268"/>
      <c r="D2" s="6"/>
      <c r="E2" s="300" t="s">
        <v>15</v>
      </c>
      <c r="F2" s="300"/>
      <c r="G2" s="300" t="s">
        <v>16</v>
      </c>
      <c r="H2" s="300"/>
      <c r="I2" s="300" t="s">
        <v>17</v>
      </c>
      <c r="J2" s="300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0">
        <v>8</v>
      </c>
      <c r="F3" s="140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6"/>
      <c r="P3" s="36"/>
      <c r="Q3" s="11"/>
      <c r="R3" s="11"/>
      <c r="S3" s="12"/>
      <c r="T3" s="12"/>
      <c r="U3" s="13"/>
      <c r="V3" s="13"/>
    </row>
    <row r="4" spans="1:22" x14ac:dyDescent="0.25">
      <c r="A4" s="250">
        <v>6519</v>
      </c>
      <c r="B4" s="281" t="s">
        <v>131</v>
      </c>
      <c r="C4" s="270">
        <v>246</v>
      </c>
      <c r="D4" s="25" t="s">
        <v>86</v>
      </c>
      <c r="E4" s="311">
        <v>1</v>
      </c>
      <c r="F4" s="311"/>
      <c r="G4" s="292"/>
      <c r="H4" s="293"/>
      <c r="I4" s="292"/>
      <c r="J4" s="293"/>
      <c r="K4" s="292"/>
      <c r="L4" s="293"/>
      <c r="M4" s="292"/>
      <c r="N4" s="293"/>
      <c r="O4" s="292"/>
      <c r="P4" s="293"/>
      <c r="Q4" s="296"/>
      <c r="R4" s="297"/>
      <c r="S4" s="12">
        <f>E4+G4+I4+K4+M4+O4+Q4</f>
        <v>1</v>
      </c>
      <c r="T4" s="12">
        <f>SUM(S4-U4-V4)</f>
        <v>1</v>
      </c>
      <c r="U4" s="15"/>
      <c r="V4" s="15"/>
    </row>
    <row r="5" spans="1:22" ht="15.75" customHeight="1" x14ac:dyDescent="0.25">
      <c r="A5" s="250">
        <v>6538</v>
      </c>
      <c r="B5" s="281" t="s">
        <v>136</v>
      </c>
      <c r="C5" s="270">
        <v>38</v>
      </c>
      <c r="D5" s="25" t="s">
        <v>87</v>
      </c>
      <c r="E5" s="311">
        <v>2.5</v>
      </c>
      <c r="F5" s="311"/>
      <c r="G5" s="292">
        <v>3.5</v>
      </c>
      <c r="H5" s="293"/>
      <c r="I5" s="292">
        <v>3.5</v>
      </c>
      <c r="J5" s="293"/>
      <c r="K5" s="292"/>
      <c r="L5" s="293"/>
      <c r="M5" s="292"/>
      <c r="N5" s="293"/>
      <c r="O5" s="292"/>
      <c r="P5" s="293"/>
      <c r="Q5" s="296"/>
      <c r="R5" s="297"/>
      <c r="S5" s="12">
        <f>E5+G5+I5+K5+M5+O5+Q5</f>
        <v>9.5</v>
      </c>
      <c r="T5" s="12">
        <f>SUM(S5-U5-V5)</f>
        <v>9.5</v>
      </c>
      <c r="U5" s="15"/>
      <c r="V5" s="15"/>
    </row>
    <row r="6" spans="1:22" x14ac:dyDescent="0.25">
      <c r="A6" s="250">
        <v>6538</v>
      </c>
      <c r="B6" s="281" t="s">
        <v>136</v>
      </c>
      <c r="C6" s="270">
        <v>38</v>
      </c>
      <c r="D6" s="25" t="s">
        <v>87</v>
      </c>
      <c r="E6" s="311">
        <v>2.5</v>
      </c>
      <c r="F6" s="311"/>
      <c r="G6" s="292">
        <v>3.5</v>
      </c>
      <c r="H6" s="293"/>
      <c r="I6" s="292">
        <v>3.5</v>
      </c>
      <c r="J6" s="293"/>
      <c r="K6" s="292"/>
      <c r="L6" s="293"/>
      <c r="M6" s="292"/>
      <c r="N6" s="293"/>
      <c r="O6" s="292"/>
      <c r="P6" s="293"/>
      <c r="Q6" s="296"/>
      <c r="R6" s="297"/>
      <c r="S6" s="12">
        <f t="shared" ref="S6:S21" si="0">E6+G6+I6+K6+M6+O6+Q6</f>
        <v>9.5</v>
      </c>
      <c r="T6" s="12">
        <f t="shared" ref="T6:T18" si="1">SUM(S6-U6-V6)</f>
        <v>9.5</v>
      </c>
      <c r="U6" s="15"/>
      <c r="V6" s="15"/>
    </row>
    <row r="7" spans="1:22" x14ac:dyDescent="0.25">
      <c r="A7" s="246">
        <v>6598</v>
      </c>
      <c r="B7" s="281" t="s">
        <v>141</v>
      </c>
      <c r="C7" s="245">
        <v>97</v>
      </c>
      <c r="D7" s="25" t="s">
        <v>76</v>
      </c>
      <c r="E7" s="311">
        <v>1</v>
      </c>
      <c r="F7" s="311"/>
      <c r="G7" s="292"/>
      <c r="H7" s="293"/>
      <c r="I7" s="292"/>
      <c r="J7" s="293"/>
      <c r="K7" s="292"/>
      <c r="L7" s="293"/>
      <c r="M7" s="292"/>
      <c r="N7" s="293"/>
      <c r="O7" s="292"/>
      <c r="P7" s="293"/>
      <c r="Q7" s="296"/>
      <c r="R7" s="297"/>
      <c r="S7" s="12">
        <f>E7+G7+I7+K7+M7+O7+Q7</f>
        <v>1</v>
      </c>
      <c r="T7" s="12">
        <f t="shared" si="1"/>
        <v>1</v>
      </c>
      <c r="U7" s="15"/>
      <c r="V7" s="15"/>
    </row>
    <row r="8" spans="1:22" x14ac:dyDescent="0.25">
      <c r="A8" s="250">
        <v>6691</v>
      </c>
      <c r="B8" s="281" t="s">
        <v>139</v>
      </c>
      <c r="C8" s="277" t="s">
        <v>74</v>
      </c>
      <c r="D8" s="25" t="s">
        <v>72</v>
      </c>
      <c r="E8" s="307"/>
      <c r="F8" s="308"/>
      <c r="G8" s="292"/>
      <c r="H8" s="293"/>
      <c r="I8" s="292"/>
      <c r="J8" s="293"/>
      <c r="K8" s="291">
        <v>7</v>
      </c>
      <c r="L8" s="291"/>
      <c r="M8" s="291">
        <v>7</v>
      </c>
      <c r="N8" s="291"/>
      <c r="O8" s="292"/>
      <c r="P8" s="293"/>
      <c r="Q8" s="296"/>
      <c r="R8" s="297"/>
      <c r="S8" s="12">
        <f>E8+G8+I8+K8+M8+O8+Q8</f>
        <v>14</v>
      </c>
      <c r="T8" s="12">
        <f t="shared" si="1"/>
        <v>14</v>
      </c>
      <c r="U8" s="15"/>
      <c r="V8" s="15"/>
    </row>
    <row r="9" spans="1:22" x14ac:dyDescent="0.25">
      <c r="A9" s="216"/>
      <c r="B9" s="215"/>
      <c r="C9" s="215"/>
      <c r="D9" s="25"/>
      <c r="E9" s="307"/>
      <c r="F9" s="308"/>
      <c r="G9" s="292"/>
      <c r="H9" s="293"/>
      <c r="I9" s="292"/>
      <c r="J9" s="293"/>
      <c r="K9" s="292"/>
      <c r="L9" s="293"/>
      <c r="M9" s="292"/>
      <c r="N9" s="293"/>
      <c r="O9" s="292"/>
      <c r="P9" s="293"/>
      <c r="Q9" s="296"/>
      <c r="R9" s="297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220"/>
      <c r="B10" s="32"/>
      <c r="C10" s="220"/>
      <c r="D10" s="25"/>
      <c r="E10" s="307"/>
      <c r="F10" s="308"/>
      <c r="G10" s="292"/>
      <c r="H10" s="293"/>
      <c r="I10" s="292"/>
      <c r="J10" s="293"/>
      <c r="K10" s="292"/>
      <c r="L10" s="293"/>
      <c r="M10" s="292"/>
      <c r="N10" s="293"/>
      <c r="O10" s="292"/>
      <c r="P10" s="293"/>
      <c r="Q10" s="296"/>
      <c r="R10" s="297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61"/>
      <c r="B11" s="160"/>
      <c r="C11" s="160"/>
      <c r="D11" s="25"/>
      <c r="E11" s="314"/>
      <c r="F11" s="315"/>
      <c r="G11" s="292"/>
      <c r="H11" s="293"/>
      <c r="I11" s="292"/>
      <c r="J11" s="293"/>
      <c r="K11" s="292"/>
      <c r="L11" s="293"/>
      <c r="M11" s="292"/>
      <c r="N11" s="293"/>
      <c r="O11" s="292"/>
      <c r="P11" s="293"/>
      <c r="Q11" s="296"/>
      <c r="R11" s="297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62"/>
      <c r="B12" s="32"/>
      <c r="C12" s="62"/>
      <c r="D12" s="25"/>
      <c r="E12" s="314"/>
      <c r="F12" s="315"/>
      <c r="G12" s="292"/>
      <c r="H12" s="293"/>
      <c r="I12" s="292"/>
      <c r="J12" s="293"/>
      <c r="K12" s="292"/>
      <c r="L12" s="293"/>
      <c r="M12" s="292"/>
      <c r="N12" s="293"/>
      <c r="O12" s="292"/>
      <c r="P12" s="293"/>
      <c r="Q12" s="296"/>
      <c r="R12" s="297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51"/>
      <c r="B13" s="51"/>
      <c r="C13" s="51"/>
      <c r="D13" s="25"/>
      <c r="E13" s="314"/>
      <c r="F13" s="315"/>
      <c r="G13" s="292"/>
      <c r="H13" s="293"/>
      <c r="I13" s="292"/>
      <c r="J13" s="293"/>
      <c r="K13" s="292"/>
      <c r="L13" s="293"/>
      <c r="M13" s="292"/>
      <c r="N13" s="293"/>
      <c r="O13" s="292"/>
      <c r="P13" s="293"/>
      <c r="Q13" s="296"/>
      <c r="R13" s="297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52"/>
      <c r="B14" s="32"/>
      <c r="C14" s="52"/>
      <c r="E14" s="314"/>
      <c r="F14" s="315"/>
      <c r="G14" s="292"/>
      <c r="H14" s="293"/>
      <c r="I14" s="292"/>
      <c r="J14" s="293"/>
      <c r="K14" s="292"/>
      <c r="L14" s="293"/>
      <c r="M14" s="292"/>
      <c r="N14" s="293"/>
      <c r="O14" s="292"/>
      <c r="P14" s="293"/>
      <c r="Q14" s="296"/>
      <c r="R14" s="297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30"/>
      <c r="B15" s="30"/>
      <c r="C15" s="30"/>
      <c r="D15" s="25"/>
      <c r="E15" s="312"/>
      <c r="F15" s="313"/>
      <c r="G15" s="292"/>
      <c r="H15" s="293"/>
      <c r="I15" s="292"/>
      <c r="J15" s="293"/>
      <c r="K15" s="292"/>
      <c r="L15" s="293"/>
      <c r="M15" s="292"/>
      <c r="N15" s="293"/>
      <c r="O15" s="292"/>
      <c r="P15" s="293"/>
      <c r="Q15" s="296"/>
      <c r="R15" s="297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30"/>
      <c r="B16" s="30"/>
      <c r="C16" s="30"/>
      <c r="D16" s="25"/>
      <c r="E16" s="307"/>
      <c r="F16" s="308"/>
      <c r="G16" s="292"/>
      <c r="H16" s="293"/>
      <c r="I16" s="292"/>
      <c r="J16" s="293"/>
      <c r="K16" s="292"/>
      <c r="L16" s="293"/>
      <c r="M16" s="292"/>
      <c r="N16" s="293"/>
      <c r="O16" s="292"/>
      <c r="P16" s="293"/>
      <c r="Q16" s="296"/>
      <c r="R16" s="297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247"/>
      <c r="B17" s="32"/>
      <c r="C17" s="247"/>
      <c r="D17" s="25"/>
      <c r="E17" s="314"/>
      <c r="F17" s="315"/>
      <c r="G17" s="292"/>
      <c r="H17" s="293"/>
      <c r="I17" s="292"/>
      <c r="J17" s="293"/>
      <c r="K17" s="292"/>
      <c r="L17" s="293"/>
      <c r="M17" s="292"/>
      <c r="N17" s="293"/>
      <c r="O17" s="292"/>
      <c r="P17" s="293"/>
      <c r="Q17" s="296"/>
      <c r="R17" s="297"/>
      <c r="S17" s="12">
        <f t="shared" si="0"/>
        <v>0</v>
      </c>
      <c r="T17" s="12">
        <f t="shared" si="1"/>
        <v>0</v>
      </c>
      <c r="U17" s="15"/>
      <c r="V17" s="15"/>
    </row>
    <row r="18" spans="1:22" s="4" customFormat="1" x14ac:dyDescent="0.25">
      <c r="A18" s="247">
        <v>3600</v>
      </c>
      <c r="B18" s="247" t="s">
        <v>134</v>
      </c>
      <c r="C18" s="247"/>
      <c r="D18" s="14" t="s">
        <v>78</v>
      </c>
      <c r="E18" s="307">
        <v>1</v>
      </c>
      <c r="F18" s="308"/>
      <c r="G18" s="292">
        <v>1</v>
      </c>
      <c r="H18" s="293"/>
      <c r="I18" s="292">
        <v>1</v>
      </c>
      <c r="J18" s="293"/>
      <c r="K18" s="292">
        <v>1</v>
      </c>
      <c r="L18" s="293"/>
      <c r="M18" s="292">
        <v>1</v>
      </c>
      <c r="N18" s="293"/>
      <c r="O18" s="292"/>
      <c r="P18" s="293"/>
      <c r="Q18" s="296"/>
      <c r="R18" s="297"/>
      <c r="S18" s="12">
        <f t="shared" si="0"/>
        <v>5</v>
      </c>
      <c r="T18" s="12">
        <f t="shared" si="1"/>
        <v>5</v>
      </c>
      <c r="U18" s="15"/>
      <c r="V18" s="15"/>
    </row>
    <row r="19" spans="1:22" s="4" customFormat="1" x14ac:dyDescent="0.25">
      <c r="A19" s="10" t="s">
        <v>37</v>
      </c>
      <c r="B19" s="33"/>
      <c r="C19" s="6"/>
      <c r="D19" s="6"/>
      <c r="E19" s="307"/>
      <c r="F19" s="308"/>
      <c r="G19" s="292"/>
      <c r="H19" s="293"/>
      <c r="I19" s="292"/>
      <c r="J19" s="293"/>
      <c r="K19" s="292"/>
      <c r="L19" s="293"/>
      <c r="M19" s="292"/>
      <c r="N19" s="293"/>
      <c r="O19" s="292"/>
      <c r="P19" s="293"/>
      <c r="Q19" s="296"/>
      <c r="R19" s="297"/>
      <c r="S19" s="12">
        <f t="shared" si="0"/>
        <v>0</v>
      </c>
      <c r="T19" s="12"/>
      <c r="U19" s="16"/>
      <c r="V19" s="15"/>
    </row>
    <row r="20" spans="1:22" x14ac:dyDescent="0.25">
      <c r="A20" s="33" t="s">
        <v>38</v>
      </c>
      <c r="B20" s="33"/>
      <c r="C20" s="6"/>
      <c r="D20" s="6"/>
      <c r="E20" s="307"/>
      <c r="F20" s="308"/>
      <c r="G20" s="292"/>
      <c r="H20" s="293"/>
      <c r="I20" s="292"/>
      <c r="J20" s="293"/>
      <c r="K20" s="292"/>
      <c r="L20" s="293"/>
      <c r="M20" s="292"/>
      <c r="N20" s="293"/>
      <c r="O20" s="296"/>
      <c r="P20" s="297"/>
      <c r="Q20" s="296"/>
      <c r="R20" s="297"/>
      <c r="S20" s="12">
        <f t="shared" si="0"/>
        <v>0</v>
      </c>
      <c r="T20" s="12"/>
      <c r="U20" s="16"/>
      <c r="V20" s="15"/>
    </row>
    <row r="21" spans="1:22" x14ac:dyDescent="0.25">
      <c r="A21" s="16" t="s">
        <v>6</v>
      </c>
      <c r="B21" s="16">
        <f>SUM(B6:B20)</f>
        <v>0</v>
      </c>
      <c r="C21" s="16"/>
      <c r="D21" s="16"/>
      <c r="E21" s="298">
        <f>SUM(E4:E20)</f>
        <v>8</v>
      </c>
      <c r="F21" s="299"/>
      <c r="G21" s="298">
        <f>SUM(G4:G20)</f>
        <v>8</v>
      </c>
      <c r="H21" s="299"/>
      <c r="I21" s="298">
        <f>SUM(I4:I20)</f>
        <v>8</v>
      </c>
      <c r="J21" s="299"/>
      <c r="K21" s="298">
        <f>SUM(K6:K20)</f>
        <v>8</v>
      </c>
      <c r="L21" s="299"/>
      <c r="M21" s="298">
        <f>SUM(M4:M20)</f>
        <v>8</v>
      </c>
      <c r="N21" s="299"/>
      <c r="O21" s="298">
        <f>SUM(O4:O20)</f>
        <v>0</v>
      </c>
      <c r="P21" s="299"/>
      <c r="Q21" s="298">
        <f>SUM(Q4:Q20)</f>
        <v>0</v>
      </c>
      <c r="R21" s="299"/>
      <c r="S21" s="12">
        <f t="shared" si="0"/>
        <v>40</v>
      </c>
      <c r="T21" s="12"/>
      <c r="U21" s="16"/>
      <c r="V21" s="15"/>
    </row>
    <row r="22" spans="1:22" x14ac:dyDescent="0.25">
      <c r="A22" s="16" t="s">
        <v>2</v>
      </c>
      <c r="B22" s="16"/>
      <c r="C22" s="16"/>
      <c r="D22" s="16"/>
      <c r="E22" s="17"/>
      <c r="F22" s="18">
        <v>8</v>
      </c>
      <c r="G22" s="17"/>
      <c r="H22" s="18">
        <v>8</v>
      </c>
      <c r="I22" s="37"/>
      <c r="J22" s="38">
        <v>8</v>
      </c>
      <c r="K22" s="17"/>
      <c r="L22" s="18">
        <v>8</v>
      </c>
      <c r="M22" s="17"/>
      <c r="N22" s="18">
        <v>8</v>
      </c>
      <c r="O22" s="17"/>
      <c r="P22" s="18"/>
      <c r="Q22" s="17"/>
      <c r="R22" s="18"/>
      <c r="S22" s="12">
        <f>SUM(E22:R22)</f>
        <v>40</v>
      </c>
      <c r="T22" s="12">
        <f>SUM(T4:T21)</f>
        <v>40</v>
      </c>
      <c r="U22" s="15"/>
      <c r="V22" s="15"/>
    </row>
    <row r="23" spans="1:22" x14ac:dyDescent="0.25">
      <c r="A23" s="16" t="s">
        <v>41</v>
      </c>
      <c r="B23" s="16"/>
      <c r="C23" s="16"/>
      <c r="D23" s="16"/>
      <c r="E23" s="19"/>
      <c r="F23" s="19">
        <f>SUM(E21)-F22</f>
        <v>0</v>
      </c>
      <c r="G23" s="19"/>
      <c r="H23" s="19">
        <f>SUM(G21)-H22</f>
        <v>0</v>
      </c>
      <c r="I23" s="19"/>
      <c r="J23" s="19">
        <f>SUM(I21)-J22</f>
        <v>0</v>
      </c>
      <c r="K23" s="19"/>
      <c r="L23" s="19">
        <f>SUM(K21)-L22</f>
        <v>0</v>
      </c>
      <c r="M23" s="19"/>
      <c r="N23" s="19">
        <f>SUM(M21)-N22</f>
        <v>0</v>
      </c>
      <c r="O23" s="19"/>
      <c r="P23" s="19">
        <f>SUM(O21)</f>
        <v>0</v>
      </c>
      <c r="Q23" s="19"/>
      <c r="R23" s="19">
        <f>SUM(Q21)</f>
        <v>0</v>
      </c>
      <c r="S23" s="15">
        <f>SUM(E23:R23)</f>
        <v>0</v>
      </c>
      <c r="T23" s="15"/>
      <c r="U23" s="15">
        <f>SUM(U4:U22)</f>
        <v>0</v>
      </c>
      <c r="V23" s="15">
        <f>SUM(V4:V22)</f>
        <v>0</v>
      </c>
    </row>
    <row r="24" spans="1:22" x14ac:dyDescent="0.25">
      <c r="E24" s="29"/>
      <c r="F24" s="29"/>
      <c r="M24" s="29"/>
      <c r="N24" s="29"/>
      <c r="S24" s="3"/>
    </row>
    <row r="25" spans="1:22" x14ac:dyDescent="0.25">
      <c r="A25" s="1" t="s">
        <v>25</v>
      </c>
      <c r="B25" s="2"/>
      <c r="S25" s="3"/>
    </row>
    <row r="26" spans="1:22" x14ac:dyDescent="0.25">
      <c r="A26" s="3" t="s">
        <v>2</v>
      </c>
      <c r="C26" s="27">
        <f>SUM(T22)</f>
        <v>40</v>
      </c>
      <c r="I26" s="1">
        <v>3600</v>
      </c>
      <c r="S26" s="3"/>
    </row>
    <row r="27" spans="1:22" x14ac:dyDescent="0.25">
      <c r="A27" s="3" t="s">
        <v>26</v>
      </c>
      <c r="C27" s="27">
        <f>U23</f>
        <v>0</v>
      </c>
      <c r="D27" s="20"/>
      <c r="I27" s="28">
        <v>5</v>
      </c>
      <c r="S27" s="3"/>
    </row>
    <row r="28" spans="1:22" x14ac:dyDescent="0.25">
      <c r="A28" s="3" t="s">
        <v>27</v>
      </c>
      <c r="C28" s="20">
        <f>V23</f>
        <v>0</v>
      </c>
      <c r="I28" s="29"/>
      <c r="S28" s="3"/>
    </row>
    <row r="29" spans="1:22" x14ac:dyDescent="0.25">
      <c r="A29" s="3" t="s">
        <v>28</v>
      </c>
      <c r="C29" s="20">
        <f>S19</f>
        <v>0</v>
      </c>
      <c r="I29" s="27"/>
      <c r="S29" s="3"/>
    </row>
    <row r="30" spans="1:22" x14ac:dyDescent="0.25">
      <c r="A30" s="3" t="s">
        <v>4</v>
      </c>
      <c r="C30" s="20">
        <f>S20</f>
        <v>0</v>
      </c>
      <c r="S30" s="3"/>
    </row>
    <row r="31" spans="1:22" ht="16.5" thickBot="1" x14ac:dyDescent="0.3">
      <c r="A31" s="4" t="s">
        <v>6</v>
      </c>
      <c r="C31" s="26">
        <f>SUM(C26:C30)</f>
        <v>40</v>
      </c>
      <c r="E31" s="4" t="s">
        <v>42</v>
      </c>
      <c r="F31" s="4"/>
      <c r="G31" s="22">
        <f>S21-C31</f>
        <v>0</v>
      </c>
      <c r="S31" s="3"/>
    </row>
    <row r="32" spans="1:22" ht="16.5" thickTop="1" x14ac:dyDescent="0.25">
      <c r="A32" s="3" t="s">
        <v>29</v>
      </c>
      <c r="C32" s="23">
        <v>0</v>
      </c>
      <c r="D32" s="23"/>
      <c r="S32" s="3"/>
    </row>
    <row r="33" spans="1:19" x14ac:dyDescent="0.25">
      <c r="A33" s="3" t="s">
        <v>36</v>
      </c>
      <c r="C33" s="23">
        <v>0</v>
      </c>
      <c r="D33" s="23"/>
      <c r="S33" s="3"/>
    </row>
    <row r="34" spans="1:19" x14ac:dyDescent="0.25">
      <c r="S34" s="3"/>
    </row>
    <row r="35" spans="1:19" x14ac:dyDescent="0.25">
      <c r="S35" s="3"/>
    </row>
    <row r="36" spans="1:19" x14ac:dyDescent="0.25">
      <c r="S36" s="3"/>
    </row>
  </sheetData>
  <mergeCells count="133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9:P9"/>
    <mergeCell ref="Q9:R9"/>
    <mergeCell ref="I10:J10"/>
    <mergeCell ref="K10:L10"/>
    <mergeCell ref="M10:N10"/>
    <mergeCell ref="O10:P10"/>
    <mergeCell ref="E9:F9"/>
    <mergeCell ref="G9:H9"/>
    <mergeCell ref="I9:J9"/>
    <mergeCell ref="K9:L9"/>
    <mergeCell ref="M9:N9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O17:P17"/>
    <mergeCell ref="Q17:R17"/>
    <mergeCell ref="E12:F12"/>
    <mergeCell ref="G12:H12"/>
    <mergeCell ref="I12:J12"/>
    <mergeCell ref="K12:L12"/>
    <mergeCell ref="M12:N12"/>
    <mergeCell ref="O12:P12"/>
    <mergeCell ref="I18:J18"/>
    <mergeCell ref="K18:L18"/>
    <mergeCell ref="M18:N18"/>
    <mergeCell ref="O18:P18"/>
    <mergeCell ref="Q12:R12"/>
    <mergeCell ref="E17:F17"/>
    <mergeCell ref="G17:H17"/>
    <mergeCell ref="I17:J17"/>
    <mergeCell ref="K17:L17"/>
    <mergeCell ref="M17:N17"/>
    <mergeCell ref="Q18:R18"/>
    <mergeCell ref="E13:F13"/>
    <mergeCell ref="G13:H13"/>
    <mergeCell ref="I13:J13"/>
    <mergeCell ref="K13:L13"/>
    <mergeCell ref="M13:N13"/>
    <mergeCell ref="E18:F18"/>
    <mergeCell ref="G18:H18"/>
    <mergeCell ref="O19:P19"/>
    <mergeCell ref="Q19:R19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3"/>
  <sheetViews>
    <sheetView topLeftCell="A7" zoomScale="90" zoomScaleNormal="90" workbookViewId="0">
      <selection activeCell="E16" sqref="E16:N18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96</v>
      </c>
      <c r="B2" s="268"/>
      <c r="C2" s="268"/>
      <c r="D2" s="6"/>
      <c r="E2" s="300" t="s">
        <v>15</v>
      </c>
      <c r="F2" s="300"/>
      <c r="G2" s="300" t="s">
        <v>16</v>
      </c>
      <c r="H2" s="300"/>
      <c r="I2" s="300" t="s">
        <v>17</v>
      </c>
      <c r="J2" s="300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0">
        <v>8</v>
      </c>
      <c r="F3" s="140">
        <v>16.3</v>
      </c>
      <c r="G3" s="36">
        <v>8</v>
      </c>
      <c r="H3" s="140">
        <v>16.3</v>
      </c>
      <c r="I3" s="36">
        <v>8</v>
      </c>
      <c r="J3" s="36">
        <v>16.3</v>
      </c>
      <c r="K3" s="36">
        <v>8</v>
      </c>
      <c r="L3" s="36">
        <v>17</v>
      </c>
      <c r="M3" s="36">
        <v>8</v>
      </c>
      <c r="N3" s="36">
        <v>16.3</v>
      </c>
      <c r="O3" s="36"/>
      <c r="P3" s="36"/>
      <c r="Q3" s="35"/>
      <c r="R3" s="35"/>
      <c r="S3" s="12"/>
      <c r="T3" s="12"/>
      <c r="U3" s="13"/>
      <c r="V3" s="13"/>
    </row>
    <row r="4" spans="1:22" x14ac:dyDescent="0.25">
      <c r="A4" s="250">
        <v>6519</v>
      </c>
      <c r="B4" s="281" t="s">
        <v>131</v>
      </c>
      <c r="C4" s="270">
        <v>246</v>
      </c>
      <c r="D4" s="25" t="s">
        <v>86</v>
      </c>
      <c r="E4" s="311">
        <v>2</v>
      </c>
      <c r="F4" s="311"/>
      <c r="G4" s="292"/>
      <c r="H4" s="293"/>
      <c r="I4" s="292"/>
      <c r="J4" s="293"/>
      <c r="K4" s="292"/>
      <c r="L4" s="293"/>
      <c r="M4" s="292"/>
      <c r="N4" s="293"/>
      <c r="O4" s="291"/>
      <c r="P4" s="291"/>
      <c r="Q4" s="327"/>
      <c r="R4" s="327"/>
      <c r="S4" s="12">
        <f t="shared" ref="S4:S10" si="0">E4+G4+I4+K4+M4+O4+Q4</f>
        <v>2</v>
      </c>
      <c r="T4" s="12">
        <f t="shared" ref="T4:T10" si="1">SUM(S4-U4-V4)</f>
        <v>2</v>
      </c>
      <c r="U4" s="15"/>
      <c r="V4" s="15"/>
    </row>
    <row r="5" spans="1:22" x14ac:dyDescent="0.25">
      <c r="A5" s="250">
        <v>6538</v>
      </c>
      <c r="B5" s="281" t="s">
        <v>136</v>
      </c>
      <c r="C5" s="270">
        <v>38</v>
      </c>
      <c r="D5" s="25" t="s">
        <v>87</v>
      </c>
      <c r="E5" s="311">
        <v>1.5</v>
      </c>
      <c r="F5" s="311"/>
      <c r="G5" s="292">
        <v>3.5</v>
      </c>
      <c r="H5" s="293"/>
      <c r="I5" s="292">
        <v>3.5</v>
      </c>
      <c r="J5" s="293"/>
      <c r="K5" s="292"/>
      <c r="L5" s="293"/>
      <c r="M5" s="292"/>
      <c r="N5" s="293"/>
      <c r="O5" s="291"/>
      <c r="P5" s="291"/>
      <c r="Q5" s="327"/>
      <c r="R5" s="327"/>
      <c r="S5" s="12">
        <f t="shared" si="0"/>
        <v>8.5</v>
      </c>
      <c r="T5" s="12">
        <f t="shared" si="1"/>
        <v>8.5</v>
      </c>
      <c r="U5" s="15"/>
      <c r="V5" s="15"/>
    </row>
    <row r="6" spans="1:22" x14ac:dyDescent="0.25">
      <c r="A6" s="250">
        <v>6538</v>
      </c>
      <c r="B6" s="281" t="s">
        <v>136</v>
      </c>
      <c r="C6" s="270">
        <v>38</v>
      </c>
      <c r="D6" s="25" t="s">
        <v>87</v>
      </c>
      <c r="E6" s="311">
        <v>1.5</v>
      </c>
      <c r="F6" s="311"/>
      <c r="G6" s="292">
        <v>3.5</v>
      </c>
      <c r="H6" s="293"/>
      <c r="I6" s="292">
        <v>3.5</v>
      </c>
      <c r="J6" s="293"/>
      <c r="K6" s="292"/>
      <c r="L6" s="293"/>
      <c r="M6" s="292"/>
      <c r="N6" s="293"/>
      <c r="O6" s="291"/>
      <c r="P6" s="291"/>
      <c r="Q6" s="327"/>
      <c r="R6" s="327"/>
      <c r="S6" s="12">
        <f t="shared" si="0"/>
        <v>8.5</v>
      </c>
      <c r="T6" s="12">
        <f t="shared" si="1"/>
        <v>8.5</v>
      </c>
      <c r="U6" s="15"/>
      <c r="V6" s="15"/>
    </row>
    <row r="7" spans="1:22" x14ac:dyDescent="0.25">
      <c r="A7" s="250">
        <v>6598</v>
      </c>
      <c r="B7" s="281" t="s">
        <v>141</v>
      </c>
      <c r="C7" s="270">
        <v>97</v>
      </c>
      <c r="D7" s="25" t="s">
        <v>76</v>
      </c>
      <c r="E7" s="311">
        <v>2</v>
      </c>
      <c r="F7" s="311"/>
      <c r="G7" s="292"/>
      <c r="H7" s="293"/>
      <c r="I7" s="292"/>
      <c r="J7" s="293"/>
      <c r="K7" s="292"/>
      <c r="L7" s="293"/>
      <c r="M7" s="292"/>
      <c r="N7" s="293"/>
      <c r="O7" s="291"/>
      <c r="P7" s="291"/>
      <c r="Q7" s="327"/>
      <c r="R7" s="327"/>
      <c r="S7" s="12">
        <f t="shared" si="0"/>
        <v>2</v>
      </c>
      <c r="T7" s="12">
        <f t="shared" si="1"/>
        <v>2</v>
      </c>
      <c r="U7" s="15"/>
      <c r="V7" s="15"/>
    </row>
    <row r="8" spans="1:22" x14ac:dyDescent="0.25">
      <c r="A8" s="250">
        <v>6691</v>
      </c>
      <c r="B8" s="281" t="s">
        <v>139</v>
      </c>
      <c r="C8" s="278" t="s">
        <v>74</v>
      </c>
      <c r="D8" s="25" t="s">
        <v>72</v>
      </c>
      <c r="E8" s="307"/>
      <c r="F8" s="308"/>
      <c r="G8" s="292"/>
      <c r="H8" s="293"/>
      <c r="I8" s="291"/>
      <c r="J8" s="291"/>
      <c r="K8" s="291"/>
      <c r="L8" s="291"/>
      <c r="M8" s="291">
        <v>6</v>
      </c>
      <c r="N8" s="291"/>
      <c r="O8" s="291"/>
      <c r="P8" s="291"/>
      <c r="Q8" s="327"/>
      <c r="R8" s="327"/>
      <c r="S8" s="12">
        <f t="shared" si="0"/>
        <v>6</v>
      </c>
      <c r="T8" s="12">
        <f t="shared" si="1"/>
        <v>6</v>
      </c>
      <c r="U8" s="15"/>
      <c r="V8" s="15"/>
    </row>
    <row r="9" spans="1:22" x14ac:dyDescent="0.25">
      <c r="A9" s="192"/>
      <c r="B9" s="191"/>
      <c r="C9" s="191"/>
      <c r="D9" s="25"/>
      <c r="E9" s="307"/>
      <c r="F9" s="308"/>
      <c r="G9" s="292"/>
      <c r="H9" s="293"/>
      <c r="I9" s="292"/>
      <c r="J9" s="293"/>
      <c r="K9" s="292"/>
      <c r="L9" s="293"/>
      <c r="M9" s="292"/>
      <c r="N9" s="293"/>
      <c r="O9" s="292"/>
      <c r="P9" s="293"/>
      <c r="Q9" s="296"/>
      <c r="R9" s="297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92"/>
      <c r="B10" s="191"/>
      <c r="C10" s="191"/>
      <c r="D10" s="25"/>
      <c r="E10" s="307"/>
      <c r="F10" s="308"/>
      <c r="G10" s="292"/>
      <c r="H10" s="293"/>
      <c r="I10" s="292"/>
      <c r="J10" s="293"/>
      <c r="K10" s="292"/>
      <c r="L10" s="293"/>
      <c r="M10" s="292"/>
      <c r="N10" s="293"/>
      <c r="O10" s="292"/>
      <c r="P10" s="293"/>
      <c r="Q10" s="296"/>
      <c r="R10" s="297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92"/>
      <c r="B11" s="191"/>
      <c r="C11" s="191"/>
      <c r="D11" s="25"/>
      <c r="E11" s="314"/>
      <c r="F11" s="315"/>
      <c r="G11" s="292"/>
      <c r="H11" s="293"/>
      <c r="I11" s="292"/>
      <c r="J11" s="293"/>
      <c r="K11" s="292"/>
      <c r="L11" s="293"/>
      <c r="M11" s="292"/>
      <c r="N11" s="293"/>
      <c r="O11" s="292"/>
      <c r="P11" s="293"/>
      <c r="Q11" s="296"/>
      <c r="R11" s="297"/>
      <c r="S11" s="12">
        <f t="shared" ref="S11:S20" si="2">E11+G11+I11+K11+M11+O11+Q11</f>
        <v>0</v>
      </c>
      <c r="T11" s="12">
        <f>SUM(S11-U11-V11)</f>
        <v>0</v>
      </c>
      <c r="U11" s="15"/>
      <c r="V11" s="15"/>
    </row>
    <row r="12" spans="1:22" x14ac:dyDescent="0.25">
      <c r="A12" s="192"/>
      <c r="B12" s="32"/>
      <c r="C12" s="192"/>
      <c r="D12" s="25"/>
      <c r="E12" s="314"/>
      <c r="F12" s="315"/>
      <c r="G12" s="292"/>
      <c r="H12" s="293"/>
      <c r="I12" s="292"/>
      <c r="J12" s="293"/>
      <c r="K12" s="292"/>
      <c r="L12" s="293"/>
      <c r="M12" s="292"/>
      <c r="N12" s="293"/>
      <c r="O12" s="292"/>
      <c r="P12" s="293"/>
      <c r="Q12" s="296"/>
      <c r="R12" s="297"/>
      <c r="S12" s="12">
        <f t="shared" si="2"/>
        <v>0</v>
      </c>
      <c r="T12" s="12">
        <f>SUM(S12-U12-V12)</f>
        <v>0</v>
      </c>
      <c r="U12" s="15"/>
      <c r="V12" s="15"/>
    </row>
    <row r="13" spans="1:22" x14ac:dyDescent="0.25">
      <c r="A13" s="191"/>
      <c r="B13" s="191"/>
      <c r="C13" s="191"/>
      <c r="D13" s="25"/>
      <c r="E13" s="314"/>
      <c r="F13" s="315"/>
      <c r="G13" s="292"/>
      <c r="H13" s="293"/>
      <c r="I13" s="292"/>
      <c r="J13" s="293"/>
      <c r="K13" s="292"/>
      <c r="L13" s="293"/>
      <c r="M13" s="292"/>
      <c r="N13" s="293"/>
      <c r="O13" s="292"/>
      <c r="P13" s="293"/>
      <c r="Q13" s="296"/>
      <c r="R13" s="297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92"/>
      <c r="B14" s="32"/>
      <c r="C14" s="192"/>
      <c r="E14" s="314"/>
      <c r="F14" s="315"/>
      <c r="G14" s="292"/>
      <c r="H14" s="293"/>
      <c r="I14" s="292"/>
      <c r="J14" s="293"/>
      <c r="K14" s="292"/>
      <c r="L14" s="293"/>
      <c r="M14" s="292"/>
      <c r="N14" s="293"/>
      <c r="O14" s="292"/>
      <c r="P14" s="293"/>
      <c r="Q14" s="296"/>
      <c r="R14" s="297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50"/>
      <c r="B15" s="255"/>
      <c r="C15" s="255"/>
      <c r="D15" s="25"/>
      <c r="E15" s="312"/>
      <c r="F15" s="313"/>
      <c r="G15" s="292"/>
      <c r="H15" s="293"/>
      <c r="I15" s="292"/>
      <c r="J15" s="293"/>
      <c r="K15" s="292"/>
      <c r="L15" s="293"/>
      <c r="M15" s="292"/>
      <c r="N15" s="293"/>
      <c r="O15" s="292"/>
      <c r="P15" s="293"/>
      <c r="Q15" s="296"/>
      <c r="R15" s="297"/>
      <c r="S15" s="12">
        <f t="shared" si="2"/>
        <v>0</v>
      </c>
      <c r="T15" s="12">
        <f t="shared" ref="T15:T18" si="3">SUM(S15-U15-V15)</f>
        <v>0</v>
      </c>
      <c r="U15" s="15"/>
      <c r="V15" s="15"/>
    </row>
    <row r="16" spans="1:22" x14ac:dyDescent="0.25">
      <c r="A16" s="250">
        <v>3600</v>
      </c>
      <c r="B16" s="250" t="s">
        <v>134</v>
      </c>
      <c r="C16" s="250"/>
      <c r="D16" s="25" t="s">
        <v>122</v>
      </c>
      <c r="E16" s="307"/>
      <c r="F16" s="308"/>
      <c r="G16" s="292"/>
      <c r="H16" s="293"/>
      <c r="I16" s="292"/>
      <c r="J16" s="293"/>
      <c r="K16" s="292"/>
      <c r="L16" s="293"/>
      <c r="M16" s="292">
        <v>1</v>
      </c>
      <c r="N16" s="293"/>
      <c r="O16" s="292"/>
      <c r="P16" s="293"/>
      <c r="Q16" s="296"/>
      <c r="R16" s="297"/>
      <c r="S16" s="12">
        <f t="shared" si="2"/>
        <v>1</v>
      </c>
      <c r="T16" s="12">
        <f t="shared" si="3"/>
        <v>1</v>
      </c>
      <c r="U16" s="15"/>
      <c r="V16" s="15"/>
    </row>
    <row r="17" spans="1:22" x14ac:dyDescent="0.25">
      <c r="A17" s="275">
        <v>3600</v>
      </c>
      <c r="B17" s="250" t="s">
        <v>134</v>
      </c>
      <c r="C17" s="109"/>
      <c r="D17" s="10" t="s">
        <v>118</v>
      </c>
      <c r="E17" s="314"/>
      <c r="F17" s="315"/>
      <c r="G17" s="292"/>
      <c r="H17" s="293"/>
      <c r="I17" s="292"/>
      <c r="J17" s="293"/>
      <c r="K17" s="292">
        <v>9</v>
      </c>
      <c r="L17" s="293"/>
      <c r="M17" s="292"/>
      <c r="N17" s="293"/>
      <c r="O17" s="292"/>
      <c r="P17" s="293"/>
      <c r="Q17" s="296"/>
      <c r="R17" s="297"/>
      <c r="S17" s="12">
        <f t="shared" si="2"/>
        <v>9</v>
      </c>
      <c r="T17" s="12">
        <f t="shared" si="3"/>
        <v>8</v>
      </c>
      <c r="U17" s="15">
        <v>1</v>
      </c>
      <c r="V17" s="15"/>
    </row>
    <row r="18" spans="1:22" x14ac:dyDescent="0.25">
      <c r="A18" s="250">
        <v>3600</v>
      </c>
      <c r="B18" s="250" t="s">
        <v>134</v>
      </c>
      <c r="C18" s="250"/>
      <c r="D18" s="14" t="s">
        <v>78</v>
      </c>
      <c r="E18" s="307">
        <v>1</v>
      </c>
      <c r="F18" s="308"/>
      <c r="G18" s="292">
        <v>1</v>
      </c>
      <c r="H18" s="293"/>
      <c r="I18" s="292">
        <v>1</v>
      </c>
      <c r="J18" s="293"/>
      <c r="K18" s="292"/>
      <c r="L18" s="293"/>
      <c r="M18" s="292">
        <v>1</v>
      </c>
      <c r="N18" s="293"/>
      <c r="O18" s="292"/>
      <c r="P18" s="293"/>
      <c r="Q18" s="296"/>
      <c r="R18" s="297"/>
      <c r="S18" s="12">
        <f t="shared" si="2"/>
        <v>4</v>
      </c>
      <c r="T18" s="12">
        <f t="shared" si="3"/>
        <v>4</v>
      </c>
      <c r="U18" s="15"/>
      <c r="V18" s="15"/>
    </row>
    <row r="19" spans="1:22" x14ac:dyDescent="0.25">
      <c r="A19" s="10" t="s">
        <v>37</v>
      </c>
      <c r="B19" s="10"/>
      <c r="C19" s="10"/>
      <c r="D19" s="10"/>
      <c r="E19" s="307"/>
      <c r="F19" s="308"/>
      <c r="G19" s="292"/>
      <c r="H19" s="293"/>
      <c r="I19" s="292"/>
      <c r="J19" s="293"/>
      <c r="K19" s="292"/>
      <c r="L19" s="293"/>
      <c r="M19" s="292"/>
      <c r="N19" s="293"/>
      <c r="O19" s="292"/>
      <c r="P19" s="293"/>
      <c r="Q19" s="296"/>
      <c r="R19" s="297"/>
      <c r="S19" s="12">
        <f t="shared" si="2"/>
        <v>0</v>
      </c>
      <c r="T19" s="12"/>
      <c r="U19" s="15"/>
      <c r="V19" s="15"/>
    </row>
    <row r="20" spans="1:22" x14ac:dyDescent="0.25">
      <c r="A20" s="10" t="s">
        <v>38</v>
      </c>
      <c r="B20" s="10"/>
      <c r="C20" s="10"/>
      <c r="D20" s="10"/>
      <c r="E20" s="307"/>
      <c r="F20" s="308"/>
      <c r="G20" s="292"/>
      <c r="H20" s="293"/>
      <c r="I20" s="292"/>
      <c r="J20" s="293"/>
      <c r="K20" s="292"/>
      <c r="L20" s="293"/>
      <c r="M20" s="292"/>
      <c r="N20" s="293"/>
      <c r="O20" s="292"/>
      <c r="P20" s="293"/>
      <c r="Q20" s="296"/>
      <c r="R20" s="297"/>
      <c r="S20" s="12">
        <f t="shared" si="2"/>
        <v>0</v>
      </c>
      <c r="T20" s="12"/>
      <c r="U20" s="15"/>
      <c r="V20" s="15"/>
    </row>
    <row r="21" spans="1:22" x14ac:dyDescent="0.25">
      <c r="A21" s="16" t="s">
        <v>6</v>
      </c>
      <c r="B21" s="16">
        <f>SUM(B6:B20)</f>
        <v>0</v>
      </c>
      <c r="C21" s="16"/>
      <c r="D21" s="16"/>
      <c r="E21" s="298">
        <f>SUM(E4:E20)</f>
        <v>8</v>
      </c>
      <c r="F21" s="299"/>
      <c r="G21" s="298">
        <f>SUM(G4:G20)</f>
        <v>8</v>
      </c>
      <c r="H21" s="299"/>
      <c r="I21" s="298">
        <f>SUM(I4:I20)</f>
        <v>8</v>
      </c>
      <c r="J21" s="299"/>
      <c r="K21" s="298">
        <f>SUM(K6:K20)</f>
        <v>9</v>
      </c>
      <c r="L21" s="299"/>
      <c r="M21" s="298">
        <f>SUM(M4:M20)</f>
        <v>8</v>
      </c>
      <c r="N21" s="299"/>
      <c r="O21" s="298">
        <f>SUM(O4:O20)</f>
        <v>0</v>
      </c>
      <c r="P21" s="299"/>
      <c r="Q21" s="298">
        <f>SUM(Q4:Q20)</f>
        <v>0</v>
      </c>
      <c r="R21" s="299"/>
      <c r="S21" s="12">
        <f>SUM(S4:S20)</f>
        <v>41</v>
      </c>
      <c r="T21" s="12"/>
      <c r="U21" s="16"/>
      <c r="V21" s="15"/>
    </row>
    <row r="22" spans="1:22" x14ac:dyDescent="0.25">
      <c r="A22" s="16" t="s">
        <v>2</v>
      </c>
      <c r="B22" s="16"/>
      <c r="C22" s="16"/>
      <c r="D22" s="16"/>
      <c r="E22" s="17"/>
      <c r="F22" s="18">
        <v>8</v>
      </c>
      <c r="G22" s="17"/>
      <c r="H22" s="18">
        <v>8</v>
      </c>
      <c r="I22" s="17"/>
      <c r="J22" s="18">
        <v>8</v>
      </c>
      <c r="K22" s="17"/>
      <c r="L22" s="18">
        <v>8</v>
      </c>
      <c r="M22" s="17"/>
      <c r="N22" s="18">
        <v>8</v>
      </c>
      <c r="O22" s="17"/>
      <c r="P22" s="18"/>
      <c r="Q22" s="17"/>
      <c r="R22" s="18"/>
      <c r="S22" s="12">
        <f>SUM(E22:R22)</f>
        <v>40</v>
      </c>
      <c r="T22" s="12">
        <f>SUM(T4:T19)</f>
        <v>40</v>
      </c>
      <c r="U22" s="15"/>
      <c r="V22" s="15"/>
    </row>
    <row r="23" spans="1:22" x14ac:dyDescent="0.25">
      <c r="A23" s="16" t="s">
        <v>41</v>
      </c>
      <c r="B23" s="16"/>
      <c r="C23" s="16"/>
      <c r="D23" s="16"/>
      <c r="E23" s="19"/>
      <c r="F23" s="19">
        <f>SUM(E21)-F22</f>
        <v>0</v>
      </c>
      <c r="G23" s="19"/>
      <c r="H23" s="19">
        <f>SUM(G21)-H22</f>
        <v>0</v>
      </c>
      <c r="I23" s="19"/>
      <c r="J23" s="19">
        <f>SUM(I21)-J22</f>
        <v>0</v>
      </c>
      <c r="K23" s="19"/>
      <c r="L23" s="19">
        <f>SUM(K21)-L22</f>
        <v>1</v>
      </c>
      <c r="M23" s="19"/>
      <c r="N23" s="19">
        <f>SUM(M21)-N22</f>
        <v>0</v>
      </c>
      <c r="O23" s="19"/>
      <c r="P23" s="19">
        <f>SUM(O21)</f>
        <v>0</v>
      </c>
      <c r="Q23" s="19"/>
      <c r="R23" s="19">
        <f>SUM(Q21)</f>
        <v>0</v>
      </c>
      <c r="S23" s="15">
        <f>SUM(E23:R23)</f>
        <v>1</v>
      </c>
      <c r="T23" s="15"/>
      <c r="U23" s="15">
        <f>SUM(U4:U22)</f>
        <v>1</v>
      </c>
      <c r="V23" s="15">
        <f>SUM(V4:V22)</f>
        <v>0</v>
      </c>
    </row>
    <row r="25" spans="1:22" x14ac:dyDescent="0.25">
      <c r="A25" s="1" t="s">
        <v>25</v>
      </c>
      <c r="B25" s="2"/>
      <c r="C25" s="29"/>
    </row>
    <row r="26" spans="1:22" x14ac:dyDescent="0.25">
      <c r="A26" s="3" t="s">
        <v>2</v>
      </c>
      <c r="C26" s="27">
        <f>SUM(T22)</f>
        <v>40</v>
      </c>
      <c r="I26" s="1">
        <v>3600</v>
      </c>
    </row>
    <row r="27" spans="1:22" x14ac:dyDescent="0.25">
      <c r="A27" s="3" t="s">
        <v>26</v>
      </c>
      <c r="C27" s="27">
        <f>U23</f>
        <v>1</v>
      </c>
      <c r="D27" s="20"/>
      <c r="I27" s="28">
        <v>14</v>
      </c>
    </row>
    <row r="28" spans="1:22" x14ac:dyDescent="0.25">
      <c r="A28" s="3" t="s">
        <v>27</v>
      </c>
      <c r="C28" s="20">
        <f>V23</f>
        <v>0</v>
      </c>
      <c r="I28" s="20"/>
    </row>
    <row r="29" spans="1:22" x14ac:dyDescent="0.25">
      <c r="A29" s="21" t="s">
        <v>28</v>
      </c>
      <c r="B29" s="21"/>
      <c r="C29" s="24">
        <f>S19</f>
        <v>0</v>
      </c>
      <c r="D29" s="21"/>
      <c r="I29" s="29"/>
      <c r="J29" s="29"/>
      <c r="K29" s="29"/>
      <c r="L29" s="29"/>
      <c r="M29" s="29"/>
      <c r="N29" s="29"/>
    </row>
    <row r="30" spans="1:22" x14ac:dyDescent="0.25">
      <c r="A30" s="3" t="s">
        <v>4</v>
      </c>
      <c r="C30" s="20">
        <f>S20</f>
        <v>0</v>
      </c>
      <c r="I30" s="29"/>
      <c r="J30" s="29"/>
      <c r="K30" s="29"/>
      <c r="L30" s="29"/>
      <c r="M30" s="29"/>
      <c r="N30" s="29"/>
    </row>
    <row r="31" spans="1:22" ht="16.5" thickBot="1" x14ac:dyDescent="0.3">
      <c r="A31" s="4" t="s">
        <v>6</v>
      </c>
      <c r="B31" s="4"/>
      <c r="C31" s="26">
        <f>SUM(C26:C30)</f>
        <v>41</v>
      </c>
      <c r="E31" s="4" t="s">
        <v>40</v>
      </c>
      <c r="F31" s="4"/>
      <c r="G31" s="22">
        <f>S21-C31</f>
        <v>0</v>
      </c>
    </row>
    <row r="32" spans="1:22" ht="16.5" thickTop="1" x14ac:dyDescent="0.25">
      <c r="A32" s="3" t="s">
        <v>29</v>
      </c>
      <c r="C32" s="23">
        <v>0</v>
      </c>
      <c r="D32" s="23"/>
    </row>
    <row r="33" spans="1:4" x14ac:dyDescent="0.25">
      <c r="A33" s="3" t="s">
        <v>36</v>
      </c>
      <c r="C33" s="23">
        <v>0</v>
      </c>
      <c r="D33" s="23"/>
    </row>
  </sheetData>
  <mergeCells count="133">
    <mergeCell ref="E14:F14"/>
    <mergeCell ref="G14:H14"/>
    <mergeCell ref="I14:J14"/>
    <mergeCell ref="K14:L14"/>
    <mergeCell ref="M14:N14"/>
    <mergeCell ref="O14:P14"/>
    <mergeCell ref="Q14:R14"/>
    <mergeCell ref="Q13:R13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21:L21"/>
    <mergeCell ref="K20:L20"/>
    <mergeCell ref="K19:L19"/>
    <mergeCell ref="M18:N18"/>
    <mergeCell ref="M17:N17"/>
    <mergeCell ref="E17:F17"/>
    <mergeCell ref="G17:H17"/>
    <mergeCell ref="E18:F18"/>
    <mergeCell ref="G18:H18"/>
    <mergeCell ref="K18:L18"/>
    <mergeCell ref="I20:J20"/>
    <mergeCell ref="G20:H20"/>
    <mergeCell ref="G19:H19"/>
    <mergeCell ref="E21:F21"/>
    <mergeCell ref="G21:H21"/>
    <mergeCell ref="E20:F20"/>
    <mergeCell ref="E19:F19"/>
    <mergeCell ref="I19:J19"/>
    <mergeCell ref="I21:J21"/>
    <mergeCell ref="Q17:R17"/>
    <mergeCell ref="O17:P17"/>
    <mergeCell ref="O16:P16"/>
    <mergeCell ref="O18:P18"/>
    <mergeCell ref="Q18:R18"/>
    <mergeCell ref="I16:J16"/>
    <mergeCell ref="K16:L16"/>
    <mergeCell ref="K17:L17"/>
    <mergeCell ref="I17:J17"/>
    <mergeCell ref="I18:J18"/>
    <mergeCell ref="Q15:R15"/>
    <mergeCell ref="Q16:R16"/>
    <mergeCell ref="M15:N15"/>
    <mergeCell ref="O15:P15"/>
    <mergeCell ref="M16:N16"/>
    <mergeCell ref="G16:H16"/>
    <mergeCell ref="E16:F16"/>
    <mergeCell ref="E15:F15"/>
    <mergeCell ref="G15:H15"/>
    <mergeCell ref="E8:F8"/>
    <mergeCell ref="G8:H8"/>
    <mergeCell ref="E13:F13"/>
    <mergeCell ref="G13:H13"/>
    <mergeCell ref="O13:P13"/>
    <mergeCell ref="I15:J15"/>
    <mergeCell ref="K15:L15"/>
    <mergeCell ref="I8:J8"/>
    <mergeCell ref="I12:J12"/>
    <mergeCell ref="K12:L12"/>
    <mergeCell ref="K8:L8"/>
    <mergeCell ref="I13:J13"/>
    <mergeCell ref="K13:L13"/>
    <mergeCell ref="M13:N13"/>
    <mergeCell ref="E12:F12"/>
    <mergeCell ref="G12:H12"/>
    <mergeCell ref="E9:F9"/>
    <mergeCell ref="G9:H9"/>
    <mergeCell ref="I9:J9"/>
    <mergeCell ref="K9:L9"/>
    <mergeCell ref="M9:N9"/>
    <mergeCell ref="O9:P9"/>
    <mergeCell ref="K2:L2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O6:P6"/>
    <mergeCell ref="O8:P8"/>
    <mergeCell ref="M12:N12"/>
    <mergeCell ref="Q12:R12"/>
    <mergeCell ref="O12:P12"/>
    <mergeCell ref="Q7:R7"/>
    <mergeCell ref="O7:P7"/>
    <mergeCell ref="M7:N7"/>
    <mergeCell ref="M8:N8"/>
    <mergeCell ref="Q9:R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4"/>
  <sheetViews>
    <sheetView zoomScale="90" zoomScaleNormal="90" workbookViewId="0">
      <selection activeCell="E13" sqref="E13:N19"/>
    </sheetView>
  </sheetViews>
  <sheetFormatPr defaultRowHeight="15.75" x14ac:dyDescent="0.25"/>
  <cols>
    <col min="1" max="1" width="10.5703125" style="164" customWidth="1"/>
    <col min="2" max="2" width="10.7109375" style="164" customWidth="1"/>
    <col min="3" max="3" width="10.42578125" style="164" customWidth="1"/>
    <col min="4" max="4" width="28.7109375" style="164" customWidth="1"/>
    <col min="5" max="13" width="7" style="164" customWidth="1"/>
    <col min="14" max="14" width="6.85546875" style="164" customWidth="1"/>
    <col min="15" max="17" width="7" style="164" customWidth="1"/>
    <col min="18" max="18" width="6.85546875" style="165" customWidth="1"/>
    <col min="19" max="19" width="7.7109375" style="164" customWidth="1"/>
    <col min="20" max="21" width="7.85546875" style="164" customWidth="1"/>
    <col min="22" max="22" width="7.7109375" style="164" customWidth="1"/>
    <col min="23" max="16384" width="9.140625" style="164"/>
  </cols>
  <sheetData>
    <row r="1" spans="1:22" x14ac:dyDescent="0.25">
      <c r="A1" s="1" t="s">
        <v>65</v>
      </c>
      <c r="B1" s="163"/>
      <c r="C1" s="163"/>
    </row>
    <row r="2" spans="1:22" s="169" customFormat="1" x14ac:dyDescent="0.25">
      <c r="A2" s="5" t="s">
        <v>96</v>
      </c>
      <c r="B2" s="268"/>
      <c r="C2" s="268"/>
      <c r="D2" s="166"/>
      <c r="E2" s="332" t="s">
        <v>15</v>
      </c>
      <c r="F2" s="332"/>
      <c r="G2" s="332" t="s">
        <v>16</v>
      </c>
      <c r="H2" s="332"/>
      <c r="I2" s="332" t="s">
        <v>17</v>
      </c>
      <c r="J2" s="332"/>
      <c r="K2" s="332" t="s">
        <v>18</v>
      </c>
      <c r="L2" s="332"/>
      <c r="M2" s="332" t="s">
        <v>19</v>
      </c>
      <c r="N2" s="332"/>
      <c r="O2" s="332" t="s">
        <v>20</v>
      </c>
      <c r="P2" s="332"/>
      <c r="Q2" s="332" t="s">
        <v>21</v>
      </c>
      <c r="R2" s="332"/>
      <c r="S2" s="167" t="s">
        <v>24</v>
      </c>
      <c r="T2" s="167" t="s">
        <v>39</v>
      </c>
      <c r="U2" s="168" t="s">
        <v>26</v>
      </c>
      <c r="V2" s="168" t="s">
        <v>27</v>
      </c>
    </row>
    <row r="3" spans="1:22" x14ac:dyDescent="0.25">
      <c r="A3" s="170" t="s">
        <v>22</v>
      </c>
      <c r="B3" s="170" t="s">
        <v>23</v>
      </c>
      <c r="C3" s="170" t="s">
        <v>48</v>
      </c>
      <c r="D3" s="170" t="s">
        <v>32</v>
      </c>
      <c r="E3" s="171">
        <v>6.3</v>
      </c>
      <c r="F3" s="171">
        <v>16.3</v>
      </c>
      <c r="G3" s="171">
        <v>8</v>
      </c>
      <c r="H3" s="171">
        <v>16.3</v>
      </c>
      <c r="I3" s="171">
        <v>8</v>
      </c>
      <c r="J3" s="171">
        <v>16.3</v>
      </c>
      <c r="K3" s="171">
        <v>8</v>
      </c>
      <c r="L3" s="171">
        <v>16.3</v>
      </c>
      <c r="M3" s="171">
        <v>8</v>
      </c>
      <c r="N3" s="171">
        <v>16.3</v>
      </c>
      <c r="O3" s="171"/>
      <c r="P3" s="171"/>
      <c r="Q3" s="172"/>
      <c r="R3" s="172"/>
      <c r="S3" s="173"/>
      <c r="T3" s="173"/>
      <c r="U3" s="174"/>
      <c r="V3" s="174"/>
    </row>
    <row r="4" spans="1:22" x14ac:dyDescent="0.25">
      <c r="A4" s="175">
        <v>6738</v>
      </c>
      <c r="B4" s="281" t="s">
        <v>132</v>
      </c>
      <c r="C4" s="271">
        <v>1</v>
      </c>
      <c r="D4" s="25" t="s">
        <v>91</v>
      </c>
      <c r="E4" s="328">
        <v>0.25</v>
      </c>
      <c r="F4" s="329"/>
      <c r="G4" s="328"/>
      <c r="H4" s="329"/>
      <c r="I4" s="333"/>
      <c r="J4" s="329"/>
      <c r="K4" s="328"/>
      <c r="L4" s="329"/>
      <c r="M4" s="328"/>
      <c r="N4" s="329"/>
      <c r="O4" s="328"/>
      <c r="P4" s="329"/>
      <c r="Q4" s="330"/>
      <c r="R4" s="331"/>
      <c r="S4" s="173">
        <f t="shared" ref="S4:S18" si="0">E4+G4+I4+K4+M4+O4+Q4</f>
        <v>0.25</v>
      </c>
      <c r="T4" s="173">
        <f t="shared" ref="T4:T20" si="1">SUM(S4-U4-V4)</f>
        <v>0.25</v>
      </c>
      <c r="U4" s="177"/>
      <c r="V4" s="177"/>
    </row>
    <row r="5" spans="1:22" x14ac:dyDescent="0.25">
      <c r="A5" s="250">
        <v>6687</v>
      </c>
      <c r="B5" s="281" t="s">
        <v>130</v>
      </c>
      <c r="C5" s="261">
        <v>3</v>
      </c>
      <c r="D5" s="25" t="s">
        <v>67</v>
      </c>
      <c r="E5" s="328">
        <v>0.25</v>
      </c>
      <c r="F5" s="329"/>
      <c r="G5" s="328">
        <v>0.5</v>
      </c>
      <c r="H5" s="329"/>
      <c r="I5" s="328"/>
      <c r="J5" s="329"/>
      <c r="K5" s="328"/>
      <c r="L5" s="329"/>
      <c r="M5" s="328"/>
      <c r="N5" s="329"/>
      <c r="O5" s="328"/>
      <c r="P5" s="329"/>
      <c r="Q5" s="330"/>
      <c r="R5" s="331"/>
      <c r="S5" s="173">
        <f t="shared" si="0"/>
        <v>0.75</v>
      </c>
      <c r="T5" s="173">
        <f t="shared" si="1"/>
        <v>0.75</v>
      </c>
      <c r="U5" s="177"/>
      <c r="V5" s="177"/>
    </row>
    <row r="6" spans="1:22" x14ac:dyDescent="0.25">
      <c r="A6" s="175"/>
      <c r="B6" s="166"/>
      <c r="C6" s="166"/>
      <c r="D6" s="25"/>
      <c r="E6" s="328"/>
      <c r="F6" s="329"/>
      <c r="G6" s="328"/>
      <c r="H6" s="329"/>
      <c r="I6" s="328"/>
      <c r="J6" s="329"/>
      <c r="K6" s="328"/>
      <c r="L6" s="329"/>
      <c r="M6" s="328"/>
      <c r="N6" s="329"/>
      <c r="O6" s="328"/>
      <c r="P6" s="329"/>
      <c r="Q6" s="330"/>
      <c r="R6" s="331"/>
      <c r="S6" s="173">
        <f t="shared" si="0"/>
        <v>0</v>
      </c>
      <c r="T6" s="173">
        <f t="shared" si="1"/>
        <v>0</v>
      </c>
      <c r="U6" s="177"/>
      <c r="V6" s="177"/>
    </row>
    <row r="7" spans="1:22" x14ac:dyDescent="0.25">
      <c r="A7" s="175"/>
      <c r="B7" s="166"/>
      <c r="C7" s="166"/>
      <c r="D7" s="25"/>
      <c r="E7" s="328"/>
      <c r="F7" s="329"/>
      <c r="G7" s="328"/>
      <c r="H7" s="329"/>
      <c r="I7" s="328"/>
      <c r="J7" s="329"/>
      <c r="K7" s="328"/>
      <c r="L7" s="329"/>
      <c r="M7" s="328"/>
      <c r="N7" s="329"/>
      <c r="O7" s="328"/>
      <c r="P7" s="329"/>
      <c r="Q7" s="330"/>
      <c r="R7" s="331"/>
      <c r="S7" s="173">
        <f t="shared" si="0"/>
        <v>0</v>
      </c>
      <c r="T7" s="173">
        <f t="shared" si="1"/>
        <v>0</v>
      </c>
      <c r="U7" s="177"/>
      <c r="V7" s="177"/>
    </row>
    <row r="8" spans="1:22" x14ac:dyDescent="0.25">
      <c r="A8" s="223"/>
      <c r="B8" s="166"/>
      <c r="C8" s="166"/>
      <c r="D8" s="25"/>
      <c r="E8" s="328"/>
      <c r="F8" s="329"/>
      <c r="G8" s="328"/>
      <c r="H8" s="329"/>
      <c r="I8" s="328"/>
      <c r="J8" s="329"/>
      <c r="K8" s="328"/>
      <c r="L8" s="329"/>
      <c r="M8" s="328"/>
      <c r="N8" s="329"/>
      <c r="O8" s="328"/>
      <c r="P8" s="329"/>
      <c r="Q8" s="330"/>
      <c r="R8" s="331"/>
      <c r="S8" s="173">
        <f t="shared" si="0"/>
        <v>0</v>
      </c>
      <c r="T8" s="173">
        <f t="shared" si="1"/>
        <v>0</v>
      </c>
      <c r="U8" s="177"/>
      <c r="V8" s="177"/>
    </row>
    <row r="9" spans="1:22" x14ac:dyDescent="0.25">
      <c r="A9" s="175"/>
      <c r="B9" s="178"/>
      <c r="C9" s="175"/>
      <c r="D9" s="25"/>
      <c r="E9" s="328"/>
      <c r="F9" s="329"/>
      <c r="G9" s="328"/>
      <c r="H9" s="329"/>
      <c r="I9" s="328"/>
      <c r="J9" s="329"/>
      <c r="K9" s="328"/>
      <c r="L9" s="329"/>
      <c r="M9" s="328"/>
      <c r="N9" s="329"/>
      <c r="O9" s="328"/>
      <c r="P9" s="329"/>
      <c r="Q9" s="330"/>
      <c r="R9" s="331"/>
      <c r="S9" s="173">
        <f t="shared" si="0"/>
        <v>0</v>
      </c>
      <c r="T9" s="173">
        <f t="shared" si="1"/>
        <v>0</v>
      </c>
      <c r="U9" s="177"/>
      <c r="V9" s="177"/>
    </row>
    <row r="10" spans="1:22" x14ac:dyDescent="0.25">
      <c r="A10" s="175">
        <v>3601</v>
      </c>
      <c r="B10" s="32" t="s">
        <v>133</v>
      </c>
      <c r="C10" s="175"/>
      <c r="D10" s="25" t="s">
        <v>123</v>
      </c>
      <c r="E10" s="328"/>
      <c r="F10" s="329"/>
      <c r="G10" s="328">
        <v>2</v>
      </c>
      <c r="H10" s="329"/>
      <c r="I10" s="328">
        <v>7.5</v>
      </c>
      <c r="J10" s="329"/>
      <c r="K10" s="328">
        <v>6</v>
      </c>
      <c r="L10" s="329"/>
      <c r="M10" s="328">
        <v>2</v>
      </c>
      <c r="N10" s="329"/>
      <c r="O10" s="328"/>
      <c r="P10" s="329"/>
      <c r="Q10" s="330"/>
      <c r="R10" s="331"/>
      <c r="S10" s="173">
        <f t="shared" si="0"/>
        <v>17.5</v>
      </c>
      <c r="T10" s="173">
        <f t="shared" si="1"/>
        <v>17.5</v>
      </c>
      <c r="U10" s="177"/>
      <c r="V10" s="177"/>
    </row>
    <row r="11" spans="1:22" x14ac:dyDescent="0.25">
      <c r="A11" s="175">
        <v>3601</v>
      </c>
      <c r="B11" s="32" t="s">
        <v>133</v>
      </c>
      <c r="C11" s="257"/>
      <c r="D11" s="25" t="s">
        <v>92</v>
      </c>
      <c r="E11" s="328">
        <v>0.25</v>
      </c>
      <c r="F11" s="329"/>
      <c r="G11" s="328"/>
      <c r="H11" s="329"/>
      <c r="I11" s="328"/>
      <c r="J11" s="329"/>
      <c r="K11" s="328"/>
      <c r="L11" s="329"/>
      <c r="M11" s="328"/>
      <c r="N11" s="329"/>
      <c r="O11" s="328"/>
      <c r="P11" s="329"/>
      <c r="Q11" s="330"/>
      <c r="R11" s="331"/>
      <c r="S11" s="173">
        <f t="shared" si="0"/>
        <v>0.25</v>
      </c>
      <c r="T11" s="173">
        <f t="shared" si="1"/>
        <v>0.25</v>
      </c>
      <c r="U11" s="177"/>
      <c r="V11" s="177"/>
    </row>
    <row r="12" spans="1:22" x14ac:dyDescent="0.25">
      <c r="A12" s="257"/>
      <c r="B12" s="257"/>
      <c r="C12" s="257"/>
      <c r="D12" s="176"/>
      <c r="E12" s="328"/>
      <c r="F12" s="329"/>
      <c r="G12" s="328"/>
      <c r="H12" s="329"/>
      <c r="I12" s="328"/>
      <c r="J12" s="329"/>
      <c r="K12" s="328"/>
      <c r="L12" s="329"/>
      <c r="M12" s="328"/>
      <c r="N12" s="329"/>
      <c r="O12" s="328"/>
      <c r="P12" s="329"/>
      <c r="Q12" s="330"/>
      <c r="R12" s="331"/>
      <c r="S12" s="173">
        <f t="shared" si="0"/>
        <v>0</v>
      </c>
      <c r="T12" s="173">
        <f t="shared" si="1"/>
        <v>0</v>
      </c>
      <c r="U12" s="177"/>
      <c r="V12" s="177"/>
    </row>
    <row r="13" spans="1:22" x14ac:dyDescent="0.25">
      <c r="A13" s="175">
        <v>3600</v>
      </c>
      <c r="B13" s="32" t="s">
        <v>134</v>
      </c>
      <c r="C13" s="175"/>
      <c r="D13" s="3" t="s">
        <v>90</v>
      </c>
      <c r="E13" s="328"/>
      <c r="F13" s="329"/>
      <c r="G13" s="328"/>
      <c r="H13" s="329"/>
      <c r="I13" s="328"/>
      <c r="J13" s="329"/>
      <c r="K13" s="328"/>
      <c r="L13" s="329"/>
      <c r="M13" s="328">
        <v>1</v>
      </c>
      <c r="N13" s="329"/>
      <c r="O13" s="328"/>
      <c r="P13" s="329"/>
      <c r="Q13" s="330"/>
      <c r="R13" s="331"/>
      <c r="S13" s="173">
        <f t="shared" ref="S13:S14" si="2">E13+G13+I13+K13+M13+O13+Q13</f>
        <v>1</v>
      </c>
      <c r="T13" s="173">
        <f t="shared" si="1"/>
        <v>1</v>
      </c>
      <c r="U13" s="177"/>
      <c r="V13" s="177"/>
    </row>
    <row r="14" spans="1:22" x14ac:dyDescent="0.25">
      <c r="A14" s="257">
        <v>3600</v>
      </c>
      <c r="B14" s="32" t="s">
        <v>134</v>
      </c>
      <c r="C14" s="257"/>
      <c r="D14" s="25" t="s">
        <v>89</v>
      </c>
      <c r="E14" s="328">
        <v>1.5</v>
      </c>
      <c r="F14" s="329"/>
      <c r="G14" s="328"/>
      <c r="H14" s="329"/>
      <c r="I14" s="328"/>
      <c r="J14" s="329"/>
      <c r="K14" s="328"/>
      <c r="L14" s="329"/>
      <c r="M14" s="328">
        <v>1</v>
      </c>
      <c r="N14" s="329"/>
      <c r="O14" s="328"/>
      <c r="P14" s="329"/>
      <c r="Q14" s="330"/>
      <c r="R14" s="331"/>
      <c r="S14" s="173">
        <f t="shared" si="2"/>
        <v>2.5</v>
      </c>
      <c r="T14" s="173">
        <f t="shared" si="1"/>
        <v>1</v>
      </c>
      <c r="U14" s="177">
        <v>1.5</v>
      </c>
      <c r="V14" s="177"/>
    </row>
    <row r="15" spans="1:22" x14ac:dyDescent="0.25">
      <c r="A15" s="175">
        <v>3600</v>
      </c>
      <c r="B15" s="32" t="s">
        <v>134</v>
      </c>
      <c r="C15" s="175"/>
      <c r="D15" s="164" t="s">
        <v>80</v>
      </c>
      <c r="E15" s="328">
        <v>1</v>
      </c>
      <c r="F15" s="329"/>
      <c r="G15" s="328"/>
      <c r="H15" s="329"/>
      <c r="I15" s="328"/>
      <c r="J15" s="329"/>
      <c r="K15" s="328">
        <v>0.25</v>
      </c>
      <c r="L15" s="329"/>
      <c r="M15" s="328">
        <v>0.25</v>
      </c>
      <c r="N15" s="329"/>
      <c r="O15" s="328"/>
      <c r="P15" s="329"/>
      <c r="Q15" s="330"/>
      <c r="R15" s="331"/>
      <c r="S15" s="173">
        <f t="shared" si="0"/>
        <v>1.5</v>
      </c>
      <c r="T15" s="173">
        <f t="shared" si="1"/>
        <v>1.5</v>
      </c>
      <c r="U15" s="177"/>
      <c r="V15" s="177"/>
    </row>
    <row r="16" spans="1:22" ht="15.75" customHeight="1" x14ac:dyDescent="0.25">
      <c r="A16" s="257">
        <v>3600</v>
      </c>
      <c r="B16" s="32" t="s">
        <v>134</v>
      </c>
      <c r="C16" s="257"/>
      <c r="D16" s="176" t="s">
        <v>81</v>
      </c>
      <c r="E16" s="328">
        <v>5</v>
      </c>
      <c r="F16" s="329"/>
      <c r="G16" s="328">
        <v>5.75</v>
      </c>
      <c r="H16" s="329"/>
      <c r="I16" s="328">
        <v>0.75</v>
      </c>
      <c r="J16" s="329"/>
      <c r="K16" s="328">
        <v>2</v>
      </c>
      <c r="L16" s="329"/>
      <c r="M16" s="328">
        <v>4</v>
      </c>
      <c r="N16" s="329"/>
      <c r="O16" s="328"/>
      <c r="P16" s="329"/>
      <c r="Q16" s="330"/>
      <c r="R16" s="331"/>
      <c r="S16" s="173">
        <f t="shared" si="0"/>
        <v>17.5</v>
      </c>
      <c r="T16" s="173">
        <f t="shared" si="1"/>
        <v>15</v>
      </c>
      <c r="U16" s="177">
        <v>2.5</v>
      </c>
      <c r="V16" s="177"/>
    </row>
    <row r="17" spans="1:22" x14ac:dyDescent="0.25">
      <c r="A17" s="247">
        <v>3600</v>
      </c>
      <c r="B17" s="32" t="s">
        <v>134</v>
      </c>
      <c r="C17" s="247"/>
      <c r="D17" s="14" t="s">
        <v>79</v>
      </c>
      <c r="E17" s="328">
        <v>1.5</v>
      </c>
      <c r="F17" s="329"/>
      <c r="G17" s="328"/>
      <c r="H17" s="329"/>
      <c r="I17" s="328"/>
      <c r="J17" s="329"/>
      <c r="K17" s="328"/>
      <c r="L17" s="329"/>
      <c r="M17" s="328"/>
      <c r="N17" s="329"/>
      <c r="O17" s="328"/>
      <c r="P17" s="329"/>
      <c r="Q17" s="330"/>
      <c r="R17" s="331"/>
      <c r="S17" s="173">
        <f t="shared" si="0"/>
        <v>1.5</v>
      </c>
      <c r="T17" s="173">
        <f t="shared" si="1"/>
        <v>1.5</v>
      </c>
      <c r="U17" s="177"/>
      <c r="V17" s="177"/>
    </row>
    <row r="18" spans="1:22" x14ac:dyDescent="0.25">
      <c r="A18" s="247">
        <v>3600</v>
      </c>
      <c r="B18" s="32" t="s">
        <v>134</v>
      </c>
      <c r="C18" s="247"/>
      <c r="D18" s="25" t="s">
        <v>77</v>
      </c>
      <c r="E18" s="328">
        <v>0.25</v>
      </c>
      <c r="F18" s="329"/>
      <c r="G18" s="328">
        <v>0.25</v>
      </c>
      <c r="H18" s="329"/>
      <c r="I18" s="328">
        <v>0.25</v>
      </c>
      <c r="J18" s="329"/>
      <c r="K18" s="328">
        <v>0.25</v>
      </c>
      <c r="L18" s="329"/>
      <c r="M18" s="328">
        <v>0.25</v>
      </c>
      <c r="N18" s="329"/>
      <c r="O18" s="328"/>
      <c r="P18" s="329"/>
      <c r="Q18" s="330"/>
      <c r="R18" s="331"/>
      <c r="S18" s="173">
        <f t="shared" si="0"/>
        <v>1.25</v>
      </c>
      <c r="T18" s="173">
        <f t="shared" si="1"/>
        <v>1.25</v>
      </c>
      <c r="U18" s="177"/>
      <c r="V18" s="177"/>
    </row>
    <row r="19" spans="1:22" x14ac:dyDescent="0.25">
      <c r="A19" s="170" t="s">
        <v>37</v>
      </c>
      <c r="B19" s="170"/>
      <c r="C19" s="170"/>
      <c r="D19" s="170"/>
      <c r="E19" s="328"/>
      <c r="F19" s="329"/>
      <c r="G19" s="328"/>
      <c r="H19" s="329"/>
      <c r="I19" s="328"/>
      <c r="J19" s="329"/>
      <c r="K19" s="328"/>
      <c r="L19" s="329"/>
      <c r="M19" s="328"/>
      <c r="N19" s="329"/>
      <c r="O19" s="330"/>
      <c r="P19" s="331"/>
      <c r="Q19" s="330"/>
      <c r="R19" s="331"/>
      <c r="S19" s="173">
        <f>E19+G19+I19+K19+M19+O19+Q19</f>
        <v>0</v>
      </c>
      <c r="T19" s="173">
        <f t="shared" si="1"/>
        <v>0</v>
      </c>
      <c r="U19" s="179"/>
      <c r="V19" s="177"/>
    </row>
    <row r="20" spans="1:22" x14ac:dyDescent="0.25">
      <c r="A20" s="170" t="s">
        <v>38</v>
      </c>
      <c r="B20" s="170"/>
      <c r="C20" s="170"/>
      <c r="D20" s="170"/>
      <c r="E20" s="328"/>
      <c r="F20" s="329"/>
      <c r="G20" s="328"/>
      <c r="H20" s="329"/>
      <c r="I20" s="328"/>
      <c r="J20" s="329"/>
      <c r="K20" s="328"/>
      <c r="L20" s="329"/>
      <c r="M20" s="328"/>
      <c r="N20" s="329"/>
      <c r="O20" s="330"/>
      <c r="P20" s="331"/>
      <c r="Q20" s="330"/>
      <c r="R20" s="331"/>
      <c r="S20" s="173">
        <f>E20+G20+I20+K20+M20+O20+Q20</f>
        <v>0</v>
      </c>
      <c r="T20" s="173">
        <f t="shared" si="1"/>
        <v>0</v>
      </c>
      <c r="U20" s="179"/>
      <c r="V20" s="177"/>
    </row>
    <row r="21" spans="1:22" x14ac:dyDescent="0.25">
      <c r="A21" s="179" t="s">
        <v>6</v>
      </c>
      <c r="B21" s="179">
        <f>SUM(B6:B20)</f>
        <v>0</v>
      </c>
      <c r="C21" s="179"/>
      <c r="D21" s="179"/>
      <c r="E21" s="334">
        <f>SUM(E4:E20)</f>
        <v>10</v>
      </c>
      <c r="F21" s="335"/>
      <c r="G21" s="334">
        <f>SUM(G4:G20)</f>
        <v>8.5</v>
      </c>
      <c r="H21" s="335"/>
      <c r="I21" s="334">
        <f>SUM(I4:I20)</f>
        <v>8.5</v>
      </c>
      <c r="J21" s="335"/>
      <c r="K21" s="334">
        <f>SUM(K6:K20)</f>
        <v>8.5</v>
      </c>
      <c r="L21" s="335"/>
      <c r="M21" s="334">
        <f t="shared" ref="M21" si="3">SUM(M4:M20)</f>
        <v>8.5</v>
      </c>
      <c r="N21" s="335"/>
      <c r="O21" s="334">
        <f>SUM(O4:O20)</f>
        <v>0</v>
      </c>
      <c r="P21" s="335"/>
      <c r="Q21" s="334">
        <f>SUM(Q4:Q20)</f>
        <v>0</v>
      </c>
      <c r="R21" s="335"/>
      <c r="S21" s="173">
        <f>SUM(S4:S20)</f>
        <v>44</v>
      </c>
      <c r="T21" s="173"/>
      <c r="U21" s="179"/>
      <c r="V21" s="177"/>
    </row>
    <row r="22" spans="1:22" x14ac:dyDescent="0.25">
      <c r="A22" s="179" t="s">
        <v>2</v>
      </c>
      <c r="B22" s="179"/>
      <c r="C22" s="179"/>
      <c r="D22" s="179"/>
      <c r="E22" s="180"/>
      <c r="F22" s="181">
        <v>8</v>
      </c>
      <c r="G22" s="180"/>
      <c r="H22" s="181">
        <v>8</v>
      </c>
      <c r="I22" s="180"/>
      <c r="J22" s="181">
        <v>8</v>
      </c>
      <c r="K22" s="180"/>
      <c r="L22" s="181">
        <v>8</v>
      </c>
      <c r="M22" s="180"/>
      <c r="N22" s="181">
        <v>8</v>
      </c>
      <c r="O22" s="180"/>
      <c r="P22" s="181"/>
      <c r="Q22" s="180"/>
      <c r="R22" s="181"/>
      <c r="S22" s="173">
        <f>SUM(E22:R22)</f>
        <v>40</v>
      </c>
      <c r="T22" s="173">
        <f>SUM(T4:T19)</f>
        <v>40</v>
      </c>
      <c r="U22" s="177"/>
      <c r="V22" s="177"/>
    </row>
    <row r="23" spans="1:22" x14ac:dyDescent="0.25">
      <c r="A23" s="179" t="s">
        <v>41</v>
      </c>
      <c r="B23" s="179"/>
      <c r="C23" s="179"/>
      <c r="D23" s="179"/>
      <c r="E23" s="182"/>
      <c r="F23" s="182">
        <f>SUM(E21)-F22</f>
        <v>2</v>
      </c>
      <c r="G23" s="182"/>
      <c r="H23" s="182">
        <f>SUM(G21)-H22</f>
        <v>0.5</v>
      </c>
      <c r="I23" s="182"/>
      <c r="J23" s="182">
        <f>SUM(I21)-J22</f>
        <v>0.5</v>
      </c>
      <c r="K23" s="182"/>
      <c r="L23" s="182">
        <f>SUM(K21)-L22</f>
        <v>0.5</v>
      </c>
      <c r="M23" s="182"/>
      <c r="N23" s="182">
        <f>SUM(M21)-N22</f>
        <v>0.5</v>
      </c>
      <c r="O23" s="182"/>
      <c r="P23" s="182">
        <f>SUM(O21)</f>
        <v>0</v>
      </c>
      <c r="Q23" s="182"/>
      <c r="R23" s="182">
        <f>SUM(Q21)</f>
        <v>0</v>
      </c>
      <c r="S23" s="177">
        <v>4</v>
      </c>
      <c r="T23" s="177"/>
      <c r="U23" s="177">
        <f>SUM(U4:U22)</f>
        <v>4</v>
      </c>
      <c r="V23" s="177">
        <f>SUM(V4:V22)</f>
        <v>0</v>
      </c>
    </row>
    <row r="25" spans="1:22" x14ac:dyDescent="0.25">
      <c r="A25" s="162" t="s">
        <v>25</v>
      </c>
      <c r="B25" s="163"/>
    </row>
    <row r="26" spans="1:22" x14ac:dyDescent="0.25">
      <c r="A26" s="164" t="s">
        <v>2</v>
      </c>
      <c r="C26" s="183">
        <f>SUM(T22)</f>
        <v>40</v>
      </c>
      <c r="I26" s="162">
        <v>3600</v>
      </c>
    </row>
    <row r="27" spans="1:22" x14ac:dyDescent="0.25">
      <c r="A27" s="164" t="s">
        <v>26</v>
      </c>
      <c r="C27" s="183">
        <f>U23</f>
        <v>4</v>
      </c>
      <c r="D27" s="184"/>
      <c r="I27" s="185">
        <v>25.25</v>
      </c>
    </row>
    <row r="28" spans="1:22" x14ac:dyDescent="0.25">
      <c r="A28" s="164" t="s">
        <v>27</v>
      </c>
      <c r="C28" s="184">
        <f>V23</f>
        <v>0</v>
      </c>
      <c r="I28" s="186"/>
    </row>
    <row r="29" spans="1:22" x14ac:dyDescent="0.25">
      <c r="A29" s="164" t="s">
        <v>28</v>
      </c>
      <c r="C29" s="184">
        <f>S19</f>
        <v>0</v>
      </c>
      <c r="I29" s="183"/>
    </row>
    <row r="30" spans="1:22" x14ac:dyDescent="0.25">
      <c r="A30" s="164" t="s">
        <v>4</v>
      </c>
      <c r="C30" s="184">
        <f>S20</f>
        <v>0</v>
      </c>
    </row>
    <row r="31" spans="1:22" ht="16.5" thickBot="1" x14ac:dyDescent="0.3">
      <c r="A31" s="165" t="s">
        <v>6</v>
      </c>
      <c r="C31" s="187">
        <f>SUM(C26:C30)</f>
        <v>44</v>
      </c>
      <c r="E31" s="165" t="s">
        <v>42</v>
      </c>
      <c r="F31" s="165"/>
      <c r="G31" s="188">
        <f>S21-C31</f>
        <v>0</v>
      </c>
    </row>
    <row r="32" spans="1:22" ht="16.5" thickTop="1" x14ac:dyDescent="0.25">
      <c r="A32" s="164" t="s">
        <v>29</v>
      </c>
      <c r="C32" s="189">
        <v>0</v>
      </c>
      <c r="D32" s="189"/>
    </row>
    <row r="33" spans="1:4" x14ac:dyDescent="0.25">
      <c r="A33" s="164" t="s">
        <v>36</v>
      </c>
      <c r="C33" s="189">
        <v>0</v>
      </c>
      <c r="D33" s="189"/>
    </row>
    <row r="34" spans="1:4" ht="13.5" customHeight="1" x14ac:dyDescent="0.25"/>
  </sheetData>
  <mergeCells count="133">
    <mergeCell ref="Q16:R16"/>
    <mergeCell ref="Q18:R18"/>
    <mergeCell ref="Q17:R17"/>
    <mergeCell ref="O18:P18"/>
    <mergeCell ref="O17:P17"/>
    <mergeCell ref="Q21:R21"/>
    <mergeCell ref="Q19:R19"/>
    <mergeCell ref="M19:N19"/>
    <mergeCell ref="Q20:R20"/>
    <mergeCell ref="O20:P20"/>
    <mergeCell ref="O19:P19"/>
    <mergeCell ref="O21:P21"/>
    <mergeCell ref="G20:H20"/>
    <mergeCell ref="M20:N20"/>
    <mergeCell ref="I20:J20"/>
    <mergeCell ref="K20:L20"/>
    <mergeCell ref="K19:L19"/>
    <mergeCell ref="I19:J19"/>
    <mergeCell ref="E21:F21"/>
    <mergeCell ref="G21:H21"/>
    <mergeCell ref="I21:J21"/>
    <mergeCell ref="K21:L21"/>
    <mergeCell ref="M21:N21"/>
    <mergeCell ref="E19:F19"/>
    <mergeCell ref="G19:H19"/>
    <mergeCell ref="E20:F20"/>
    <mergeCell ref="M15:N15"/>
    <mergeCell ref="K11:L11"/>
    <mergeCell ref="M11:N11"/>
    <mergeCell ref="G16:H16"/>
    <mergeCell ref="G11:H11"/>
    <mergeCell ref="I11:J11"/>
    <mergeCell ref="M18:N18"/>
    <mergeCell ref="M17:N17"/>
    <mergeCell ref="M14:N14"/>
    <mergeCell ref="K14:L14"/>
    <mergeCell ref="M16:N16"/>
    <mergeCell ref="I15:J15"/>
    <mergeCell ref="K15:L15"/>
    <mergeCell ref="I16:J16"/>
    <mergeCell ref="E16:F16"/>
    <mergeCell ref="K16:L16"/>
    <mergeCell ref="G18:H18"/>
    <mergeCell ref="I18:J18"/>
    <mergeCell ref="K18:L18"/>
    <mergeCell ref="E18:F18"/>
    <mergeCell ref="I17:J17"/>
    <mergeCell ref="K17:L17"/>
    <mergeCell ref="E17:F17"/>
    <mergeCell ref="G17:H17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1:P11"/>
    <mergeCell ref="Q11:R11"/>
    <mergeCell ref="O10:P10"/>
    <mergeCell ref="O15:P15"/>
    <mergeCell ref="Q10:R10"/>
    <mergeCell ref="Q15:R15"/>
    <mergeCell ref="O5:P5"/>
    <mergeCell ref="Q7:R7"/>
    <mergeCell ref="Q8:R8"/>
    <mergeCell ref="O13:P13"/>
    <mergeCell ref="Q13:R13"/>
    <mergeCell ref="Q9:R9"/>
    <mergeCell ref="Q12:R12"/>
    <mergeCell ref="O14:P14"/>
    <mergeCell ref="Q14:R14"/>
    <mergeCell ref="O7:P7"/>
    <mergeCell ref="O8:P8"/>
    <mergeCell ref="O9:P9"/>
    <mergeCell ref="O12:P12"/>
    <mergeCell ref="E14:F14"/>
    <mergeCell ref="G14:H14"/>
    <mergeCell ref="I14:J14"/>
    <mergeCell ref="E13:F13"/>
    <mergeCell ref="G13:H13"/>
    <mergeCell ref="I13:J13"/>
    <mergeCell ref="K13:L13"/>
    <mergeCell ref="O6:P6"/>
    <mergeCell ref="O16:P16"/>
    <mergeCell ref="E11:F11"/>
    <mergeCell ref="M13:N13"/>
    <mergeCell ref="M12:N12"/>
    <mergeCell ref="E12:F12"/>
    <mergeCell ref="G12:H12"/>
    <mergeCell ref="I12:J12"/>
    <mergeCell ref="K12:L12"/>
    <mergeCell ref="E15:F15"/>
    <mergeCell ref="G15:H15"/>
    <mergeCell ref="E7:F7"/>
    <mergeCell ref="G7:H7"/>
    <mergeCell ref="I7:J7"/>
    <mergeCell ref="K7:L7"/>
    <mergeCell ref="E10:F10"/>
    <mergeCell ref="G10:H10"/>
    <mergeCell ref="I10:J10"/>
    <mergeCell ref="K10:L10"/>
    <mergeCell ref="M7:N7"/>
    <mergeCell ref="E8:F8"/>
    <mergeCell ref="G8:H8"/>
    <mergeCell ref="I8:J8"/>
    <mergeCell ref="K8:L8"/>
    <mergeCell ref="M8:N8"/>
    <mergeCell ref="E9:F9"/>
    <mergeCell ref="G9:H9"/>
    <mergeCell ref="I9:J9"/>
    <mergeCell ref="K9:L9"/>
    <mergeCell ref="M9:N9"/>
    <mergeCell ref="M10:N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1:K21"/>
  <sheetViews>
    <sheetView workbookViewId="0">
      <selection activeCell="B22" sqref="B22"/>
    </sheetView>
  </sheetViews>
  <sheetFormatPr defaultRowHeight="12.75" x14ac:dyDescent="0.2"/>
  <sheetData>
    <row r="21" spans="2:11" x14ac:dyDescent="0.2">
      <c r="B21">
        <f>SUM(B6:B20)</f>
        <v>0</v>
      </c>
      <c r="K21">
        <f>SUM(K6:K20)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3"/>
  <sheetViews>
    <sheetView zoomScale="90" zoomScaleNormal="90" workbookViewId="0">
      <selection activeCell="E15" sqref="E15:N19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59</v>
      </c>
      <c r="B1" s="102"/>
      <c r="C1" s="102"/>
    </row>
    <row r="2" spans="1:22" s="108" customFormat="1" x14ac:dyDescent="0.25">
      <c r="A2" s="5" t="s">
        <v>96</v>
      </c>
      <c r="B2" s="251"/>
      <c r="C2" s="251"/>
      <c r="D2" s="251"/>
      <c r="E2" s="288" t="s">
        <v>15</v>
      </c>
      <c r="F2" s="288"/>
      <c r="G2" s="282" t="s">
        <v>16</v>
      </c>
      <c r="H2" s="282"/>
      <c r="I2" s="288" t="s">
        <v>17</v>
      </c>
      <c r="J2" s="288"/>
      <c r="K2" s="282" t="s">
        <v>18</v>
      </c>
      <c r="L2" s="282"/>
      <c r="M2" s="282" t="s">
        <v>19</v>
      </c>
      <c r="N2" s="282"/>
      <c r="O2" s="282" t="s">
        <v>20</v>
      </c>
      <c r="P2" s="282"/>
      <c r="Q2" s="282" t="s">
        <v>21</v>
      </c>
      <c r="R2" s="282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110">
        <v>8</v>
      </c>
      <c r="F3" s="110">
        <v>16.3</v>
      </c>
      <c r="G3" s="110">
        <v>8</v>
      </c>
      <c r="H3" s="110">
        <v>16.3</v>
      </c>
      <c r="I3" s="110">
        <v>8</v>
      </c>
      <c r="J3" s="110">
        <v>16.3</v>
      </c>
      <c r="K3" s="110">
        <v>8</v>
      </c>
      <c r="L3" s="110">
        <v>16.3</v>
      </c>
      <c r="M3" s="110">
        <v>8</v>
      </c>
      <c r="N3" s="110">
        <v>16.3</v>
      </c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50">
        <v>6687</v>
      </c>
      <c r="B4" s="281" t="s">
        <v>130</v>
      </c>
      <c r="C4" s="144">
        <v>3</v>
      </c>
      <c r="D4" s="25" t="s">
        <v>67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4"/>
      <c r="P4" s="285"/>
      <c r="Q4" s="286"/>
      <c r="R4" s="287"/>
      <c r="S4" s="112">
        <f>E4+G4+I4+K4+M4+O4+Q4</f>
        <v>0</v>
      </c>
      <c r="T4" s="112">
        <f t="shared" ref="T4:T11" si="0">SUM(S4-U4-V4)</f>
        <v>0</v>
      </c>
      <c r="U4" s="116"/>
      <c r="V4" s="116"/>
    </row>
    <row r="5" spans="1:22" x14ac:dyDescent="0.25">
      <c r="A5" s="250" t="s">
        <v>68</v>
      </c>
      <c r="B5" s="281" t="s">
        <v>131</v>
      </c>
      <c r="C5" s="249">
        <v>4</v>
      </c>
      <c r="D5" s="25" t="s">
        <v>69</v>
      </c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4"/>
      <c r="P5" s="285"/>
      <c r="Q5" s="286"/>
      <c r="R5" s="287"/>
      <c r="S5" s="112">
        <f t="shared" ref="S5:S21" si="1">E5+G5+I5+K5+M5+O5+Q5</f>
        <v>0</v>
      </c>
      <c r="T5" s="112">
        <f t="shared" si="0"/>
        <v>0</v>
      </c>
      <c r="U5" s="116"/>
      <c r="V5" s="116"/>
    </row>
    <row r="6" spans="1:22" x14ac:dyDescent="0.25">
      <c r="A6" s="250" t="s">
        <v>82</v>
      </c>
      <c r="B6" s="281" t="s">
        <v>131</v>
      </c>
      <c r="C6" s="249">
        <v>101</v>
      </c>
      <c r="D6" s="25" t="s">
        <v>83</v>
      </c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4"/>
      <c r="P6" s="285"/>
      <c r="Q6" s="286"/>
      <c r="R6" s="287"/>
      <c r="S6" s="112">
        <f t="shared" si="1"/>
        <v>0</v>
      </c>
      <c r="T6" s="112">
        <f t="shared" si="0"/>
        <v>0</v>
      </c>
      <c r="U6" s="116"/>
      <c r="V6" s="116"/>
    </row>
    <row r="7" spans="1:22" x14ac:dyDescent="0.25">
      <c r="A7" s="250" t="s">
        <v>68</v>
      </c>
      <c r="B7" s="281" t="s">
        <v>131</v>
      </c>
      <c r="C7" s="144">
        <v>3</v>
      </c>
      <c r="D7" s="25" t="s">
        <v>70</v>
      </c>
      <c r="E7" s="284"/>
      <c r="F7" s="285"/>
      <c r="G7" s="284"/>
      <c r="H7" s="285"/>
      <c r="I7" s="283"/>
      <c r="J7" s="283"/>
      <c r="K7" s="283"/>
      <c r="L7" s="283"/>
      <c r="M7" s="283"/>
      <c r="N7" s="283"/>
      <c r="O7" s="284"/>
      <c r="P7" s="285"/>
      <c r="Q7" s="286"/>
      <c r="R7" s="287"/>
      <c r="S7" s="112">
        <f t="shared" si="1"/>
        <v>0</v>
      </c>
      <c r="T7" s="112">
        <f t="shared" si="0"/>
        <v>0</v>
      </c>
      <c r="U7" s="116"/>
      <c r="V7" s="116"/>
    </row>
    <row r="8" spans="1:22" x14ac:dyDescent="0.25">
      <c r="A8" s="175">
        <v>6738</v>
      </c>
      <c r="B8" s="281" t="s">
        <v>132</v>
      </c>
      <c r="C8" s="263">
        <v>1</v>
      </c>
      <c r="D8" s="25" t="s">
        <v>91</v>
      </c>
      <c r="E8" s="284"/>
      <c r="F8" s="285"/>
      <c r="G8" s="284"/>
      <c r="H8" s="285"/>
      <c r="I8" s="284"/>
      <c r="J8" s="285"/>
      <c r="K8" s="284"/>
      <c r="L8" s="285"/>
      <c r="M8" s="284"/>
      <c r="N8" s="285"/>
      <c r="O8" s="284"/>
      <c r="P8" s="285"/>
      <c r="Q8" s="286"/>
      <c r="R8" s="287"/>
      <c r="S8" s="112">
        <f t="shared" si="1"/>
        <v>0</v>
      </c>
      <c r="T8" s="112">
        <f t="shared" si="0"/>
        <v>0</v>
      </c>
      <c r="U8" s="116"/>
      <c r="V8" s="116"/>
    </row>
    <row r="9" spans="1:22" x14ac:dyDescent="0.25">
      <c r="A9" s="100"/>
      <c r="B9" s="248"/>
      <c r="C9" s="249"/>
      <c r="D9" s="25"/>
      <c r="E9" s="284"/>
      <c r="F9" s="285"/>
      <c r="G9" s="284"/>
      <c r="H9" s="285"/>
      <c r="I9" s="284"/>
      <c r="J9" s="285"/>
      <c r="K9" s="284"/>
      <c r="L9" s="285"/>
      <c r="M9" s="284"/>
      <c r="N9" s="285"/>
      <c r="O9" s="284"/>
      <c r="P9" s="285"/>
      <c r="Q9" s="286"/>
      <c r="R9" s="287"/>
      <c r="S9" s="112">
        <f t="shared" si="1"/>
        <v>0</v>
      </c>
      <c r="T9" s="112">
        <f t="shared" si="0"/>
        <v>0</v>
      </c>
      <c r="U9" s="116"/>
      <c r="V9" s="116"/>
    </row>
    <row r="10" spans="1:22" x14ac:dyDescent="0.25">
      <c r="A10" s="272">
        <v>3601</v>
      </c>
      <c r="B10" s="281" t="s">
        <v>133</v>
      </c>
      <c r="C10" s="272"/>
      <c r="D10" s="25" t="s">
        <v>102</v>
      </c>
      <c r="E10" s="284"/>
      <c r="F10" s="285"/>
      <c r="G10" s="284">
        <v>2</v>
      </c>
      <c r="H10" s="285"/>
      <c r="I10" s="284"/>
      <c r="J10" s="285"/>
      <c r="K10" s="284"/>
      <c r="L10" s="285"/>
      <c r="M10" s="284"/>
      <c r="N10" s="285"/>
      <c r="O10" s="284"/>
      <c r="P10" s="285"/>
      <c r="Q10" s="286"/>
      <c r="R10" s="287"/>
      <c r="S10" s="112">
        <f>E10+G10+I10+K10+M10+O10+Q10</f>
        <v>2</v>
      </c>
      <c r="T10" s="112">
        <f t="shared" si="0"/>
        <v>2</v>
      </c>
      <c r="U10" s="116"/>
      <c r="V10" s="116"/>
    </row>
    <row r="11" spans="1:22" x14ac:dyDescent="0.25">
      <c r="A11" s="272">
        <v>3601</v>
      </c>
      <c r="B11" s="281" t="s">
        <v>133</v>
      </c>
      <c r="C11" s="272"/>
      <c r="D11" s="25" t="s">
        <v>100</v>
      </c>
      <c r="E11" s="284"/>
      <c r="F11" s="285"/>
      <c r="G11" s="284"/>
      <c r="H11" s="285"/>
      <c r="I11" s="284">
        <v>2</v>
      </c>
      <c r="J11" s="285"/>
      <c r="K11" s="284"/>
      <c r="L11" s="285"/>
      <c r="M11" s="284"/>
      <c r="N11" s="285"/>
      <c r="O11" s="284"/>
      <c r="P11" s="285"/>
      <c r="Q11" s="286"/>
      <c r="R11" s="287"/>
      <c r="S11" s="112">
        <f t="shared" si="1"/>
        <v>2</v>
      </c>
      <c r="T11" s="112">
        <f t="shared" si="0"/>
        <v>2</v>
      </c>
      <c r="U11" s="116"/>
      <c r="V11" s="116"/>
    </row>
    <row r="12" spans="1:22" x14ac:dyDescent="0.25">
      <c r="A12" s="272">
        <v>3601</v>
      </c>
      <c r="B12" s="281" t="s">
        <v>133</v>
      </c>
      <c r="C12" s="272"/>
      <c r="D12" s="25" t="s">
        <v>97</v>
      </c>
      <c r="E12" s="284">
        <v>1</v>
      </c>
      <c r="F12" s="285"/>
      <c r="G12" s="284"/>
      <c r="H12" s="285"/>
      <c r="I12" s="284"/>
      <c r="J12" s="285"/>
      <c r="K12" s="284"/>
      <c r="L12" s="285"/>
      <c r="M12" s="284"/>
      <c r="N12" s="285"/>
      <c r="O12" s="284"/>
      <c r="P12" s="285"/>
      <c r="Q12" s="286"/>
      <c r="R12" s="287"/>
      <c r="S12" s="112">
        <f>E12+G12+I12+K12+M12+O12+Q12</f>
        <v>1</v>
      </c>
      <c r="T12" s="112">
        <f>SUM(S12-U12-V12)</f>
        <v>1</v>
      </c>
      <c r="U12" s="116"/>
      <c r="V12" s="116"/>
    </row>
    <row r="13" spans="1:22" x14ac:dyDescent="0.25">
      <c r="A13" s="276">
        <v>3601</v>
      </c>
      <c r="B13" s="281" t="s">
        <v>133</v>
      </c>
      <c r="C13" s="276"/>
      <c r="D13" s="25" t="s">
        <v>115</v>
      </c>
      <c r="E13" s="284"/>
      <c r="F13" s="285"/>
      <c r="G13" s="284"/>
      <c r="H13" s="285"/>
      <c r="I13" s="284"/>
      <c r="J13" s="285"/>
      <c r="K13" s="284">
        <v>8</v>
      </c>
      <c r="L13" s="285"/>
      <c r="M13" s="284">
        <v>7.5</v>
      </c>
      <c r="N13" s="285"/>
      <c r="O13" s="284"/>
      <c r="P13" s="285"/>
      <c r="Q13" s="286"/>
      <c r="R13" s="287"/>
      <c r="S13" s="112">
        <f>E13+G13+I13+K13+M13+O13+Q13</f>
        <v>15.5</v>
      </c>
      <c r="T13" s="112">
        <f>SUM(S13-U13-V13)</f>
        <v>15.5</v>
      </c>
      <c r="U13" s="116"/>
      <c r="V13" s="116"/>
    </row>
    <row r="14" spans="1:22" ht="15.75" customHeight="1" x14ac:dyDescent="0.25">
      <c r="A14" s="252"/>
      <c r="B14" s="117"/>
      <c r="C14" s="252"/>
      <c r="D14" s="25"/>
      <c r="E14" s="284"/>
      <c r="F14" s="285"/>
      <c r="G14" s="284"/>
      <c r="H14" s="285"/>
      <c r="I14" s="284"/>
      <c r="J14" s="285"/>
      <c r="K14" s="284"/>
      <c r="L14" s="285"/>
      <c r="M14" s="284"/>
      <c r="N14" s="285"/>
      <c r="O14" s="284"/>
      <c r="P14" s="285"/>
      <c r="Q14" s="286"/>
      <c r="R14" s="287"/>
      <c r="S14" s="112">
        <f t="shared" ref="S14:S16" si="2">E14+G14+I14+K14+M14+O14+Q14</f>
        <v>0</v>
      </c>
      <c r="T14" s="112">
        <f t="shared" ref="T14:T16" si="3">SUM(S14-U14-V14)</f>
        <v>0</v>
      </c>
      <c r="U14" s="116"/>
      <c r="V14" s="116"/>
    </row>
    <row r="15" spans="1:22" ht="15.75" customHeight="1" x14ac:dyDescent="0.25">
      <c r="A15" s="252">
        <v>3600</v>
      </c>
      <c r="B15" s="281" t="s">
        <v>134</v>
      </c>
      <c r="C15" s="252"/>
      <c r="D15" s="25" t="s">
        <v>124</v>
      </c>
      <c r="E15" s="284"/>
      <c r="F15" s="285"/>
      <c r="G15" s="284"/>
      <c r="H15" s="285"/>
      <c r="I15" s="284"/>
      <c r="J15" s="285"/>
      <c r="K15" s="284"/>
      <c r="L15" s="285"/>
      <c r="M15" s="284">
        <v>0.5</v>
      </c>
      <c r="N15" s="285"/>
      <c r="O15" s="284"/>
      <c r="P15" s="285"/>
      <c r="Q15" s="286"/>
      <c r="R15" s="287"/>
      <c r="S15" s="112">
        <f t="shared" si="2"/>
        <v>0.5</v>
      </c>
      <c r="T15" s="112">
        <f t="shared" si="3"/>
        <v>0.5</v>
      </c>
      <c r="U15" s="116"/>
      <c r="V15" s="116"/>
    </row>
    <row r="16" spans="1:22" x14ac:dyDescent="0.25">
      <c r="A16" s="252">
        <v>3600</v>
      </c>
      <c r="B16" s="281" t="s">
        <v>134</v>
      </c>
      <c r="C16" s="252"/>
      <c r="D16" s="25" t="s">
        <v>103</v>
      </c>
      <c r="E16" s="284"/>
      <c r="F16" s="285"/>
      <c r="G16" s="284">
        <v>2</v>
      </c>
      <c r="H16" s="285"/>
      <c r="I16" s="284"/>
      <c r="J16" s="285"/>
      <c r="K16" s="284"/>
      <c r="L16" s="285"/>
      <c r="M16" s="284"/>
      <c r="N16" s="285"/>
      <c r="O16" s="284"/>
      <c r="P16" s="285"/>
      <c r="Q16" s="286"/>
      <c r="R16" s="287"/>
      <c r="S16" s="112">
        <f t="shared" si="2"/>
        <v>2</v>
      </c>
      <c r="T16" s="112">
        <f t="shared" si="3"/>
        <v>2</v>
      </c>
      <c r="U16" s="116"/>
      <c r="V16" s="116"/>
    </row>
    <row r="17" spans="1:22" x14ac:dyDescent="0.25">
      <c r="A17" s="252">
        <v>3600</v>
      </c>
      <c r="B17" s="281" t="s">
        <v>134</v>
      </c>
      <c r="C17" s="252"/>
      <c r="D17" s="25" t="s">
        <v>101</v>
      </c>
      <c r="E17" s="284"/>
      <c r="F17" s="285"/>
      <c r="G17" s="284"/>
      <c r="H17" s="285"/>
      <c r="I17" s="284">
        <v>6</v>
      </c>
      <c r="J17" s="285"/>
      <c r="K17" s="284"/>
      <c r="L17" s="285"/>
      <c r="M17" s="284"/>
      <c r="N17" s="285"/>
      <c r="O17" s="284"/>
      <c r="P17" s="285"/>
      <c r="Q17" s="286"/>
      <c r="R17" s="287"/>
      <c r="S17" s="112">
        <f>E17+G17+I17+K17+M17+O17+Q17</f>
        <v>6</v>
      </c>
      <c r="T17" s="112">
        <f>SUM(S17-U17-V17)</f>
        <v>6</v>
      </c>
      <c r="U17" s="116"/>
      <c r="V17" s="116"/>
    </row>
    <row r="18" spans="1:22" x14ac:dyDescent="0.25">
      <c r="A18" s="175">
        <v>3601</v>
      </c>
      <c r="B18" s="281" t="s">
        <v>134</v>
      </c>
      <c r="C18" s="279"/>
      <c r="D18" s="25" t="s">
        <v>98</v>
      </c>
      <c r="E18" s="284">
        <v>7</v>
      </c>
      <c r="F18" s="285"/>
      <c r="G18" s="284">
        <v>4</v>
      </c>
      <c r="H18" s="285"/>
      <c r="I18" s="284"/>
      <c r="J18" s="285"/>
      <c r="K18" s="284"/>
      <c r="L18" s="285"/>
      <c r="M18" s="284"/>
      <c r="N18" s="285"/>
      <c r="O18" s="284"/>
      <c r="P18" s="285"/>
      <c r="Q18" s="286"/>
      <c r="R18" s="287"/>
      <c r="S18" s="112">
        <f>E18+G18+I18+K18+M18+O18+Q18</f>
        <v>11</v>
      </c>
      <c r="T18" s="112">
        <f>SUM(S18-U18-V18)</f>
        <v>11</v>
      </c>
      <c r="U18" s="116"/>
      <c r="V18" s="116"/>
    </row>
    <row r="19" spans="1:22" x14ac:dyDescent="0.25">
      <c r="A19" s="109" t="s">
        <v>37</v>
      </c>
      <c r="B19" s="109"/>
      <c r="C19" s="109"/>
      <c r="D19" s="109"/>
      <c r="E19" s="284"/>
      <c r="F19" s="285"/>
      <c r="G19" s="284"/>
      <c r="H19" s="285"/>
      <c r="I19" s="284"/>
      <c r="J19" s="285"/>
      <c r="K19" s="284"/>
      <c r="L19" s="285"/>
      <c r="M19" s="284"/>
      <c r="N19" s="285"/>
      <c r="O19" s="284"/>
      <c r="P19" s="285"/>
      <c r="Q19" s="286"/>
      <c r="R19" s="287"/>
      <c r="S19" s="112">
        <f t="shared" si="1"/>
        <v>0</v>
      </c>
      <c r="T19" s="112"/>
      <c r="U19" s="118"/>
      <c r="V19" s="116"/>
    </row>
    <row r="20" spans="1:22" x14ac:dyDescent="0.25">
      <c r="A20" s="109" t="s">
        <v>38</v>
      </c>
      <c r="B20" s="109"/>
      <c r="C20" s="109"/>
      <c r="D20" s="109"/>
      <c r="E20" s="284"/>
      <c r="F20" s="285"/>
      <c r="G20" s="284"/>
      <c r="H20" s="285"/>
      <c r="I20" s="284"/>
      <c r="J20" s="285"/>
      <c r="K20" s="284"/>
      <c r="L20" s="285"/>
      <c r="M20" s="284"/>
      <c r="N20" s="285"/>
      <c r="O20" s="286"/>
      <c r="P20" s="287"/>
      <c r="Q20" s="286"/>
      <c r="R20" s="287"/>
      <c r="S20" s="112">
        <f t="shared" si="1"/>
        <v>0</v>
      </c>
      <c r="T20" s="112"/>
      <c r="U20" s="118"/>
      <c r="V20" s="116"/>
    </row>
    <row r="21" spans="1:22" x14ac:dyDescent="0.25">
      <c r="A21" s="118" t="s">
        <v>6</v>
      </c>
      <c r="B21" s="118">
        <f>SUM(B6:B20)</f>
        <v>0</v>
      </c>
      <c r="C21" s="118"/>
      <c r="D21" s="118"/>
      <c r="E21" s="289">
        <f>SUM(E4:E20)</f>
        <v>8</v>
      </c>
      <c r="F21" s="290"/>
      <c r="G21" s="289">
        <f>SUM(G4:G20)</f>
        <v>8</v>
      </c>
      <c r="H21" s="290"/>
      <c r="I21" s="289">
        <f>SUM(I4:I20)</f>
        <v>8</v>
      </c>
      <c r="J21" s="290"/>
      <c r="K21" s="289">
        <f>SUM(K6:K20)</f>
        <v>8</v>
      </c>
      <c r="L21" s="290"/>
      <c r="M21" s="289">
        <f>SUM(M4:M20)</f>
        <v>8</v>
      </c>
      <c r="N21" s="290"/>
      <c r="O21" s="289">
        <f>SUM(O4:O20)</f>
        <v>0</v>
      </c>
      <c r="P21" s="290"/>
      <c r="Q21" s="289">
        <f>SUM(Q4:Q20)</f>
        <v>0</v>
      </c>
      <c r="R21" s="290"/>
      <c r="S21" s="112">
        <f t="shared" si="1"/>
        <v>40</v>
      </c>
      <c r="T21" s="112"/>
      <c r="U21" s="118"/>
      <c r="V21" s="116"/>
    </row>
    <row r="22" spans="1:22" x14ac:dyDescent="0.25">
      <c r="A22" s="118" t="s">
        <v>2</v>
      </c>
      <c r="B22" s="118"/>
      <c r="C22" s="118"/>
      <c r="D22" s="118"/>
      <c r="E22" s="253"/>
      <c r="F22" s="254">
        <v>8</v>
      </c>
      <c r="G22" s="253"/>
      <c r="H22" s="254">
        <v>8</v>
      </c>
      <c r="I22" s="253"/>
      <c r="J22" s="254">
        <v>8</v>
      </c>
      <c r="K22" s="253"/>
      <c r="L22" s="254">
        <v>8</v>
      </c>
      <c r="M22" s="253"/>
      <c r="N22" s="254">
        <v>8</v>
      </c>
      <c r="O22" s="253"/>
      <c r="P22" s="254"/>
      <c r="Q22" s="253"/>
      <c r="R22" s="254"/>
      <c r="S22" s="112">
        <f>SUM(E22:R22)</f>
        <v>40</v>
      </c>
      <c r="T22" s="112">
        <f>SUM(T4:T21)</f>
        <v>40</v>
      </c>
      <c r="U22" s="116"/>
      <c r="V22" s="116"/>
    </row>
    <row r="23" spans="1:22" x14ac:dyDescent="0.25">
      <c r="A23" s="118" t="s">
        <v>41</v>
      </c>
      <c r="B23" s="118"/>
      <c r="C23" s="118"/>
      <c r="D23" s="118"/>
      <c r="E23" s="121"/>
      <c r="F23" s="121">
        <f>SUM(E21)-F22</f>
        <v>0</v>
      </c>
      <c r="G23" s="121"/>
      <c r="H23" s="121">
        <f>SUM(G21)-H22</f>
        <v>0</v>
      </c>
      <c r="I23" s="121"/>
      <c r="J23" s="121">
        <f>SUM(I21)-J22</f>
        <v>0</v>
      </c>
      <c r="K23" s="121"/>
      <c r="L23" s="121">
        <f>SUM(K21)-L22</f>
        <v>0</v>
      </c>
      <c r="M23" s="121"/>
      <c r="N23" s="121">
        <f>SUM(M21)-N22</f>
        <v>0</v>
      </c>
      <c r="O23" s="121"/>
      <c r="P23" s="121">
        <f>SUM(O21)</f>
        <v>0</v>
      </c>
      <c r="Q23" s="121"/>
      <c r="R23" s="121">
        <f>SUM(Q21)</f>
        <v>0</v>
      </c>
      <c r="S23" s="116">
        <f>SUM(E23:R23)</f>
        <v>0</v>
      </c>
      <c r="T23" s="116"/>
      <c r="U23" s="116">
        <f>SUM(U4:U22)</f>
        <v>0</v>
      </c>
      <c r="V23" s="116">
        <f>SUM(V4:V22)</f>
        <v>0</v>
      </c>
    </row>
    <row r="24" spans="1:22" x14ac:dyDescent="0.25">
      <c r="E24" s="122"/>
      <c r="F24" s="122"/>
      <c r="G24" s="122"/>
      <c r="H24" s="122"/>
    </row>
    <row r="25" spans="1:22" x14ac:dyDescent="0.25">
      <c r="A25" s="101" t="s">
        <v>25</v>
      </c>
      <c r="B25" s="102"/>
    </row>
    <row r="26" spans="1:22" x14ac:dyDescent="0.25">
      <c r="A26" s="103" t="s">
        <v>2</v>
      </c>
      <c r="C26" s="123">
        <f>SUM(T22)</f>
        <v>40</v>
      </c>
      <c r="I26" s="101">
        <v>3600</v>
      </c>
    </row>
    <row r="27" spans="1:22" x14ac:dyDescent="0.25">
      <c r="A27" s="103" t="s">
        <v>26</v>
      </c>
      <c r="C27" s="123">
        <f>U23</f>
        <v>0</v>
      </c>
      <c r="D27" s="124"/>
      <c r="I27" s="125">
        <v>19.5</v>
      </c>
    </row>
    <row r="28" spans="1:22" x14ac:dyDescent="0.25">
      <c r="A28" s="103" t="s">
        <v>27</v>
      </c>
      <c r="C28" s="124">
        <f>V23</f>
        <v>0</v>
      </c>
      <c r="I28" s="122"/>
    </row>
    <row r="29" spans="1:22" x14ac:dyDescent="0.25">
      <c r="A29" s="103" t="s">
        <v>28</v>
      </c>
      <c r="C29" s="124">
        <f>S19</f>
        <v>0</v>
      </c>
      <c r="I29" s="123"/>
    </row>
    <row r="30" spans="1:22" x14ac:dyDescent="0.25">
      <c r="A30" s="103" t="s">
        <v>4</v>
      </c>
      <c r="C30" s="124">
        <f>S20</f>
        <v>0</v>
      </c>
    </row>
    <row r="31" spans="1:22" ht="16.5" thickBot="1" x14ac:dyDescent="0.3">
      <c r="A31" s="104" t="s">
        <v>6</v>
      </c>
      <c r="C31" s="126">
        <f>SUM(C26:C30)</f>
        <v>40</v>
      </c>
      <c r="E31" s="104" t="s">
        <v>42</v>
      </c>
      <c r="F31" s="104"/>
      <c r="G31" s="127">
        <f>S21-C31</f>
        <v>0</v>
      </c>
    </row>
    <row r="32" spans="1:22" ht="16.5" thickTop="1" x14ac:dyDescent="0.25">
      <c r="A32" s="103" t="s">
        <v>29</v>
      </c>
      <c r="C32" s="128">
        <v>0</v>
      </c>
      <c r="D32" s="128"/>
    </row>
    <row r="33" spans="1:4" x14ac:dyDescent="0.25">
      <c r="A33" s="103" t="s">
        <v>36</v>
      </c>
      <c r="C33" s="128">
        <v>0</v>
      </c>
      <c r="D33" s="128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4:R14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I14:J14"/>
    <mergeCell ref="K14:L14"/>
    <mergeCell ref="M14:N14"/>
    <mergeCell ref="O14:P14"/>
    <mergeCell ref="Q12:R12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9:F9"/>
    <mergeCell ref="G9:H9"/>
    <mergeCell ref="I9:J9"/>
    <mergeCell ref="K9:L9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3"/>
  <sheetViews>
    <sheetView zoomScale="90" zoomScaleNormal="90" workbookViewId="0">
      <selection activeCell="B22" sqref="B22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60</v>
      </c>
      <c r="B1" s="102"/>
      <c r="C1" s="102"/>
    </row>
    <row r="2" spans="1:22" s="108" customFormat="1" x14ac:dyDescent="0.25">
      <c r="A2" s="5" t="s">
        <v>96</v>
      </c>
      <c r="B2" s="251"/>
      <c r="C2" s="251"/>
      <c r="D2" s="251"/>
      <c r="E2" s="288" t="s">
        <v>15</v>
      </c>
      <c r="F2" s="288"/>
      <c r="G2" s="282" t="s">
        <v>16</v>
      </c>
      <c r="H2" s="282"/>
      <c r="I2" s="288" t="s">
        <v>17</v>
      </c>
      <c r="J2" s="288"/>
      <c r="K2" s="282" t="s">
        <v>18</v>
      </c>
      <c r="L2" s="282"/>
      <c r="M2" s="282" t="s">
        <v>19</v>
      </c>
      <c r="N2" s="282"/>
      <c r="O2" s="282" t="s">
        <v>20</v>
      </c>
      <c r="P2" s="282"/>
      <c r="Q2" s="282" t="s">
        <v>21</v>
      </c>
      <c r="R2" s="282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110">
        <v>8</v>
      </c>
      <c r="F3" s="110">
        <v>16.3</v>
      </c>
      <c r="G3" s="110">
        <v>8</v>
      </c>
      <c r="H3" s="110">
        <v>16.3</v>
      </c>
      <c r="I3" s="110">
        <v>8</v>
      </c>
      <c r="J3" s="110">
        <v>16.3</v>
      </c>
      <c r="K3" s="110">
        <v>8</v>
      </c>
      <c r="L3" s="110">
        <v>16.3</v>
      </c>
      <c r="M3" s="110">
        <v>8</v>
      </c>
      <c r="N3" s="110">
        <v>16.3</v>
      </c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50">
        <v>6721</v>
      </c>
      <c r="B4" s="281" t="s">
        <v>135</v>
      </c>
      <c r="C4" s="270">
        <v>3</v>
      </c>
      <c r="D4" s="25" t="s">
        <v>71</v>
      </c>
      <c r="E4" s="283">
        <v>8</v>
      </c>
      <c r="F4" s="283"/>
      <c r="G4" s="283">
        <v>8</v>
      </c>
      <c r="H4" s="283"/>
      <c r="I4" s="283">
        <v>8</v>
      </c>
      <c r="J4" s="283"/>
      <c r="K4" s="283">
        <v>8</v>
      </c>
      <c r="L4" s="283"/>
      <c r="M4" s="283">
        <v>6</v>
      </c>
      <c r="N4" s="283"/>
      <c r="O4" s="284"/>
      <c r="P4" s="285"/>
      <c r="Q4" s="286"/>
      <c r="R4" s="287"/>
      <c r="S4" s="112">
        <f>E4+G4+I4+K4+M4+O4+Q4</f>
        <v>38</v>
      </c>
      <c r="T4" s="112">
        <f t="shared" ref="T4:T11" si="0">SUM(S4-U4-V4)</f>
        <v>38</v>
      </c>
      <c r="U4" s="116"/>
      <c r="V4" s="116"/>
    </row>
    <row r="5" spans="1:22" x14ac:dyDescent="0.25">
      <c r="A5" s="250">
        <v>6538</v>
      </c>
      <c r="B5" s="281" t="s">
        <v>136</v>
      </c>
      <c r="C5" s="262">
        <v>31</v>
      </c>
      <c r="D5" s="25" t="s">
        <v>125</v>
      </c>
      <c r="E5" s="283"/>
      <c r="F5" s="283"/>
      <c r="G5" s="283"/>
      <c r="H5" s="283"/>
      <c r="I5" s="283"/>
      <c r="J5" s="283"/>
      <c r="K5" s="283"/>
      <c r="L5" s="283"/>
      <c r="M5" s="283">
        <v>0.75</v>
      </c>
      <c r="N5" s="283"/>
      <c r="O5" s="284"/>
      <c r="P5" s="285"/>
      <c r="Q5" s="286"/>
      <c r="R5" s="287"/>
      <c r="S5" s="112">
        <f t="shared" ref="S5:S21" si="1">E5+G5+I5+K5+M5+O5+Q5</f>
        <v>0.75</v>
      </c>
      <c r="T5" s="112">
        <f t="shared" si="0"/>
        <v>0.75</v>
      </c>
      <c r="U5" s="116"/>
      <c r="V5" s="116"/>
    </row>
    <row r="6" spans="1:22" x14ac:dyDescent="0.25">
      <c r="A6" s="250">
        <v>6538</v>
      </c>
      <c r="B6" s="281" t="s">
        <v>136</v>
      </c>
      <c r="C6" s="278">
        <v>32</v>
      </c>
      <c r="D6" s="25" t="s">
        <v>125</v>
      </c>
      <c r="E6" s="283"/>
      <c r="F6" s="283"/>
      <c r="G6" s="283"/>
      <c r="H6" s="283"/>
      <c r="I6" s="283"/>
      <c r="J6" s="283"/>
      <c r="K6" s="283"/>
      <c r="L6" s="283"/>
      <c r="M6" s="283">
        <v>0.75</v>
      </c>
      <c r="N6" s="283"/>
      <c r="O6" s="284"/>
      <c r="P6" s="285"/>
      <c r="Q6" s="286"/>
      <c r="R6" s="287"/>
      <c r="S6" s="112">
        <f t="shared" si="1"/>
        <v>0.75</v>
      </c>
      <c r="T6" s="112">
        <f t="shared" si="0"/>
        <v>0.75</v>
      </c>
      <c r="U6" s="116"/>
      <c r="V6" s="116"/>
    </row>
    <row r="7" spans="1:22" x14ac:dyDescent="0.25">
      <c r="A7" s="250"/>
      <c r="B7" s="249"/>
      <c r="C7" s="249"/>
      <c r="D7" s="25"/>
      <c r="E7" s="284"/>
      <c r="F7" s="285"/>
      <c r="G7" s="284"/>
      <c r="H7" s="285"/>
      <c r="I7" s="283"/>
      <c r="J7" s="283"/>
      <c r="K7" s="283"/>
      <c r="L7" s="283"/>
      <c r="M7" s="283"/>
      <c r="N7" s="283"/>
      <c r="O7" s="284"/>
      <c r="P7" s="285"/>
      <c r="Q7" s="286"/>
      <c r="R7" s="287"/>
      <c r="S7" s="112">
        <f t="shared" si="1"/>
        <v>0</v>
      </c>
      <c r="T7" s="112">
        <f t="shared" si="0"/>
        <v>0</v>
      </c>
      <c r="U7" s="116"/>
      <c r="V7" s="116"/>
    </row>
    <row r="8" spans="1:22" x14ac:dyDescent="0.25">
      <c r="A8" s="250"/>
      <c r="B8" s="32"/>
      <c r="C8" s="250"/>
      <c r="D8" s="25"/>
      <c r="E8" s="284"/>
      <c r="F8" s="285"/>
      <c r="G8" s="284"/>
      <c r="H8" s="285"/>
      <c r="I8" s="284"/>
      <c r="J8" s="285"/>
      <c r="K8" s="284"/>
      <c r="L8" s="285"/>
      <c r="M8" s="284"/>
      <c r="N8" s="285"/>
      <c r="O8" s="284"/>
      <c r="P8" s="285"/>
      <c r="Q8" s="286"/>
      <c r="R8" s="287"/>
      <c r="S8" s="112">
        <f t="shared" si="1"/>
        <v>0</v>
      </c>
      <c r="T8" s="112">
        <f t="shared" si="0"/>
        <v>0</v>
      </c>
      <c r="U8" s="116"/>
      <c r="V8" s="116"/>
    </row>
    <row r="9" spans="1:22" x14ac:dyDescent="0.25">
      <c r="A9" s="100"/>
      <c r="B9" s="248"/>
      <c r="C9" s="249"/>
      <c r="D9" s="25"/>
      <c r="E9" s="284"/>
      <c r="F9" s="285"/>
      <c r="G9" s="284"/>
      <c r="H9" s="285"/>
      <c r="I9" s="284"/>
      <c r="J9" s="285"/>
      <c r="K9" s="284"/>
      <c r="L9" s="285"/>
      <c r="M9" s="284"/>
      <c r="N9" s="285"/>
      <c r="O9" s="284"/>
      <c r="P9" s="285"/>
      <c r="Q9" s="286"/>
      <c r="R9" s="287"/>
      <c r="S9" s="112">
        <f t="shared" si="1"/>
        <v>0</v>
      </c>
      <c r="T9" s="112">
        <f t="shared" si="0"/>
        <v>0</v>
      </c>
      <c r="U9" s="116"/>
      <c r="V9" s="116"/>
    </row>
    <row r="10" spans="1:22" x14ac:dyDescent="0.25">
      <c r="A10" s="100"/>
      <c r="B10" s="251"/>
      <c r="C10" s="251"/>
      <c r="D10" s="25"/>
      <c r="E10" s="284"/>
      <c r="F10" s="285"/>
      <c r="G10" s="284"/>
      <c r="H10" s="285"/>
      <c r="I10" s="284"/>
      <c r="J10" s="285"/>
      <c r="K10" s="284"/>
      <c r="L10" s="285"/>
      <c r="M10" s="284"/>
      <c r="N10" s="285"/>
      <c r="O10" s="284"/>
      <c r="P10" s="285"/>
      <c r="Q10" s="286"/>
      <c r="R10" s="287"/>
      <c r="S10" s="112">
        <f>E10+G10+I10+K10+M10+O10+Q10</f>
        <v>0</v>
      </c>
      <c r="T10" s="112">
        <f t="shared" si="0"/>
        <v>0</v>
      </c>
      <c r="U10" s="116"/>
      <c r="V10" s="116"/>
    </row>
    <row r="11" spans="1:22" x14ac:dyDescent="0.25">
      <c r="A11" s="250"/>
      <c r="B11" s="146"/>
      <c r="C11" s="144"/>
      <c r="D11" s="25"/>
      <c r="E11" s="284"/>
      <c r="F11" s="285"/>
      <c r="G11" s="284"/>
      <c r="H11" s="285"/>
      <c r="I11" s="284"/>
      <c r="J11" s="285"/>
      <c r="K11" s="284"/>
      <c r="L11" s="285"/>
      <c r="M11" s="284"/>
      <c r="N11" s="285"/>
      <c r="O11" s="284"/>
      <c r="P11" s="285"/>
      <c r="Q11" s="286"/>
      <c r="R11" s="287"/>
      <c r="S11" s="112">
        <f t="shared" si="1"/>
        <v>0</v>
      </c>
      <c r="T11" s="112">
        <f t="shared" si="0"/>
        <v>0</v>
      </c>
      <c r="U11" s="116"/>
      <c r="V11" s="116"/>
    </row>
    <row r="12" spans="1:22" x14ac:dyDescent="0.25">
      <c r="A12" s="250"/>
      <c r="B12" s="117"/>
      <c r="C12" s="252"/>
      <c r="D12" s="25"/>
      <c r="E12" s="284"/>
      <c r="F12" s="285"/>
      <c r="G12" s="284"/>
      <c r="H12" s="285"/>
      <c r="I12" s="284"/>
      <c r="J12" s="285"/>
      <c r="K12" s="284"/>
      <c r="L12" s="285"/>
      <c r="M12" s="284"/>
      <c r="N12" s="285"/>
      <c r="O12" s="284"/>
      <c r="P12" s="285"/>
      <c r="Q12" s="286"/>
      <c r="R12" s="287"/>
      <c r="S12" s="112">
        <f>E12+G12+I12+K12+M12+O12+Q12</f>
        <v>0</v>
      </c>
      <c r="T12" s="112">
        <f>SUM(S12-U12-V12)</f>
        <v>0</v>
      </c>
      <c r="U12" s="116"/>
      <c r="V12" s="116"/>
    </row>
    <row r="13" spans="1:22" x14ac:dyDescent="0.25">
      <c r="A13" s="252"/>
      <c r="B13" s="117"/>
      <c r="C13" s="252"/>
      <c r="D13" s="115"/>
      <c r="E13" s="284"/>
      <c r="F13" s="285"/>
      <c r="G13" s="284"/>
      <c r="H13" s="285"/>
      <c r="I13" s="284"/>
      <c r="J13" s="285"/>
      <c r="K13" s="284"/>
      <c r="L13" s="285"/>
      <c r="M13" s="284"/>
      <c r="N13" s="285"/>
      <c r="O13" s="284"/>
      <c r="P13" s="285"/>
      <c r="Q13" s="286"/>
      <c r="R13" s="287"/>
      <c r="S13" s="112">
        <f>E13+G13+I13+K13+M13+O13+Q13</f>
        <v>0</v>
      </c>
      <c r="T13" s="112">
        <f>SUM(S13-U13-V13)</f>
        <v>0</v>
      </c>
      <c r="U13" s="116"/>
      <c r="V13" s="116"/>
    </row>
    <row r="14" spans="1:22" ht="15.75" customHeight="1" x14ac:dyDescent="0.25">
      <c r="A14" s="252"/>
      <c r="B14" s="117"/>
      <c r="C14" s="252"/>
      <c r="D14" s="115"/>
      <c r="E14" s="284"/>
      <c r="F14" s="285"/>
      <c r="G14" s="284"/>
      <c r="H14" s="285"/>
      <c r="I14" s="284"/>
      <c r="J14" s="285"/>
      <c r="K14" s="284"/>
      <c r="L14" s="285"/>
      <c r="M14" s="284"/>
      <c r="N14" s="285"/>
      <c r="O14" s="284"/>
      <c r="P14" s="285"/>
      <c r="Q14" s="286"/>
      <c r="R14" s="287"/>
      <c r="S14" s="112">
        <f t="shared" ref="S14:S16" si="2">E14+G14+I14+K14+M14+O14+Q14</f>
        <v>0</v>
      </c>
      <c r="T14" s="112">
        <f t="shared" ref="T14:T16" si="3">SUM(S14-U14-V14)</f>
        <v>0</v>
      </c>
      <c r="U14" s="116"/>
      <c r="V14" s="116"/>
    </row>
    <row r="15" spans="1:22" ht="15.75" customHeight="1" x14ac:dyDescent="0.25">
      <c r="A15" s="252"/>
      <c r="B15" s="117"/>
      <c r="C15" s="252"/>
      <c r="D15" s="115"/>
      <c r="E15" s="284"/>
      <c r="F15" s="285"/>
      <c r="G15" s="284"/>
      <c r="H15" s="285"/>
      <c r="I15" s="284"/>
      <c r="J15" s="285"/>
      <c r="K15" s="284"/>
      <c r="L15" s="285"/>
      <c r="M15" s="284"/>
      <c r="N15" s="285"/>
      <c r="O15" s="284"/>
      <c r="P15" s="285"/>
      <c r="Q15" s="286"/>
      <c r="R15" s="287"/>
      <c r="S15" s="112">
        <f t="shared" si="2"/>
        <v>0</v>
      </c>
      <c r="T15" s="112">
        <f t="shared" si="3"/>
        <v>0</v>
      </c>
      <c r="U15" s="116"/>
      <c r="V15" s="116"/>
    </row>
    <row r="16" spans="1:22" x14ac:dyDescent="0.25">
      <c r="A16" s="252"/>
      <c r="B16" s="117"/>
      <c r="C16" s="252"/>
      <c r="D16" s="115"/>
      <c r="E16" s="284"/>
      <c r="F16" s="285"/>
      <c r="G16" s="284"/>
      <c r="H16" s="285"/>
      <c r="I16" s="284"/>
      <c r="J16" s="285"/>
      <c r="K16" s="284"/>
      <c r="L16" s="285"/>
      <c r="M16" s="284"/>
      <c r="N16" s="285"/>
      <c r="O16" s="284"/>
      <c r="P16" s="285"/>
      <c r="Q16" s="286"/>
      <c r="R16" s="287"/>
      <c r="S16" s="112">
        <f t="shared" si="2"/>
        <v>0</v>
      </c>
      <c r="T16" s="112">
        <f t="shared" si="3"/>
        <v>0</v>
      </c>
      <c r="U16" s="116"/>
      <c r="V16" s="116"/>
    </row>
    <row r="17" spans="1:22" x14ac:dyDescent="0.25">
      <c r="A17" s="252"/>
      <c r="B17" s="117"/>
      <c r="C17" s="252"/>
      <c r="D17" s="115"/>
      <c r="E17" s="284"/>
      <c r="F17" s="285"/>
      <c r="G17" s="284"/>
      <c r="H17" s="285"/>
      <c r="I17" s="284"/>
      <c r="J17" s="285"/>
      <c r="K17" s="284"/>
      <c r="L17" s="285"/>
      <c r="M17" s="284"/>
      <c r="N17" s="285"/>
      <c r="O17" s="284"/>
      <c r="P17" s="285"/>
      <c r="Q17" s="286"/>
      <c r="R17" s="287"/>
      <c r="S17" s="112">
        <f>E17+G17+I17+K17+M17+O17+Q17</f>
        <v>0</v>
      </c>
      <c r="T17" s="112">
        <f>SUM(S17-U17-V17)</f>
        <v>0</v>
      </c>
      <c r="U17" s="116"/>
      <c r="V17" s="116"/>
    </row>
    <row r="18" spans="1:22" x14ac:dyDescent="0.25">
      <c r="A18" s="250">
        <v>3600</v>
      </c>
      <c r="B18" s="32" t="s">
        <v>137</v>
      </c>
      <c r="C18" s="250"/>
      <c r="D18" s="25" t="s">
        <v>93</v>
      </c>
      <c r="E18" s="284"/>
      <c r="F18" s="285"/>
      <c r="G18" s="284"/>
      <c r="H18" s="285"/>
      <c r="I18" s="284"/>
      <c r="J18" s="285"/>
      <c r="K18" s="284"/>
      <c r="L18" s="285"/>
      <c r="M18" s="284">
        <v>0.5</v>
      </c>
      <c r="N18" s="285"/>
      <c r="O18" s="284"/>
      <c r="P18" s="285"/>
      <c r="Q18" s="286"/>
      <c r="R18" s="287"/>
      <c r="S18" s="112">
        <f>E18+G18+I18+K18+M18+O18+Q18</f>
        <v>0.5</v>
      </c>
      <c r="T18" s="112">
        <f>SUM(S18-U18-V18)</f>
        <v>0.5</v>
      </c>
      <c r="U18" s="116"/>
      <c r="V18" s="116"/>
    </row>
    <row r="19" spans="1:22" x14ac:dyDescent="0.25">
      <c r="A19" s="109" t="s">
        <v>37</v>
      </c>
      <c r="B19" s="109"/>
      <c r="C19" s="109"/>
      <c r="D19" s="109"/>
      <c r="E19" s="284"/>
      <c r="F19" s="285"/>
      <c r="G19" s="284"/>
      <c r="H19" s="285"/>
      <c r="I19" s="284"/>
      <c r="J19" s="285"/>
      <c r="K19" s="284"/>
      <c r="L19" s="285"/>
      <c r="M19" s="284"/>
      <c r="N19" s="285"/>
      <c r="O19" s="284"/>
      <c r="P19" s="285"/>
      <c r="Q19" s="286"/>
      <c r="R19" s="287"/>
      <c r="S19" s="112">
        <f t="shared" si="1"/>
        <v>0</v>
      </c>
      <c r="T19" s="112"/>
      <c r="U19" s="118"/>
      <c r="V19" s="116"/>
    </row>
    <row r="20" spans="1:22" x14ac:dyDescent="0.25">
      <c r="A20" s="109" t="s">
        <v>38</v>
      </c>
      <c r="B20" s="109"/>
      <c r="C20" s="109"/>
      <c r="D20" s="109"/>
      <c r="E20" s="284"/>
      <c r="F20" s="285"/>
      <c r="G20" s="284"/>
      <c r="H20" s="285"/>
      <c r="I20" s="284"/>
      <c r="J20" s="285"/>
      <c r="K20" s="284"/>
      <c r="L20" s="285"/>
      <c r="M20" s="284"/>
      <c r="N20" s="285"/>
      <c r="O20" s="286"/>
      <c r="P20" s="287"/>
      <c r="Q20" s="286"/>
      <c r="R20" s="287"/>
      <c r="S20" s="112">
        <f t="shared" si="1"/>
        <v>0</v>
      </c>
      <c r="T20" s="112"/>
      <c r="U20" s="118"/>
      <c r="V20" s="116"/>
    </row>
    <row r="21" spans="1:22" x14ac:dyDescent="0.25">
      <c r="A21" s="118" t="s">
        <v>6</v>
      </c>
      <c r="B21" s="118">
        <f>SUM(B6:B20)</f>
        <v>0</v>
      </c>
      <c r="C21" s="118"/>
      <c r="D21" s="118"/>
      <c r="E21" s="289">
        <f>SUM(E4:E20)</f>
        <v>8</v>
      </c>
      <c r="F21" s="290"/>
      <c r="G21" s="289">
        <f>SUM(G4:G20)</f>
        <v>8</v>
      </c>
      <c r="H21" s="290"/>
      <c r="I21" s="289">
        <f>SUM(I4:I20)</f>
        <v>8</v>
      </c>
      <c r="J21" s="290"/>
      <c r="K21" s="289">
        <f>SUM(K6:K20)</f>
        <v>0</v>
      </c>
      <c r="L21" s="290"/>
      <c r="M21" s="289">
        <f>SUM(M4:M20)</f>
        <v>8</v>
      </c>
      <c r="N21" s="290"/>
      <c r="O21" s="289">
        <f>SUM(O4:O20)</f>
        <v>0</v>
      </c>
      <c r="P21" s="290"/>
      <c r="Q21" s="289">
        <f>SUM(Q4:Q20)</f>
        <v>0</v>
      </c>
      <c r="R21" s="290"/>
      <c r="S21" s="112">
        <f t="shared" si="1"/>
        <v>32</v>
      </c>
      <c r="T21" s="112"/>
      <c r="U21" s="118"/>
      <c r="V21" s="116"/>
    </row>
    <row r="22" spans="1:22" x14ac:dyDescent="0.25">
      <c r="A22" s="118" t="s">
        <v>2</v>
      </c>
      <c r="B22" s="118"/>
      <c r="C22" s="118"/>
      <c r="D22" s="118"/>
      <c r="E22" s="253"/>
      <c r="F22" s="254">
        <v>8</v>
      </c>
      <c r="G22" s="253"/>
      <c r="H22" s="254">
        <v>8</v>
      </c>
      <c r="I22" s="253"/>
      <c r="J22" s="254">
        <v>8</v>
      </c>
      <c r="K22" s="253"/>
      <c r="L22" s="254">
        <v>8</v>
      </c>
      <c r="M22" s="253"/>
      <c r="N22" s="254">
        <v>8</v>
      </c>
      <c r="O22" s="253"/>
      <c r="P22" s="254"/>
      <c r="Q22" s="253"/>
      <c r="R22" s="254"/>
      <c r="S22" s="112">
        <f>SUM(E22:R22)</f>
        <v>40</v>
      </c>
      <c r="T22" s="112">
        <f>SUM(T4:T21)</f>
        <v>40</v>
      </c>
      <c r="U22" s="116"/>
      <c r="V22" s="116"/>
    </row>
    <row r="23" spans="1:22" x14ac:dyDescent="0.25">
      <c r="A23" s="118" t="s">
        <v>41</v>
      </c>
      <c r="B23" s="118"/>
      <c r="C23" s="118"/>
      <c r="D23" s="118"/>
      <c r="E23" s="121"/>
      <c r="F23" s="121">
        <f>SUM(E21)-F22</f>
        <v>0</v>
      </c>
      <c r="G23" s="121"/>
      <c r="H23" s="121">
        <f>SUM(G21)-H22</f>
        <v>0</v>
      </c>
      <c r="I23" s="121"/>
      <c r="J23" s="121">
        <f>SUM(I21)-J22</f>
        <v>0</v>
      </c>
      <c r="K23" s="121"/>
      <c r="L23" s="121">
        <f>SUM(K21)-L22</f>
        <v>-8</v>
      </c>
      <c r="M23" s="121"/>
      <c r="N23" s="121">
        <f>SUM(M21)-N22</f>
        <v>0</v>
      </c>
      <c r="O23" s="121"/>
      <c r="P23" s="121">
        <f>SUM(O21)</f>
        <v>0</v>
      </c>
      <c r="Q23" s="121"/>
      <c r="R23" s="121">
        <f>SUM(Q21)</f>
        <v>0</v>
      </c>
      <c r="S23" s="116">
        <f>SUM(E23:R23)</f>
        <v>-8</v>
      </c>
      <c r="T23" s="116"/>
      <c r="U23" s="116">
        <f>SUM(U4:U22)</f>
        <v>0</v>
      </c>
      <c r="V23" s="116">
        <f>SUM(V4:V22)</f>
        <v>0</v>
      </c>
    </row>
    <row r="24" spans="1:22" x14ac:dyDescent="0.25">
      <c r="E24" s="122"/>
      <c r="F24" s="122"/>
      <c r="G24" s="122"/>
      <c r="H24" s="122"/>
    </row>
    <row r="25" spans="1:22" x14ac:dyDescent="0.25">
      <c r="A25" s="101" t="s">
        <v>25</v>
      </c>
      <c r="B25" s="102"/>
    </row>
    <row r="26" spans="1:22" x14ac:dyDescent="0.25">
      <c r="A26" s="103" t="s">
        <v>2</v>
      </c>
      <c r="C26" s="123">
        <f>SUM(T22)</f>
        <v>40</v>
      </c>
      <c r="I26" s="101">
        <v>3600</v>
      </c>
    </row>
    <row r="27" spans="1:22" x14ac:dyDescent="0.25">
      <c r="A27" s="103" t="s">
        <v>26</v>
      </c>
      <c r="C27" s="123">
        <f>U23</f>
        <v>0</v>
      </c>
      <c r="D27" s="124"/>
      <c r="I27" s="125">
        <v>0.5</v>
      </c>
    </row>
    <row r="28" spans="1:22" x14ac:dyDescent="0.25">
      <c r="A28" s="103" t="s">
        <v>27</v>
      </c>
      <c r="C28" s="124">
        <f>V23</f>
        <v>0</v>
      </c>
      <c r="I28" s="122"/>
    </row>
    <row r="29" spans="1:22" x14ac:dyDescent="0.25">
      <c r="A29" s="103" t="s">
        <v>28</v>
      </c>
      <c r="C29" s="124">
        <f>S19</f>
        <v>0</v>
      </c>
      <c r="I29" s="123"/>
    </row>
    <row r="30" spans="1:22" x14ac:dyDescent="0.25">
      <c r="A30" s="103" t="s">
        <v>4</v>
      </c>
      <c r="C30" s="124">
        <f>S20</f>
        <v>0</v>
      </c>
    </row>
    <row r="31" spans="1:22" ht="16.5" thickBot="1" x14ac:dyDescent="0.3">
      <c r="A31" s="104" t="s">
        <v>6</v>
      </c>
      <c r="C31" s="126">
        <f>SUM(C26:C30)</f>
        <v>40</v>
      </c>
      <c r="E31" s="104" t="s">
        <v>42</v>
      </c>
      <c r="F31" s="104"/>
      <c r="G31" s="127">
        <f>S21-C31</f>
        <v>-8</v>
      </c>
    </row>
    <row r="32" spans="1:22" ht="16.5" thickTop="1" x14ac:dyDescent="0.25">
      <c r="A32" s="103" t="s">
        <v>29</v>
      </c>
      <c r="C32" s="128">
        <v>0</v>
      </c>
      <c r="D32" s="128"/>
    </row>
    <row r="33" spans="1:4" x14ac:dyDescent="0.25">
      <c r="A33" s="103" t="s">
        <v>36</v>
      </c>
      <c r="C33" s="128">
        <v>0</v>
      </c>
      <c r="D33" s="128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4:R14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I14:J14"/>
    <mergeCell ref="K14:L14"/>
    <mergeCell ref="M14:N14"/>
    <mergeCell ref="O14:P14"/>
    <mergeCell ref="Q12:R12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9:F9"/>
    <mergeCell ref="G9:H9"/>
    <mergeCell ref="I9:J9"/>
    <mergeCell ref="K9:L9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3"/>
  <sheetViews>
    <sheetView zoomScale="90" zoomScaleNormal="90" workbookViewId="0">
      <selection activeCell="B22" sqref="B22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96</v>
      </c>
      <c r="B2" s="6"/>
      <c r="C2" s="6"/>
      <c r="D2" s="6"/>
      <c r="E2" s="300" t="s">
        <v>15</v>
      </c>
      <c r="F2" s="300"/>
      <c r="G2" s="300" t="s">
        <v>16</v>
      </c>
      <c r="H2" s="300"/>
      <c r="I2" s="300" t="s">
        <v>17</v>
      </c>
      <c r="J2" s="300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6">
        <v>8</v>
      </c>
      <c r="F3" s="36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259"/>
      <c r="N3" s="259"/>
      <c r="O3" s="36"/>
      <c r="P3" s="36"/>
      <c r="Q3" s="35"/>
      <c r="R3" s="35"/>
      <c r="S3" s="12"/>
      <c r="T3" s="12"/>
      <c r="U3" s="13"/>
      <c r="V3" s="13"/>
    </row>
    <row r="4" spans="1:22" x14ac:dyDescent="0.25">
      <c r="A4" s="241">
        <v>6721</v>
      </c>
      <c r="B4" s="281" t="s">
        <v>135</v>
      </c>
      <c r="C4" s="240">
        <v>3</v>
      </c>
      <c r="D4" s="25" t="s">
        <v>71</v>
      </c>
      <c r="E4" s="291">
        <v>8</v>
      </c>
      <c r="F4" s="291"/>
      <c r="G4" s="291">
        <v>6</v>
      </c>
      <c r="H4" s="291"/>
      <c r="I4" s="291"/>
      <c r="J4" s="291"/>
      <c r="K4" s="291"/>
      <c r="L4" s="291"/>
      <c r="M4" s="301"/>
      <c r="N4" s="301"/>
      <c r="O4" s="292"/>
      <c r="P4" s="293"/>
      <c r="Q4" s="296"/>
      <c r="R4" s="297"/>
      <c r="S4" s="12">
        <f>E4+G4+I4+K4+M4+O4+Q4</f>
        <v>14</v>
      </c>
      <c r="T4" s="12">
        <f t="shared" ref="T4:T14" si="0">SUM(S4-U4-V4)</f>
        <v>14</v>
      </c>
      <c r="U4" s="15"/>
      <c r="V4" s="15"/>
    </row>
    <row r="5" spans="1:22" x14ac:dyDescent="0.25">
      <c r="A5" s="242">
        <v>6633</v>
      </c>
      <c r="B5" s="281" t="s">
        <v>138</v>
      </c>
      <c r="C5" s="144"/>
      <c r="D5" s="25" t="s">
        <v>104</v>
      </c>
      <c r="E5" s="291"/>
      <c r="F5" s="291"/>
      <c r="G5" s="291">
        <v>2</v>
      </c>
      <c r="H5" s="291"/>
      <c r="I5" s="291">
        <v>8</v>
      </c>
      <c r="J5" s="291"/>
      <c r="K5" s="291">
        <v>8</v>
      </c>
      <c r="L5" s="291"/>
      <c r="M5" s="301"/>
      <c r="N5" s="301"/>
      <c r="O5" s="292"/>
      <c r="P5" s="293"/>
      <c r="Q5" s="296"/>
      <c r="R5" s="297"/>
      <c r="S5" s="12">
        <f t="shared" ref="S5:S21" si="1">E5+G5+I5+K5+M5+O5+Q5</f>
        <v>18</v>
      </c>
      <c r="T5" s="12">
        <f t="shared" si="0"/>
        <v>18</v>
      </c>
      <c r="U5" s="15"/>
      <c r="V5" s="15"/>
    </row>
    <row r="6" spans="1:22" x14ac:dyDescent="0.25">
      <c r="A6" s="234"/>
      <c r="B6" s="222"/>
      <c r="C6" s="222"/>
      <c r="D6" s="25"/>
      <c r="E6" s="291"/>
      <c r="F6" s="291"/>
      <c r="G6" s="291"/>
      <c r="H6" s="291"/>
      <c r="I6" s="291"/>
      <c r="J6" s="291"/>
      <c r="K6" s="291"/>
      <c r="L6" s="291"/>
      <c r="M6" s="301"/>
      <c r="N6" s="301"/>
      <c r="O6" s="292"/>
      <c r="P6" s="293"/>
      <c r="Q6" s="296"/>
      <c r="R6" s="297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37"/>
      <c r="B7" s="236"/>
      <c r="C7" s="236"/>
      <c r="D7" s="25"/>
      <c r="E7" s="291"/>
      <c r="F7" s="291"/>
      <c r="G7" s="291"/>
      <c r="H7" s="291"/>
      <c r="I7" s="291"/>
      <c r="J7" s="291"/>
      <c r="K7" s="291"/>
      <c r="L7" s="291"/>
      <c r="M7" s="301"/>
      <c r="N7" s="301"/>
      <c r="O7" s="292"/>
      <c r="P7" s="293"/>
      <c r="Q7" s="296"/>
      <c r="R7" s="297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46"/>
      <c r="B8" s="244"/>
      <c r="C8" s="244"/>
      <c r="D8" s="25"/>
      <c r="E8" s="291"/>
      <c r="F8" s="291"/>
      <c r="G8" s="291"/>
      <c r="H8" s="291"/>
      <c r="I8" s="291"/>
      <c r="J8" s="291"/>
      <c r="K8" s="291"/>
      <c r="L8" s="291"/>
      <c r="M8" s="301"/>
      <c r="N8" s="301"/>
      <c r="O8" s="292"/>
      <c r="P8" s="293"/>
      <c r="Q8" s="296"/>
      <c r="R8" s="297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38"/>
      <c r="B9" s="146"/>
      <c r="C9" s="144"/>
      <c r="D9" s="25"/>
      <c r="E9" s="291"/>
      <c r="F9" s="291"/>
      <c r="G9" s="291"/>
      <c r="H9" s="291"/>
      <c r="I9" s="291"/>
      <c r="J9" s="291"/>
      <c r="K9" s="291"/>
      <c r="L9" s="291"/>
      <c r="M9" s="301"/>
      <c r="N9" s="301"/>
      <c r="O9" s="292"/>
      <c r="P9" s="293"/>
      <c r="Q9" s="296"/>
      <c r="R9" s="297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71"/>
      <c r="B10" s="70"/>
      <c r="C10" s="70"/>
      <c r="D10" s="25"/>
      <c r="E10" s="291"/>
      <c r="F10" s="291"/>
      <c r="G10" s="291"/>
      <c r="H10" s="291"/>
      <c r="I10" s="291"/>
      <c r="J10" s="291"/>
      <c r="K10" s="291"/>
      <c r="L10" s="291"/>
      <c r="M10" s="301"/>
      <c r="N10" s="301"/>
      <c r="O10" s="292"/>
      <c r="P10" s="293"/>
      <c r="Q10" s="296"/>
      <c r="R10" s="297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71"/>
      <c r="B11" s="32"/>
      <c r="C11" s="71"/>
      <c r="D11" s="25"/>
      <c r="E11" s="291"/>
      <c r="F11" s="291"/>
      <c r="G11" s="291"/>
      <c r="H11" s="291"/>
      <c r="I11" s="291"/>
      <c r="J11" s="291"/>
      <c r="K11" s="291"/>
      <c r="L11" s="291"/>
      <c r="M11" s="301"/>
      <c r="N11" s="301"/>
      <c r="O11" s="292"/>
      <c r="P11" s="293"/>
      <c r="Q11" s="296"/>
      <c r="R11" s="297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71"/>
      <c r="B12" s="32"/>
      <c r="C12" s="71"/>
      <c r="D12" s="25"/>
      <c r="E12" s="291"/>
      <c r="F12" s="291"/>
      <c r="G12" s="291"/>
      <c r="H12" s="291"/>
      <c r="I12" s="291"/>
      <c r="J12" s="291"/>
      <c r="K12" s="292"/>
      <c r="L12" s="293"/>
      <c r="M12" s="294"/>
      <c r="N12" s="295"/>
      <c r="O12" s="292"/>
      <c r="P12" s="293"/>
      <c r="Q12" s="296"/>
      <c r="R12" s="297"/>
      <c r="S12" s="12">
        <f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68"/>
      <c r="B13" s="32"/>
      <c r="C13" s="68"/>
      <c r="D13" s="25"/>
      <c r="E13" s="291"/>
      <c r="F13" s="291"/>
      <c r="G13" s="291"/>
      <c r="H13" s="291"/>
      <c r="I13" s="292"/>
      <c r="J13" s="293"/>
      <c r="K13" s="292"/>
      <c r="L13" s="293"/>
      <c r="M13" s="294"/>
      <c r="N13" s="295"/>
      <c r="O13" s="292"/>
      <c r="P13" s="293"/>
      <c r="Q13" s="296"/>
      <c r="R13" s="297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67"/>
      <c r="B14" s="32"/>
      <c r="C14" s="66"/>
      <c r="D14" s="25"/>
      <c r="E14" s="292"/>
      <c r="F14" s="293"/>
      <c r="G14" s="292"/>
      <c r="H14" s="293"/>
      <c r="I14" s="292"/>
      <c r="J14" s="293"/>
      <c r="K14" s="292"/>
      <c r="L14" s="293"/>
      <c r="M14" s="294"/>
      <c r="N14" s="295"/>
      <c r="O14" s="292"/>
      <c r="P14" s="293"/>
      <c r="Q14" s="296"/>
      <c r="R14" s="297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67"/>
      <c r="B15" s="32"/>
      <c r="C15" s="66"/>
      <c r="D15" s="25"/>
      <c r="E15" s="291"/>
      <c r="F15" s="291"/>
      <c r="G15" s="291"/>
      <c r="H15" s="291"/>
      <c r="I15" s="292"/>
      <c r="J15" s="293"/>
      <c r="K15" s="292"/>
      <c r="L15" s="293"/>
      <c r="M15" s="294"/>
      <c r="N15" s="295"/>
      <c r="O15" s="292"/>
      <c r="P15" s="293"/>
      <c r="Q15" s="296"/>
      <c r="R15" s="297"/>
      <c r="S15" s="12">
        <f t="shared" ref="S15:S16" si="2">E15+G15+I15+K15+M15+O15+Q15</f>
        <v>0</v>
      </c>
      <c r="T15" s="12">
        <f t="shared" ref="T15:T16" si="3">SUM(S15-U15-V15)</f>
        <v>0</v>
      </c>
      <c r="U15" s="15"/>
      <c r="V15" s="15"/>
    </row>
    <row r="16" spans="1:22" ht="15" customHeight="1" x14ac:dyDescent="0.25">
      <c r="A16" s="65"/>
      <c r="B16" s="65"/>
      <c r="C16" s="65"/>
      <c r="D16" s="25"/>
      <c r="E16" s="291"/>
      <c r="F16" s="291"/>
      <c r="G16" s="291"/>
      <c r="H16" s="291"/>
      <c r="I16" s="292"/>
      <c r="J16" s="293"/>
      <c r="K16" s="292"/>
      <c r="L16" s="293"/>
      <c r="M16" s="294"/>
      <c r="N16" s="295"/>
      <c r="O16" s="292"/>
      <c r="P16" s="293"/>
      <c r="Q16" s="296"/>
      <c r="R16" s="297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46"/>
      <c r="B17" s="32"/>
      <c r="C17" s="46"/>
      <c r="D17" s="25"/>
      <c r="E17" s="291"/>
      <c r="F17" s="291"/>
      <c r="G17" s="291"/>
      <c r="H17" s="291"/>
      <c r="I17" s="292"/>
      <c r="J17" s="293"/>
      <c r="K17" s="292"/>
      <c r="L17" s="293"/>
      <c r="M17" s="294"/>
      <c r="N17" s="295"/>
      <c r="O17" s="292"/>
      <c r="P17" s="293"/>
      <c r="Q17" s="296"/>
      <c r="R17" s="297"/>
      <c r="S17" s="12">
        <f>E17+G17+I17+K17+M17+O17+Q17</f>
        <v>0</v>
      </c>
      <c r="T17" s="12">
        <f>SUM(S17-U17-V17)</f>
        <v>0</v>
      </c>
      <c r="U17" s="15"/>
      <c r="V17" s="15"/>
    </row>
    <row r="18" spans="1:22" ht="15" customHeight="1" x14ac:dyDescent="0.25">
      <c r="A18" s="46"/>
      <c r="B18" s="32"/>
      <c r="C18" s="46"/>
      <c r="D18" s="25"/>
      <c r="E18" s="291"/>
      <c r="F18" s="291"/>
      <c r="G18" s="291"/>
      <c r="H18" s="291"/>
      <c r="I18" s="292"/>
      <c r="J18" s="293"/>
      <c r="K18" s="292"/>
      <c r="L18" s="293"/>
      <c r="M18" s="294"/>
      <c r="N18" s="295"/>
      <c r="O18" s="292"/>
      <c r="P18" s="293"/>
      <c r="Q18" s="296"/>
      <c r="R18" s="297"/>
      <c r="S18" s="12">
        <f>E18+G18+I18+K18+M18+O18+Q18</f>
        <v>0</v>
      </c>
      <c r="T18" s="12">
        <f>SUM(S18-U18-V18)</f>
        <v>0</v>
      </c>
      <c r="U18" s="15"/>
      <c r="V18" s="15"/>
    </row>
    <row r="19" spans="1:22" x14ac:dyDescent="0.25">
      <c r="A19" s="10" t="s">
        <v>37</v>
      </c>
      <c r="B19" s="10"/>
      <c r="C19" s="10"/>
      <c r="D19" s="10"/>
      <c r="E19" s="292"/>
      <c r="F19" s="293"/>
      <c r="G19" s="292"/>
      <c r="H19" s="293"/>
      <c r="I19" s="292"/>
      <c r="J19" s="293"/>
      <c r="K19" s="292"/>
      <c r="L19" s="293"/>
      <c r="M19" s="294">
        <v>8</v>
      </c>
      <c r="N19" s="295"/>
      <c r="O19" s="292"/>
      <c r="P19" s="293"/>
      <c r="Q19" s="296"/>
      <c r="R19" s="297"/>
      <c r="S19" s="12">
        <f t="shared" si="1"/>
        <v>8</v>
      </c>
      <c r="T19" s="12"/>
      <c r="U19" s="16"/>
      <c r="V19" s="15"/>
    </row>
    <row r="20" spans="1:22" x14ac:dyDescent="0.25">
      <c r="A20" s="10" t="s">
        <v>38</v>
      </c>
      <c r="B20" s="10"/>
      <c r="C20" s="10"/>
      <c r="D20" s="10"/>
      <c r="E20" s="292"/>
      <c r="F20" s="293"/>
      <c r="G20" s="292"/>
      <c r="H20" s="293"/>
      <c r="I20" s="292"/>
      <c r="J20" s="293"/>
      <c r="K20" s="292"/>
      <c r="L20" s="293"/>
      <c r="M20" s="292"/>
      <c r="N20" s="293"/>
      <c r="O20" s="296"/>
      <c r="P20" s="297"/>
      <c r="Q20" s="296"/>
      <c r="R20" s="297"/>
      <c r="S20" s="12">
        <f t="shared" si="1"/>
        <v>0</v>
      </c>
      <c r="T20" s="12"/>
      <c r="U20" s="16"/>
      <c r="V20" s="15"/>
    </row>
    <row r="21" spans="1:22" x14ac:dyDescent="0.25">
      <c r="A21" s="16" t="s">
        <v>6</v>
      </c>
      <c r="B21" s="16">
        <f>SUM(B6:B20)</f>
        <v>0</v>
      </c>
      <c r="C21" s="16"/>
      <c r="D21" s="16"/>
      <c r="E21" s="298">
        <f>SUM(E4:E20)</f>
        <v>8</v>
      </c>
      <c r="F21" s="299"/>
      <c r="G21" s="298">
        <f>SUM(G4:G20)</f>
        <v>8</v>
      </c>
      <c r="H21" s="299"/>
      <c r="I21" s="298">
        <f>SUM(I4:I20)</f>
        <v>8</v>
      </c>
      <c r="J21" s="299"/>
      <c r="K21" s="298">
        <f>SUM(K6:K20)</f>
        <v>0</v>
      </c>
      <c r="L21" s="299"/>
      <c r="M21" s="298">
        <f>SUM(M4:M20)</f>
        <v>8</v>
      </c>
      <c r="N21" s="299"/>
      <c r="O21" s="298">
        <f>SUM(O4:O20)</f>
        <v>0</v>
      </c>
      <c r="P21" s="299"/>
      <c r="Q21" s="298">
        <f>SUM(Q4:Q20)</f>
        <v>0</v>
      </c>
      <c r="R21" s="299"/>
      <c r="S21" s="12">
        <f t="shared" si="1"/>
        <v>32</v>
      </c>
      <c r="T21" s="12"/>
      <c r="U21" s="16"/>
      <c r="V21" s="15"/>
    </row>
    <row r="22" spans="1:22" x14ac:dyDescent="0.25">
      <c r="A22" s="16" t="s">
        <v>2</v>
      </c>
      <c r="B22" s="16"/>
      <c r="C22" s="16"/>
      <c r="D22" s="16"/>
      <c r="E22" s="60"/>
      <c r="F22" s="61">
        <v>8</v>
      </c>
      <c r="G22" s="17"/>
      <c r="H22" s="18">
        <v>8</v>
      </c>
      <c r="I22" s="17"/>
      <c r="J22" s="18">
        <v>8</v>
      </c>
      <c r="K22" s="17"/>
      <c r="L22" s="18">
        <v>8</v>
      </c>
      <c r="M22" s="17"/>
      <c r="N22" s="18">
        <v>8</v>
      </c>
      <c r="O22" s="17"/>
      <c r="P22" s="18"/>
      <c r="Q22" s="17"/>
      <c r="R22" s="18"/>
      <c r="S22" s="12">
        <f>SUM(E22:R22)</f>
        <v>40</v>
      </c>
      <c r="T22" s="12">
        <f>SUM(T4:T21)</f>
        <v>32</v>
      </c>
      <c r="U22" s="15"/>
      <c r="V22" s="15"/>
    </row>
    <row r="23" spans="1:22" x14ac:dyDescent="0.25">
      <c r="A23" s="16" t="s">
        <v>41</v>
      </c>
      <c r="B23" s="16"/>
      <c r="C23" s="16"/>
      <c r="D23" s="16"/>
      <c r="E23" s="19"/>
      <c r="F23" s="19">
        <f>SUM(E21)-F22</f>
        <v>0</v>
      </c>
      <c r="G23" s="19"/>
      <c r="H23" s="19">
        <f>SUM(G21)-H22</f>
        <v>0</v>
      </c>
      <c r="I23" s="19"/>
      <c r="J23" s="19">
        <f>SUM(I21)-J22</f>
        <v>0</v>
      </c>
      <c r="K23" s="19"/>
      <c r="L23" s="19">
        <f>SUM(K21)-L22</f>
        <v>-8</v>
      </c>
      <c r="M23" s="19"/>
      <c r="N23" s="19">
        <f>SUM(M21)-N22</f>
        <v>0</v>
      </c>
      <c r="O23" s="19"/>
      <c r="P23" s="19">
        <f>SUM(O21)</f>
        <v>0</v>
      </c>
      <c r="Q23" s="19"/>
      <c r="R23" s="19">
        <f>SUM(Q21)</f>
        <v>0</v>
      </c>
      <c r="S23" s="15">
        <f>SUM(E23:R23)</f>
        <v>-8</v>
      </c>
      <c r="T23" s="15"/>
      <c r="U23" s="15">
        <f>SUM(U4:U22)</f>
        <v>0</v>
      </c>
      <c r="V23" s="15">
        <f>SUM(V4:V22)</f>
        <v>0</v>
      </c>
    </row>
    <row r="24" spans="1:22" x14ac:dyDescent="0.25">
      <c r="I24" s="29"/>
      <c r="J24" s="29"/>
      <c r="K24" s="29"/>
      <c r="L24" s="29"/>
    </row>
    <row r="25" spans="1:22" x14ac:dyDescent="0.25">
      <c r="A25" s="1" t="s">
        <v>25</v>
      </c>
      <c r="B25" s="2"/>
    </row>
    <row r="26" spans="1:22" x14ac:dyDescent="0.25">
      <c r="A26" s="3" t="s">
        <v>2</v>
      </c>
      <c r="C26" s="27">
        <f>SUM(T22)</f>
        <v>32</v>
      </c>
      <c r="I26" s="1">
        <v>3600</v>
      </c>
    </row>
    <row r="27" spans="1:22" x14ac:dyDescent="0.25">
      <c r="A27" s="3" t="s">
        <v>26</v>
      </c>
      <c r="C27" s="27">
        <f>U23</f>
        <v>0</v>
      </c>
      <c r="D27" s="20"/>
      <c r="I27" s="28"/>
    </row>
    <row r="28" spans="1:22" x14ac:dyDescent="0.25">
      <c r="A28" s="3" t="s">
        <v>27</v>
      </c>
      <c r="C28" s="20">
        <f>V23</f>
        <v>0</v>
      </c>
      <c r="I28" s="29"/>
    </row>
    <row r="29" spans="1:22" x14ac:dyDescent="0.25">
      <c r="A29" s="3" t="s">
        <v>28</v>
      </c>
      <c r="C29" s="20">
        <f>S19</f>
        <v>8</v>
      </c>
      <c r="I29" s="27"/>
    </row>
    <row r="30" spans="1:22" x14ac:dyDescent="0.25">
      <c r="A30" s="3" t="s">
        <v>4</v>
      </c>
      <c r="C30" s="20">
        <f>S20</f>
        <v>0</v>
      </c>
    </row>
    <row r="31" spans="1:22" ht="16.5" thickBot="1" x14ac:dyDescent="0.3">
      <c r="A31" s="4" t="s">
        <v>6</v>
      </c>
      <c r="C31" s="26">
        <f>SUM(C26:C30)</f>
        <v>40</v>
      </c>
      <c r="E31" s="4" t="s">
        <v>42</v>
      </c>
      <c r="F31" s="4"/>
      <c r="G31" s="22">
        <f>S21-C31</f>
        <v>-8</v>
      </c>
    </row>
    <row r="32" spans="1:22" ht="16.5" thickTop="1" x14ac:dyDescent="0.25">
      <c r="A32" s="3" t="s">
        <v>29</v>
      </c>
      <c r="C32" s="23">
        <v>0</v>
      </c>
      <c r="D32" s="23"/>
    </row>
    <row r="33" spans="1:4" x14ac:dyDescent="0.25">
      <c r="A33" s="3" t="s">
        <v>36</v>
      </c>
      <c r="C33" s="23">
        <v>0</v>
      </c>
      <c r="D33" s="23"/>
    </row>
  </sheetData>
  <mergeCells count="133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M13:N13"/>
    <mergeCell ref="O13:P13"/>
    <mergeCell ref="Q13:R13"/>
    <mergeCell ref="M12:N12"/>
    <mergeCell ref="Q12:R12"/>
    <mergeCell ref="Q14:R14"/>
    <mergeCell ref="M14:N14"/>
    <mergeCell ref="E12:F12"/>
    <mergeCell ref="G12:H12"/>
    <mergeCell ref="I12:J12"/>
    <mergeCell ref="K12:L12"/>
    <mergeCell ref="O12:P12"/>
    <mergeCell ref="E14:F14"/>
    <mergeCell ref="G14:H14"/>
    <mergeCell ref="I14:J14"/>
    <mergeCell ref="K14:L14"/>
    <mergeCell ref="E13:F13"/>
    <mergeCell ref="G13:H13"/>
    <mergeCell ref="I13:J13"/>
    <mergeCell ref="K13:L13"/>
    <mergeCell ref="O14:P14"/>
    <mergeCell ref="G11:H11"/>
    <mergeCell ref="I11:J11"/>
    <mergeCell ref="Q9:R9"/>
    <mergeCell ref="O10:P10"/>
    <mergeCell ref="Q10:R10"/>
    <mergeCell ref="E9:F9"/>
    <mergeCell ref="G9:H9"/>
    <mergeCell ref="I9:J9"/>
    <mergeCell ref="K9:L9"/>
    <mergeCell ref="M9:N9"/>
    <mergeCell ref="O9:P9"/>
    <mergeCell ref="K10:L10"/>
    <mergeCell ref="O11:P11"/>
    <mergeCell ref="M11:N11"/>
    <mergeCell ref="K11:L11"/>
    <mergeCell ref="Q11:R11"/>
    <mergeCell ref="E11:F11"/>
    <mergeCell ref="M10:N10"/>
    <mergeCell ref="Q7:R7"/>
    <mergeCell ref="I8:J8"/>
    <mergeCell ref="K8:L8"/>
    <mergeCell ref="M5:N5"/>
    <mergeCell ref="Q8:R8"/>
    <mergeCell ref="Q6:R6"/>
    <mergeCell ref="E10:F10"/>
    <mergeCell ref="G10:H10"/>
    <mergeCell ref="I10:J10"/>
    <mergeCell ref="O8:P8"/>
    <mergeCell ref="E8:F8"/>
    <mergeCell ref="M8:N8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9:F19"/>
    <mergeCell ref="G19:H19"/>
    <mergeCell ref="I19:J19"/>
    <mergeCell ref="K19:L19"/>
    <mergeCell ref="M19:N19"/>
    <mergeCell ref="O19:P19"/>
    <mergeCell ref="Q19:R19"/>
    <mergeCell ref="Q21:R21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90" zoomScaleNormal="90" workbookViewId="0">
      <selection activeCell="G14" sqref="G14:N18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57</v>
      </c>
      <c r="B1" s="102"/>
      <c r="C1" s="102"/>
    </row>
    <row r="2" spans="1:22" s="108" customFormat="1" x14ac:dyDescent="0.25">
      <c r="A2" s="5" t="s">
        <v>96</v>
      </c>
      <c r="B2" s="268"/>
      <c r="C2" s="268"/>
      <c r="D2" s="251"/>
      <c r="E2" s="288" t="s">
        <v>15</v>
      </c>
      <c r="F2" s="288"/>
      <c r="G2" s="282" t="s">
        <v>16</v>
      </c>
      <c r="H2" s="282"/>
      <c r="I2" s="288" t="s">
        <v>17</v>
      </c>
      <c r="J2" s="288"/>
      <c r="K2" s="282" t="s">
        <v>18</v>
      </c>
      <c r="L2" s="282"/>
      <c r="M2" s="282" t="s">
        <v>19</v>
      </c>
      <c r="N2" s="282"/>
      <c r="O2" s="282" t="s">
        <v>20</v>
      </c>
      <c r="P2" s="282"/>
      <c r="Q2" s="282" t="s">
        <v>21</v>
      </c>
      <c r="R2" s="282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110">
        <v>8</v>
      </c>
      <c r="F3" s="110">
        <v>16.3</v>
      </c>
      <c r="G3" s="110">
        <v>8</v>
      </c>
      <c r="H3" s="110">
        <v>16.3</v>
      </c>
      <c r="I3" s="110">
        <v>8</v>
      </c>
      <c r="J3" s="110">
        <v>16.3</v>
      </c>
      <c r="K3" s="110">
        <v>8</v>
      </c>
      <c r="L3" s="110">
        <v>16.3</v>
      </c>
      <c r="M3" s="110">
        <v>8</v>
      </c>
      <c r="N3" s="110">
        <v>16.3</v>
      </c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50" t="s">
        <v>68</v>
      </c>
      <c r="B4" s="281" t="s">
        <v>131</v>
      </c>
      <c r="C4" s="255">
        <v>4</v>
      </c>
      <c r="D4" s="25" t="s">
        <v>69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4"/>
      <c r="P4" s="285"/>
      <c r="Q4" s="286"/>
      <c r="R4" s="287"/>
      <c r="S4" s="112">
        <f>E4+G4+I4+K4+M4+O4+Q4</f>
        <v>0</v>
      </c>
      <c r="T4" s="112">
        <f t="shared" ref="T4:T11" si="0">SUM(S4-U4-V4)</f>
        <v>0</v>
      </c>
      <c r="U4" s="116"/>
      <c r="V4" s="116"/>
    </row>
    <row r="5" spans="1:22" x14ac:dyDescent="0.25">
      <c r="A5" s="250">
        <v>6691</v>
      </c>
      <c r="B5" s="281" t="s">
        <v>139</v>
      </c>
      <c r="C5" s="255" t="s">
        <v>74</v>
      </c>
      <c r="D5" s="25" t="s">
        <v>72</v>
      </c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4"/>
      <c r="P5" s="285"/>
      <c r="Q5" s="286"/>
      <c r="R5" s="287"/>
      <c r="S5" s="112">
        <f t="shared" ref="S5:S21" si="1">E5+G5+I5+K5+M5+O5+Q5</f>
        <v>0</v>
      </c>
      <c r="T5" s="112">
        <f t="shared" si="0"/>
        <v>0</v>
      </c>
      <c r="U5" s="116"/>
      <c r="V5" s="116"/>
    </row>
    <row r="6" spans="1:22" x14ac:dyDescent="0.25">
      <c r="A6" s="250" t="s">
        <v>116</v>
      </c>
      <c r="B6" s="281" t="s">
        <v>131</v>
      </c>
      <c r="C6" s="249">
        <v>3</v>
      </c>
      <c r="D6" s="25" t="s">
        <v>117</v>
      </c>
      <c r="E6" s="283"/>
      <c r="F6" s="283"/>
      <c r="G6" s="283"/>
      <c r="H6" s="283"/>
      <c r="I6" s="283"/>
      <c r="J6" s="283"/>
      <c r="K6" s="283">
        <v>0.5</v>
      </c>
      <c r="L6" s="283"/>
      <c r="M6" s="283"/>
      <c r="N6" s="283"/>
      <c r="O6" s="284"/>
      <c r="P6" s="285"/>
      <c r="Q6" s="286"/>
      <c r="R6" s="287"/>
      <c r="S6" s="112">
        <f t="shared" si="1"/>
        <v>0.5</v>
      </c>
      <c r="T6" s="112">
        <f t="shared" si="0"/>
        <v>0.5</v>
      </c>
      <c r="U6" s="116"/>
      <c r="V6" s="116"/>
    </row>
    <row r="7" spans="1:22" x14ac:dyDescent="0.25">
      <c r="A7" s="250"/>
      <c r="B7" s="249"/>
      <c r="C7" s="249"/>
      <c r="D7" s="25"/>
      <c r="E7" s="284"/>
      <c r="F7" s="285"/>
      <c r="G7" s="284"/>
      <c r="H7" s="285"/>
      <c r="I7" s="283"/>
      <c r="J7" s="283"/>
      <c r="K7" s="283"/>
      <c r="L7" s="283"/>
      <c r="M7" s="283"/>
      <c r="N7" s="283"/>
      <c r="O7" s="284"/>
      <c r="P7" s="285"/>
      <c r="Q7" s="286"/>
      <c r="R7" s="287"/>
      <c r="S7" s="112">
        <f t="shared" si="1"/>
        <v>0</v>
      </c>
      <c r="T7" s="112">
        <f t="shared" si="0"/>
        <v>0</v>
      </c>
      <c r="U7" s="116"/>
      <c r="V7" s="116"/>
    </row>
    <row r="8" spans="1:22" x14ac:dyDescent="0.25">
      <c r="A8" s="250"/>
      <c r="B8" s="32"/>
      <c r="C8" s="250"/>
      <c r="D8" s="25"/>
      <c r="E8" s="284"/>
      <c r="F8" s="285"/>
      <c r="G8" s="284"/>
      <c r="H8" s="285"/>
      <c r="I8" s="284"/>
      <c r="J8" s="285"/>
      <c r="K8" s="284"/>
      <c r="L8" s="285"/>
      <c r="M8" s="284"/>
      <c r="N8" s="285"/>
      <c r="O8" s="284"/>
      <c r="P8" s="285"/>
      <c r="Q8" s="286"/>
      <c r="R8" s="287"/>
      <c r="S8" s="112">
        <f t="shared" si="1"/>
        <v>0</v>
      </c>
      <c r="T8" s="112">
        <f t="shared" si="0"/>
        <v>0</v>
      </c>
      <c r="U8" s="116"/>
      <c r="V8" s="116"/>
    </row>
    <row r="9" spans="1:22" x14ac:dyDescent="0.25">
      <c r="A9" s="100"/>
      <c r="B9" s="248"/>
      <c r="C9" s="249"/>
      <c r="D9" s="25"/>
      <c r="E9" s="284"/>
      <c r="F9" s="285"/>
      <c r="G9" s="284"/>
      <c r="H9" s="285"/>
      <c r="I9" s="284"/>
      <c r="J9" s="285"/>
      <c r="K9" s="284"/>
      <c r="L9" s="285"/>
      <c r="M9" s="284"/>
      <c r="N9" s="285"/>
      <c r="O9" s="284"/>
      <c r="P9" s="285"/>
      <c r="Q9" s="286"/>
      <c r="R9" s="287"/>
      <c r="S9" s="112">
        <f t="shared" si="1"/>
        <v>0</v>
      </c>
      <c r="T9" s="112">
        <f t="shared" si="0"/>
        <v>0</v>
      </c>
      <c r="U9" s="116"/>
      <c r="V9" s="116"/>
    </row>
    <row r="10" spans="1:22" x14ac:dyDescent="0.25">
      <c r="A10" s="100"/>
      <c r="B10" s="251"/>
      <c r="C10" s="251"/>
      <c r="D10" s="25"/>
      <c r="E10" s="284"/>
      <c r="F10" s="285"/>
      <c r="G10" s="284"/>
      <c r="H10" s="285"/>
      <c r="I10" s="284"/>
      <c r="J10" s="285"/>
      <c r="K10" s="284"/>
      <c r="L10" s="285"/>
      <c r="M10" s="284"/>
      <c r="N10" s="285"/>
      <c r="O10" s="284"/>
      <c r="P10" s="285"/>
      <c r="Q10" s="286"/>
      <c r="R10" s="287"/>
      <c r="S10" s="112">
        <f>E10+G10+I10+K10+M10+O10+Q10</f>
        <v>0</v>
      </c>
      <c r="T10" s="112">
        <f t="shared" si="0"/>
        <v>0</v>
      </c>
      <c r="U10" s="116"/>
      <c r="V10" s="116"/>
    </row>
    <row r="11" spans="1:22" x14ac:dyDescent="0.25">
      <c r="A11" s="250"/>
      <c r="B11" s="146"/>
      <c r="C11" s="144"/>
      <c r="D11" s="25"/>
      <c r="E11" s="284"/>
      <c r="F11" s="285"/>
      <c r="G11" s="284"/>
      <c r="H11" s="285"/>
      <c r="I11" s="284"/>
      <c r="J11" s="285"/>
      <c r="K11" s="284"/>
      <c r="L11" s="285"/>
      <c r="M11" s="284"/>
      <c r="N11" s="285"/>
      <c r="O11" s="284"/>
      <c r="P11" s="285"/>
      <c r="Q11" s="286"/>
      <c r="R11" s="287"/>
      <c r="S11" s="112">
        <f t="shared" si="1"/>
        <v>0</v>
      </c>
      <c r="T11" s="112">
        <f t="shared" si="0"/>
        <v>0</v>
      </c>
      <c r="U11" s="116"/>
      <c r="V11" s="116"/>
    </row>
    <row r="12" spans="1:22" x14ac:dyDescent="0.25">
      <c r="A12" s="276">
        <v>3601</v>
      </c>
      <c r="B12" s="32" t="s">
        <v>133</v>
      </c>
      <c r="C12" s="276"/>
      <c r="D12" s="25" t="s">
        <v>115</v>
      </c>
      <c r="E12" s="284"/>
      <c r="F12" s="285"/>
      <c r="G12" s="284"/>
      <c r="H12" s="285"/>
      <c r="I12" s="284"/>
      <c r="J12" s="285"/>
      <c r="K12" s="284">
        <v>7.5</v>
      </c>
      <c r="L12" s="285"/>
      <c r="M12" s="284">
        <v>6.75</v>
      </c>
      <c r="N12" s="285"/>
      <c r="O12" s="284"/>
      <c r="P12" s="285"/>
      <c r="Q12" s="286"/>
      <c r="R12" s="287"/>
      <c r="S12" s="112">
        <f>E12+G12+I12+K12+M12+O12+Q12</f>
        <v>14.25</v>
      </c>
      <c r="T12" s="112">
        <f>SUM(S12-U12-V12)</f>
        <v>14.25</v>
      </c>
      <c r="U12" s="116"/>
      <c r="V12" s="116"/>
    </row>
    <row r="13" spans="1:22" x14ac:dyDescent="0.25">
      <c r="A13" s="252"/>
      <c r="B13" s="117"/>
      <c r="C13" s="252"/>
      <c r="D13" s="115"/>
      <c r="E13" s="284"/>
      <c r="F13" s="285"/>
      <c r="G13" s="284"/>
      <c r="H13" s="285"/>
      <c r="I13" s="284"/>
      <c r="J13" s="285"/>
      <c r="K13" s="284"/>
      <c r="L13" s="285"/>
      <c r="M13" s="284"/>
      <c r="N13" s="285"/>
      <c r="O13" s="284"/>
      <c r="P13" s="285"/>
      <c r="Q13" s="286"/>
      <c r="R13" s="287"/>
      <c r="S13" s="112">
        <f>E13+G13+I13+K13+M13+O13+Q13</f>
        <v>0</v>
      </c>
      <c r="T13" s="112">
        <f>SUM(S13-U13-V13)</f>
        <v>0</v>
      </c>
      <c r="U13" s="116"/>
      <c r="V13" s="116"/>
    </row>
    <row r="14" spans="1:22" ht="15.75" customHeight="1" x14ac:dyDescent="0.25">
      <c r="A14" s="250">
        <v>3600</v>
      </c>
      <c r="B14" s="250" t="s">
        <v>134</v>
      </c>
      <c r="C14" s="250"/>
      <c r="D14" s="25" t="s">
        <v>122</v>
      </c>
      <c r="E14" s="284"/>
      <c r="F14" s="285"/>
      <c r="G14" s="284"/>
      <c r="H14" s="285"/>
      <c r="I14" s="284"/>
      <c r="J14" s="285"/>
      <c r="K14" s="284"/>
      <c r="L14" s="285"/>
      <c r="M14" s="284">
        <v>1</v>
      </c>
      <c r="N14" s="285"/>
      <c r="O14" s="284"/>
      <c r="P14" s="285"/>
      <c r="Q14" s="286"/>
      <c r="R14" s="287"/>
      <c r="S14" s="112">
        <f t="shared" ref="S14:S16" si="2">E14+G14+I14+K14+M14+O14+Q14</f>
        <v>1</v>
      </c>
      <c r="T14" s="112">
        <f t="shared" ref="T14:T16" si="3">SUM(S14-U14-V14)</f>
        <v>1</v>
      </c>
      <c r="U14" s="116"/>
      <c r="V14" s="116"/>
    </row>
    <row r="15" spans="1:22" ht="15.75" customHeight="1" x14ac:dyDescent="0.25">
      <c r="A15" s="272">
        <v>3600</v>
      </c>
      <c r="B15" s="250" t="s">
        <v>134</v>
      </c>
      <c r="C15" s="272"/>
      <c r="D15" s="25" t="s">
        <v>101</v>
      </c>
      <c r="E15" s="284"/>
      <c r="F15" s="285"/>
      <c r="G15" s="284">
        <v>1.5</v>
      </c>
      <c r="H15" s="285"/>
      <c r="I15" s="284">
        <v>6</v>
      </c>
      <c r="J15" s="285"/>
      <c r="K15" s="284"/>
      <c r="L15" s="285"/>
      <c r="M15" s="284">
        <v>0.25</v>
      </c>
      <c r="N15" s="285"/>
      <c r="O15" s="284"/>
      <c r="P15" s="285"/>
      <c r="Q15" s="286"/>
      <c r="R15" s="287"/>
      <c r="S15" s="112">
        <f t="shared" si="2"/>
        <v>7.75</v>
      </c>
      <c r="T15" s="112">
        <f t="shared" si="3"/>
        <v>7.75</v>
      </c>
      <c r="U15" s="116"/>
      <c r="V15" s="116"/>
    </row>
    <row r="16" spans="1:22" x14ac:dyDescent="0.25">
      <c r="A16" s="252">
        <v>3600</v>
      </c>
      <c r="B16" s="250" t="s">
        <v>134</v>
      </c>
      <c r="C16" s="252"/>
      <c r="D16" s="25" t="s">
        <v>106</v>
      </c>
      <c r="E16" s="284"/>
      <c r="F16" s="285"/>
      <c r="G16" s="284"/>
      <c r="H16" s="285"/>
      <c r="I16" s="284">
        <v>2</v>
      </c>
      <c r="J16" s="285"/>
      <c r="K16" s="284"/>
      <c r="L16" s="285"/>
      <c r="M16" s="284"/>
      <c r="N16" s="285"/>
      <c r="O16" s="284"/>
      <c r="P16" s="285"/>
      <c r="Q16" s="286"/>
      <c r="R16" s="287"/>
      <c r="S16" s="112">
        <f t="shared" si="2"/>
        <v>2</v>
      </c>
      <c r="T16" s="112">
        <f t="shared" si="3"/>
        <v>2</v>
      </c>
      <c r="U16" s="116"/>
      <c r="V16" s="116"/>
    </row>
    <row r="17" spans="1:22" x14ac:dyDescent="0.25">
      <c r="A17" s="252">
        <v>3600</v>
      </c>
      <c r="B17" s="250" t="s">
        <v>134</v>
      </c>
      <c r="C17" s="252"/>
      <c r="D17" s="25" t="s">
        <v>105</v>
      </c>
      <c r="E17" s="284"/>
      <c r="F17" s="285"/>
      <c r="G17" s="284">
        <v>6.5</v>
      </c>
      <c r="H17" s="285"/>
      <c r="I17" s="284"/>
      <c r="J17" s="285"/>
      <c r="K17" s="284"/>
      <c r="L17" s="285"/>
      <c r="M17" s="284"/>
      <c r="N17" s="285"/>
      <c r="O17" s="284"/>
      <c r="P17" s="285"/>
      <c r="Q17" s="286"/>
      <c r="R17" s="287"/>
      <c r="S17" s="112">
        <f>E17+G17+I17+K17+M17+O17+Q17</f>
        <v>6.5</v>
      </c>
      <c r="T17" s="112">
        <f>SUM(S17-U17-V17)</f>
        <v>6.5</v>
      </c>
      <c r="U17" s="116"/>
      <c r="V17" s="116"/>
    </row>
    <row r="18" spans="1:22" x14ac:dyDescent="0.25">
      <c r="A18" s="250"/>
      <c r="B18" s="32"/>
      <c r="C18" s="250"/>
      <c r="D18" s="25"/>
      <c r="E18" s="284"/>
      <c r="F18" s="285"/>
      <c r="G18" s="284"/>
      <c r="H18" s="285"/>
      <c r="I18" s="284"/>
      <c r="J18" s="285"/>
      <c r="K18" s="284"/>
      <c r="L18" s="285"/>
      <c r="M18" s="284"/>
      <c r="N18" s="285"/>
      <c r="O18" s="284"/>
      <c r="P18" s="285"/>
      <c r="Q18" s="286"/>
      <c r="R18" s="287"/>
      <c r="S18" s="112">
        <f>E18+G18+I18+K18+M18+O18+Q18</f>
        <v>0</v>
      </c>
      <c r="T18" s="112">
        <f>SUM(S18-U18-V18)</f>
        <v>0</v>
      </c>
      <c r="U18" s="116"/>
      <c r="V18" s="116"/>
    </row>
    <row r="19" spans="1:22" x14ac:dyDescent="0.25">
      <c r="A19" s="109" t="s">
        <v>37</v>
      </c>
      <c r="B19" s="109"/>
      <c r="C19" s="109"/>
      <c r="D19" s="109"/>
      <c r="E19" s="284"/>
      <c r="F19" s="285"/>
      <c r="G19" s="284"/>
      <c r="H19" s="285"/>
      <c r="I19" s="284"/>
      <c r="J19" s="285"/>
      <c r="K19" s="284"/>
      <c r="L19" s="285"/>
      <c r="M19" s="284"/>
      <c r="N19" s="285"/>
      <c r="O19" s="284"/>
      <c r="P19" s="285"/>
      <c r="Q19" s="286"/>
      <c r="R19" s="287"/>
      <c r="S19" s="112">
        <f t="shared" si="1"/>
        <v>0</v>
      </c>
      <c r="T19" s="112"/>
      <c r="U19" s="118"/>
      <c r="V19" s="116"/>
    </row>
    <row r="20" spans="1:22" x14ac:dyDescent="0.25">
      <c r="A20" s="109" t="s">
        <v>38</v>
      </c>
      <c r="B20" s="109"/>
      <c r="C20" s="109"/>
      <c r="D20" s="109"/>
      <c r="E20" s="284"/>
      <c r="F20" s="285"/>
      <c r="G20" s="284"/>
      <c r="H20" s="285"/>
      <c r="I20" s="284"/>
      <c r="J20" s="285"/>
      <c r="K20" s="284"/>
      <c r="L20" s="285"/>
      <c r="M20" s="284"/>
      <c r="N20" s="285"/>
      <c r="O20" s="286"/>
      <c r="P20" s="287"/>
      <c r="Q20" s="286"/>
      <c r="R20" s="287"/>
      <c r="S20" s="112">
        <f t="shared" si="1"/>
        <v>0</v>
      </c>
      <c r="T20" s="112"/>
      <c r="U20" s="118"/>
      <c r="V20" s="116"/>
    </row>
    <row r="21" spans="1:22" x14ac:dyDescent="0.25">
      <c r="A21" s="118" t="s">
        <v>6</v>
      </c>
      <c r="B21" s="118">
        <f>SUM(B6:B20)</f>
        <v>0</v>
      </c>
      <c r="C21" s="118"/>
      <c r="D21" s="118"/>
      <c r="E21" s="289">
        <f>SUM(E4:E20)</f>
        <v>0</v>
      </c>
      <c r="F21" s="290"/>
      <c r="G21" s="289">
        <f>SUM(G4:G20)</f>
        <v>8</v>
      </c>
      <c r="H21" s="290"/>
      <c r="I21" s="289">
        <f>SUM(I4:I20)</f>
        <v>8</v>
      </c>
      <c r="J21" s="290"/>
      <c r="K21" s="289">
        <f>SUM(K6:K20)</f>
        <v>8</v>
      </c>
      <c r="L21" s="290"/>
      <c r="M21" s="289">
        <f>SUM(M4:M20)</f>
        <v>8</v>
      </c>
      <c r="N21" s="290"/>
      <c r="O21" s="289">
        <f>SUM(O4:O20)</f>
        <v>0</v>
      </c>
      <c r="P21" s="290"/>
      <c r="Q21" s="289">
        <f>SUM(Q4:Q20)</f>
        <v>0</v>
      </c>
      <c r="R21" s="290"/>
      <c r="S21" s="112">
        <f t="shared" si="1"/>
        <v>32</v>
      </c>
      <c r="T21" s="112"/>
      <c r="U21" s="118"/>
      <c r="V21" s="116"/>
    </row>
    <row r="22" spans="1:22" x14ac:dyDescent="0.25">
      <c r="A22" s="118" t="s">
        <v>2</v>
      </c>
      <c r="B22" s="118"/>
      <c r="C22" s="118"/>
      <c r="D22" s="118"/>
      <c r="E22" s="253"/>
      <c r="F22" s="254">
        <v>8</v>
      </c>
      <c r="G22" s="253"/>
      <c r="H22" s="254">
        <v>8</v>
      </c>
      <c r="I22" s="253"/>
      <c r="J22" s="254">
        <v>8</v>
      </c>
      <c r="K22" s="253"/>
      <c r="L22" s="254">
        <v>8</v>
      </c>
      <c r="M22" s="253"/>
      <c r="N22" s="254">
        <v>8</v>
      </c>
      <c r="O22" s="253"/>
      <c r="P22" s="254"/>
      <c r="Q22" s="253"/>
      <c r="R22" s="254"/>
      <c r="S22" s="112">
        <f>SUM(E22:R22)</f>
        <v>40</v>
      </c>
      <c r="T22" s="112">
        <f>SUM(T4:T21)</f>
        <v>32</v>
      </c>
      <c r="U22" s="116"/>
      <c r="V22" s="116"/>
    </row>
    <row r="23" spans="1:22" x14ac:dyDescent="0.25">
      <c r="A23" s="118" t="s">
        <v>41</v>
      </c>
      <c r="B23" s="118"/>
      <c r="C23" s="118"/>
      <c r="D23" s="118"/>
      <c r="E23" s="121"/>
      <c r="F23" s="121">
        <f>SUM(E21)-F22</f>
        <v>-8</v>
      </c>
      <c r="G23" s="121"/>
      <c r="H23" s="121">
        <f>SUM(G21)-H22</f>
        <v>0</v>
      </c>
      <c r="I23" s="121"/>
      <c r="J23" s="121">
        <f>SUM(I21)-J22</f>
        <v>0</v>
      </c>
      <c r="K23" s="121"/>
      <c r="L23" s="121">
        <f>SUM(K21)-L22</f>
        <v>0</v>
      </c>
      <c r="M23" s="121"/>
      <c r="N23" s="121">
        <f>SUM(M21)-N22</f>
        <v>0</v>
      </c>
      <c r="O23" s="121"/>
      <c r="P23" s="121">
        <f>SUM(O21)</f>
        <v>0</v>
      </c>
      <c r="Q23" s="121"/>
      <c r="R23" s="121">
        <f>SUM(Q21)</f>
        <v>0</v>
      </c>
      <c r="S23" s="116">
        <f>SUM(E23:R23)</f>
        <v>-8</v>
      </c>
      <c r="T23" s="116"/>
      <c r="U23" s="116">
        <f>SUM(U4:U22)</f>
        <v>0</v>
      </c>
      <c r="V23" s="116">
        <f>SUM(V4:V22)</f>
        <v>0</v>
      </c>
    </row>
    <row r="24" spans="1:22" x14ac:dyDescent="0.25">
      <c r="E24" s="122"/>
      <c r="F24" s="122"/>
      <c r="G24" s="122"/>
      <c r="H24" s="122"/>
    </row>
    <row r="25" spans="1:22" x14ac:dyDescent="0.25">
      <c r="A25" s="101" t="s">
        <v>25</v>
      </c>
      <c r="B25" s="102"/>
    </row>
    <row r="26" spans="1:22" x14ac:dyDescent="0.25">
      <c r="A26" s="103" t="s">
        <v>2</v>
      </c>
      <c r="C26" s="123">
        <f>SUM(T22)</f>
        <v>32</v>
      </c>
      <c r="I26" s="101">
        <v>3600</v>
      </c>
    </row>
    <row r="27" spans="1:22" x14ac:dyDescent="0.25">
      <c r="A27" s="103" t="s">
        <v>26</v>
      </c>
      <c r="C27" s="123">
        <f>U23</f>
        <v>0</v>
      </c>
      <c r="D27" s="124"/>
      <c r="I27" s="125">
        <v>17.25</v>
      </c>
    </row>
    <row r="28" spans="1:22" x14ac:dyDescent="0.25">
      <c r="A28" s="103" t="s">
        <v>27</v>
      </c>
      <c r="C28" s="124">
        <f>V23</f>
        <v>0</v>
      </c>
      <c r="I28" s="122"/>
    </row>
    <row r="29" spans="1:22" x14ac:dyDescent="0.25">
      <c r="A29" s="103" t="s">
        <v>28</v>
      </c>
      <c r="C29" s="124">
        <f>S19</f>
        <v>0</v>
      </c>
      <c r="I29" s="123"/>
    </row>
    <row r="30" spans="1:22" x14ac:dyDescent="0.25">
      <c r="A30" s="103" t="s">
        <v>4</v>
      </c>
      <c r="C30" s="124">
        <f>S20</f>
        <v>0</v>
      </c>
    </row>
    <row r="31" spans="1:22" ht="16.5" thickBot="1" x14ac:dyDescent="0.3">
      <c r="A31" s="104" t="s">
        <v>6</v>
      </c>
      <c r="C31" s="126">
        <f>SUM(C26:C30)</f>
        <v>32</v>
      </c>
      <c r="E31" s="104" t="s">
        <v>42</v>
      </c>
      <c r="F31" s="104"/>
      <c r="G31" s="127">
        <f>S21-C31</f>
        <v>0</v>
      </c>
    </row>
    <row r="32" spans="1:22" ht="16.5" thickTop="1" x14ac:dyDescent="0.25">
      <c r="A32" s="103" t="s">
        <v>29</v>
      </c>
      <c r="C32" s="128">
        <v>0</v>
      </c>
      <c r="D32" s="128"/>
    </row>
    <row r="33" spans="1:4" x14ac:dyDescent="0.25">
      <c r="A33" s="103" t="s">
        <v>36</v>
      </c>
      <c r="C33" s="128">
        <v>0</v>
      </c>
      <c r="D33" s="128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4:R14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I14:J14"/>
    <mergeCell ref="K14:L14"/>
    <mergeCell ref="M14:N14"/>
    <mergeCell ref="O14:P14"/>
    <mergeCell ref="Q12:R12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9:F9"/>
    <mergeCell ref="G9:H9"/>
    <mergeCell ref="I9:J9"/>
    <mergeCell ref="K9:L9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"/>
  <sheetViews>
    <sheetView zoomScale="90" zoomScaleNormal="90" workbookViewId="0">
      <selection activeCell="B22" sqref="B22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58</v>
      </c>
      <c r="B1" s="102"/>
      <c r="C1" s="102"/>
    </row>
    <row r="2" spans="1:22" s="108" customFormat="1" x14ac:dyDescent="0.25">
      <c r="A2" s="5" t="s">
        <v>96</v>
      </c>
      <c r="B2" s="268"/>
      <c r="C2" s="268"/>
      <c r="D2" s="251"/>
      <c r="E2" s="288" t="s">
        <v>15</v>
      </c>
      <c r="F2" s="288"/>
      <c r="G2" s="282" t="s">
        <v>16</v>
      </c>
      <c r="H2" s="282"/>
      <c r="I2" s="288" t="s">
        <v>17</v>
      </c>
      <c r="J2" s="288"/>
      <c r="K2" s="282" t="s">
        <v>18</v>
      </c>
      <c r="L2" s="282"/>
      <c r="M2" s="282" t="s">
        <v>19</v>
      </c>
      <c r="N2" s="282"/>
      <c r="O2" s="282" t="s">
        <v>20</v>
      </c>
      <c r="P2" s="282"/>
      <c r="Q2" s="282" t="s">
        <v>21</v>
      </c>
      <c r="R2" s="282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110">
        <v>8</v>
      </c>
      <c r="F3" s="110">
        <v>16.3</v>
      </c>
      <c r="G3" s="110">
        <v>8</v>
      </c>
      <c r="H3" s="110">
        <v>16.3</v>
      </c>
      <c r="I3" s="110">
        <v>8</v>
      </c>
      <c r="J3" s="110">
        <v>16.3</v>
      </c>
      <c r="K3" s="110">
        <v>8</v>
      </c>
      <c r="L3" s="110">
        <v>16.3</v>
      </c>
      <c r="M3" s="110">
        <v>8</v>
      </c>
      <c r="N3" s="110">
        <v>13</v>
      </c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50">
        <v>6538</v>
      </c>
      <c r="B4" s="281" t="s">
        <v>136</v>
      </c>
      <c r="C4" s="270">
        <v>39</v>
      </c>
      <c r="D4" s="25" t="s">
        <v>87</v>
      </c>
      <c r="E4" s="283">
        <v>8</v>
      </c>
      <c r="F4" s="283"/>
      <c r="G4" s="283">
        <v>4</v>
      </c>
      <c r="H4" s="283"/>
      <c r="I4" s="283"/>
      <c r="J4" s="283"/>
      <c r="K4" s="283"/>
      <c r="L4" s="283"/>
      <c r="M4" s="283"/>
      <c r="N4" s="283"/>
      <c r="O4" s="284"/>
      <c r="P4" s="285"/>
      <c r="Q4" s="286"/>
      <c r="R4" s="287"/>
      <c r="S4" s="112">
        <f>E4+G4+I4+K4+M4+O4+Q4</f>
        <v>12</v>
      </c>
      <c r="T4" s="112">
        <f t="shared" ref="T4:T11" si="0">SUM(S4-U4-V4)</f>
        <v>12</v>
      </c>
      <c r="U4" s="116"/>
      <c r="V4" s="116"/>
    </row>
    <row r="5" spans="1:22" x14ac:dyDescent="0.25">
      <c r="A5" s="250">
        <v>6633</v>
      </c>
      <c r="B5" s="281" t="s">
        <v>138</v>
      </c>
      <c r="C5" s="262"/>
      <c r="D5" s="25" t="s">
        <v>108</v>
      </c>
      <c r="E5" s="283"/>
      <c r="F5" s="283"/>
      <c r="G5" s="283">
        <v>3</v>
      </c>
      <c r="H5" s="283"/>
      <c r="I5" s="283"/>
      <c r="J5" s="283"/>
      <c r="K5" s="283"/>
      <c r="L5" s="283"/>
      <c r="M5" s="283"/>
      <c r="N5" s="283"/>
      <c r="O5" s="284"/>
      <c r="P5" s="285"/>
      <c r="Q5" s="286"/>
      <c r="R5" s="287"/>
      <c r="S5" s="112">
        <f t="shared" ref="S5:S21" si="1">E5+G5+I5+K5+M5+O5+Q5</f>
        <v>3</v>
      </c>
      <c r="T5" s="112">
        <f t="shared" si="0"/>
        <v>3</v>
      </c>
      <c r="U5" s="116"/>
      <c r="V5" s="116"/>
    </row>
    <row r="6" spans="1:22" x14ac:dyDescent="0.25">
      <c r="A6" s="250"/>
      <c r="B6" s="249"/>
      <c r="C6" s="249"/>
      <c r="D6" s="25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4"/>
      <c r="P6" s="285"/>
      <c r="Q6" s="286"/>
      <c r="R6" s="287"/>
      <c r="S6" s="112">
        <f t="shared" si="1"/>
        <v>0</v>
      </c>
      <c r="T6" s="112">
        <f t="shared" si="0"/>
        <v>0</v>
      </c>
      <c r="U6" s="116"/>
      <c r="V6" s="116"/>
    </row>
    <row r="7" spans="1:22" x14ac:dyDescent="0.25">
      <c r="A7" s="250"/>
      <c r="B7" s="249"/>
      <c r="C7" s="249"/>
      <c r="D7" s="25"/>
      <c r="E7" s="284"/>
      <c r="F7" s="285"/>
      <c r="G7" s="284"/>
      <c r="H7" s="285"/>
      <c r="I7" s="283"/>
      <c r="J7" s="283"/>
      <c r="K7" s="283"/>
      <c r="L7" s="283"/>
      <c r="M7" s="283"/>
      <c r="N7" s="283"/>
      <c r="O7" s="284"/>
      <c r="P7" s="285"/>
      <c r="Q7" s="286"/>
      <c r="R7" s="287"/>
      <c r="S7" s="112">
        <f t="shared" si="1"/>
        <v>0</v>
      </c>
      <c r="T7" s="112">
        <f t="shared" si="0"/>
        <v>0</v>
      </c>
      <c r="U7" s="116"/>
      <c r="V7" s="116"/>
    </row>
    <row r="8" spans="1:22" x14ac:dyDescent="0.25">
      <c r="A8" s="250"/>
      <c r="B8" s="32"/>
      <c r="C8" s="250"/>
      <c r="D8" s="25"/>
      <c r="E8" s="284"/>
      <c r="F8" s="285"/>
      <c r="G8" s="284"/>
      <c r="H8" s="285"/>
      <c r="I8" s="284"/>
      <c r="J8" s="285"/>
      <c r="K8" s="284"/>
      <c r="L8" s="285"/>
      <c r="M8" s="284"/>
      <c r="N8" s="285"/>
      <c r="O8" s="284"/>
      <c r="P8" s="285"/>
      <c r="Q8" s="286"/>
      <c r="R8" s="287"/>
      <c r="S8" s="112">
        <f t="shared" si="1"/>
        <v>0</v>
      </c>
      <c r="T8" s="112">
        <f t="shared" si="0"/>
        <v>0</v>
      </c>
      <c r="U8" s="116"/>
      <c r="V8" s="116"/>
    </row>
    <row r="9" spans="1:22" x14ac:dyDescent="0.25">
      <c r="A9" s="100"/>
      <c r="B9" s="248"/>
      <c r="C9" s="249"/>
      <c r="D9" s="25"/>
      <c r="E9" s="284"/>
      <c r="F9" s="285"/>
      <c r="G9" s="284"/>
      <c r="H9" s="285"/>
      <c r="I9" s="284"/>
      <c r="J9" s="285"/>
      <c r="K9" s="284"/>
      <c r="L9" s="285"/>
      <c r="M9" s="284"/>
      <c r="N9" s="285"/>
      <c r="O9" s="284"/>
      <c r="P9" s="285"/>
      <c r="Q9" s="286"/>
      <c r="R9" s="287"/>
      <c r="S9" s="112">
        <f t="shared" si="1"/>
        <v>0</v>
      </c>
      <c r="T9" s="112">
        <f t="shared" si="0"/>
        <v>0</v>
      </c>
      <c r="U9" s="116"/>
      <c r="V9" s="116"/>
    </row>
    <row r="10" spans="1:22" x14ac:dyDescent="0.25">
      <c r="A10" s="100"/>
      <c r="B10" s="251"/>
      <c r="C10" s="251"/>
      <c r="D10" s="25"/>
      <c r="E10" s="284"/>
      <c r="F10" s="285"/>
      <c r="G10" s="284"/>
      <c r="H10" s="285"/>
      <c r="I10" s="284"/>
      <c r="J10" s="285"/>
      <c r="K10" s="284"/>
      <c r="L10" s="285"/>
      <c r="M10" s="284"/>
      <c r="N10" s="285"/>
      <c r="O10" s="284"/>
      <c r="P10" s="285"/>
      <c r="Q10" s="286"/>
      <c r="R10" s="287"/>
      <c r="S10" s="112">
        <f>E10+G10+I10+K10+M10+O10+Q10</f>
        <v>0</v>
      </c>
      <c r="T10" s="112">
        <f t="shared" si="0"/>
        <v>0</v>
      </c>
      <c r="U10" s="116"/>
      <c r="V10" s="116"/>
    </row>
    <row r="11" spans="1:22" x14ac:dyDescent="0.25">
      <c r="A11" s="250"/>
      <c r="B11" s="146"/>
      <c r="C11" s="144"/>
      <c r="D11" s="25"/>
      <c r="E11" s="284"/>
      <c r="F11" s="285"/>
      <c r="G11" s="284"/>
      <c r="H11" s="285"/>
      <c r="I11" s="284"/>
      <c r="J11" s="285"/>
      <c r="K11" s="284"/>
      <c r="L11" s="285"/>
      <c r="M11" s="284"/>
      <c r="N11" s="285"/>
      <c r="O11" s="284"/>
      <c r="P11" s="285"/>
      <c r="Q11" s="286"/>
      <c r="R11" s="287"/>
      <c r="S11" s="112">
        <f t="shared" si="1"/>
        <v>0</v>
      </c>
      <c r="T11" s="112">
        <f t="shared" si="0"/>
        <v>0</v>
      </c>
      <c r="U11" s="116"/>
      <c r="V11" s="116"/>
    </row>
    <row r="12" spans="1:22" x14ac:dyDescent="0.25">
      <c r="A12" s="250"/>
      <c r="B12" s="117"/>
      <c r="C12" s="252"/>
      <c r="D12" s="25"/>
      <c r="E12" s="284"/>
      <c r="F12" s="285"/>
      <c r="G12" s="284"/>
      <c r="H12" s="285"/>
      <c r="I12" s="284"/>
      <c r="J12" s="285"/>
      <c r="K12" s="284"/>
      <c r="L12" s="285"/>
      <c r="M12" s="284"/>
      <c r="N12" s="285"/>
      <c r="O12" s="284"/>
      <c r="P12" s="285"/>
      <c r="Q12" s="286"/>
      <c r="R12" s="287"/>
      <c r="S12" s="112">
        <f>E12+G12+I12+K12+M12+O12+Q12</f>
        <v>0</v>
      </c>
      <c r="T12" s="112">
        <f>SUM(S12-U12-V12)</f>
        <v>0</v>
      </c>
      <c r="U12" s="116"/>
      <c r="V12" s="116"/>
    </row>
    <row r="13" spans="1:22" x14ac:dyDescent="0.25">
      <c r="A13" s="252"/>
      <c r="B13" s="117"/>
      <c r="C13" s="252"/>
      <c r="D13" s="115"/>
      <c r="E13" s="284"/>
      <c r="F13" s="285"/>
      <c r="G13" s="284"/>
      <c r="H13" s="285"/>
      <c r="I13" s="284"/>
      <c r="J13" s="285"/>
      <c r="K13" s="284"/>
      <c r="L13" s="285"/>
      <c r="M13" s="284"/>
      <c r="N13" s="285"/>
      <c r="O13" s="284"/>
      <c r="P13" s="285"/>
      <c r="Q13" s="286"/>
      <c r="R13" s="287"/>
      <c r="S13" s="112">
        <f>E13+G13+I13+K13+M13+O13+Q13</f>
        <v>0</v>
      </c>
      <c r="T13" s="112">
        <f>SUM(S13-U13-V13)</f>
        <v>0</v>
      </c>
      <c r="U13" s="116"/>
      <c r="V13" s="116"/>
    </row>
    <row r="14" spans="1:22" ht="15.75" customHeight="1" x14ac:dyDescent="0.25">
      <c r="A14" s="252">
        <v>3601</v>
      </c>
      <c r="B14" s="32" t="s">
        <v>133</v>
      </c>
      <c r="C14" s="252"/>
      <c r="D14" s="25" t="s">
        <v>107</v>
      </c>
      <c r="E14" s="284"/>
      <c r="F14" s="285"/>
      <c r="G14" s="284">
        <v>1</v>
      </c>
      <c r="H14" s="285"/>
      <c r="I14" s="284">
        <v>8</v>
      </c>
      <c r="J14" s="285"/>
      <c r="K14" s="284">
        <v>8</v>
      </c>
      <c r="L14" s="285"/>
      <c r="M14" s="284">
        <v>5</v>
      </c>
      <c r="N14" s="285"/>
      <c r="O14" s="284"/>
      <c r="P14" s="285"/>
      <c r="Q14" s="286"/>
      <c r="R14" s="287"/>
      <c r="S14" s="112">
        <f t="shared" ref="S14:S16" si="2">E14+G14+I14+K14+M14+O14+Q14</f>
        <v>22</v>
      </c>
      <c r="T14" s="112">
        <f t="shared" ref="T14:T16" si="3">SUM(S14-U14-V14)</f>
        <v>22</v>
      </c>
      <c r="U14" s="116"/>
      <c r="V14" s="116"/>
    </row>
    <row r="15" spans="1:22" ht="15.75" customHeight="1" x14ac:dyDescent="0.25">
      <c r="A15" s="252"/>
      <c r="B15" s="117"/>
      <c r="C15" s="252"/>
      <c r="D15" s="115"/>
      <c r="E15" s="284"/>
      <c r="F15" s="285"/>
      <c r="G15" s="284"/>
      <c r="H15" s="285"/>
      <c r="I15" s="284"/>
      <c r="J15" s="285"/>
      <c r="K15" s="284"/>
      <c r="L15" s="285"/>
      <c r="M15" s="284"/>
      <c r="N15" s="285"/>
      <c r="O15" s="284"/>
      <c r="P15" s="285"/>
      <c r="Q15" s="286"/>
      <c r="R15" s="287"/>
      <c r="S15" s="112">
        <f t="shared" si="2"/>
        <v>0</v>
      </c>
      <c r="T15" s="112">
        <f t="shared" si="3"/>
        <v>0</v>
      </c>
      <c r="U15" s="116"/>
      <c r="V15" s="116"/>
    </row>
    <row r="16" spans="1:22" x14ac:dyDescent="0.25">
      <c r="A16" s="252"/>
      <c r="B16" s="117"/>
      <c r="C16" s="252"/>
      <c r="D16" s="115"/>
      <c r="E16" s="284"/>
      <c r="F16" s="285"/>
      <c r="G16" s="284"/>
      <c r="H16" s="285"/>
      <c r="I16" s="284"/>
      <c r="J16" s="285"/>
      <c r="K16" s="284"/>
      <c r="L16" s="285"/>
      <c r="M16" s="284"/>
      <c r="N16" s="285"/>
      <c r="O16" s="284"/>
      <c r="P16" s="285"/>
      <c r="Q16" s="286"/>
      <c r="R16" s="287"/>
      <c r="S16" s="112">
        <f t="shared" si="2"/>
        <v>0</v>
      </c>
      <c r="T16" s="112">
        <f t="shared" si="3"/>
        <v>0</v>
      </c>
      <c r="U16" s="116"/>
      <c r="V16" s="116"/>
    </row>
    <row r="17" spans="1:22" x14ac:dyDescent="0.25">
      <c r="A17" s="252"/>
      <c r="B17" s="117"/>
      <c r="C17" s="252"/>
      <c r="D17" s="115"/>
      <c r="E17" s="284"/>
      <c r="F17" s="285"/>
      <c r="G17" s="284"/>
      <c r="H17" s="285"/>
      <c r="I17" s="284"/>
      <c r="J17" s="285"/>
      <c r="K17" s="284"/>
      <c r="L17" s="285"/>
      <c r="M17" s="284"/>
      <c r="N17" s="285"/>
      <c r="O17" s="284"/>
      <c r="P17" s="285"/>
      <c r="Q17" s="286"/>
      <c r="R17" s="287"/>
      <c r="S17" s="112">
        <f>E17+G17+I17+K17+M17+O17+Q17</f>
        <v>0</v>
      </c>
      <c r="T17" s="112">
        <f>SUM(S17-U17-V17)</f>
        <v>0</v>
      </c>
      <c r="U17" s="116"/>
      <c r="V17" s="116"/>
    </row>
    <row r="18" spans="1:22" x14ac:dyDescent="0.25">
      <c r="A18" s="250"/>
      <c r="B18" s="32"/>
      <c r="C18" s="250"/>
      <c r="D18" s="25"/>
      <c r="E18" s="284"/>
      <c r="F18" s="285"/>
      <c r="G18" s="284"/>
      <c r="H18" s="285"/>
      <c r="I18" s="284"/>
      <c r="J18" s="285"/>
      <c r="K18" s="284"/>
      <c r="L18" s="285"/>
      <c r="M18" s="284"/>
      <c r="N18" s="285"/>
      <c r="O18" s="284"/>
      <c r="P18" s="285"/>
      <c r="Q18" s="286"/>
      <c r="R18" s="287"/>
      <c r="S18" s="112">
        <f>E18+G18+I18+K18+M18+O18+Q18</f>
        <v>0</v>
      </c>
      <c r="T18" s="112">
        <f>SUM(S18-U18-V18)</f>
        <v>0</v>
      </c>
      <c r="U18" s="116"/>
      <c r="V18" s="116"/>
    </row>
    <row r="19" spans="1:22" x14ac:dyDescent="0.25">
      <c r="A19" s="109" t="s">
        <v>37</v>
      </c>
      <c r="B19" s="109"/>
      <c r="C19" s="109"/>
      <c r="D19" s="109"/>
      <c r="E19" s="284"/>
      <c r="F19" s="285"/>
      <c r="G19" s="284"/>
      <c r="H19" s="285"/>
      <c r="I19" s="284"/>
      <c r="J19" s="285"/>
      <c r="K19" s="284"/>
      <c r="L19" s="285"/>
      <c r="M19" s="284"/>
      <c r="N19" s="285"/>
      <c r="O19" s="284"/>
      <c r="P19" s="285"/>
      <c r="Q19" s="286"/>
      <c r="R19" s="287"/>
      <c r="S19" s="112">
        <f t="shared" si="1"/>
        <v>0</v>
      </c>
      <c r="T19" s="112"/>
      <c r="U19" s="118"/>
      <c r="V19" s="116"/>
    </row>
    <row r="20" spans="1:22" x14ac:dyDescent="0.25">
      <c r="A20" s="109" t="s">
        <v>38</v>
      </c>
      <c r="B20" s="109"/>
      <c r="C20" s="109"/>
      <c r="D20" s="109"/>
      <c r="E20" s="284"/>
      <c r="F20" s="285"/>
      <c r="G20" s="284"/>
      <c r="H20" s="285"/>
      <c r="I20" s="284"/>
      <c r="J20" s="285"/>
      <c r="K20" s="284"/>
      <c r="L20" s="285"/>
      <c r="M20" s="284"/>
      <c r="N20" s="285"/>
      <c r="O20" s="286"/>
      <c r="P20" s="287"/>
      <c r="Q20" s="286"/>
      <c r="R20" s="287"/>
      <c r="S20" s="112">
        <f t="shared" si="1"/>
        <v>0</v>
      </c>
      <c r="T20" s="112"/>
      <c r="U20" s="118"/>
      <c r="V20" s="116"/>
    </row>
    <row r="21" spans="1:22" x14ac:dyDescent="0.25">
      <c r="A21" s="118" t="s">
        <v>6</v>
      </c>
      <c r="B21" s="118">
        <f>SUM(B6:B20)</f>
        <v>0</v>
      </c>
      <c r="C21" s="118"/>
      <c r="D21" s="118"/>
      <c r="E21" s="289">
        <f>SUM(E4:E20)</f>
        <v>8</v>
      </c>
      <c r="F21" s="290"/>
      <c r="G21" s="289">
        <f>SUM(G4:G20)</f>
        <v>8</v>
      </c>
      <c r="H21" s="290"/>
      <c r="I21" s="289">
        <f>SUM(I4:I20)</f>
        <v>8</v>
      </c>
      <c r="J21" s="290"/>
      <c r="K21" s="289">
        <f>SUM(K6:K20)</f>
        <v>8</v>
      </c>
      <c r="L21" s="290"/>
      <c r="M21" s="289">
        <f>SUM(M4:M20)</f>
        <v>5</v>
      </c>
      <c r="N21" s="290"/>
      <c r="O21" s="289">
        <f>SUM(O4:O20)</f>
        <v>0</v>
      </c>
      <c r="P21" s="290"/>
      <c r="Q21" s="289">
        <f>SUM(Q4:Q20)</f>
        <v>0</v>
      </c>
      <c r="R21" s="290"/>
      <c r="S21" s="112">
        <f t="shared" si="1"/>
        <v>37</v>
      </c>
      <c r="T21" s="112"/>
      <c r="U21" s="118"/>
      <c r="V21" s="116"/>
    </row>
    <row r="22" spans="1:22" x14ac:dyDescent="0.25">
      <c r="A22" s="118" t="s">
        <v>2</v>
      </c>
      <c r="B22" s="118"/>
      <c r="C22" s="118"/>
      <c r="D22" s="118"/>
      <c r="E22" s="253"/>
      <c r="F22" s="254">
        <v>8</v>
      </c>
      <c r="G22" s="253"/>
      <c r="H22" s="254">
        <v>8</v>
      </c>
      <c r="I22" s="253"/>
      <c r="J22" s="254">
        <v>8</v>
      </c>
      <c r="K22" s="253"/>
      <c r="L22" s="254">
        <v>8</v>
      </c>
      <c r="M22" s="253"/>
      <c r="N22" s="254">
        <v>8</v>
      </c>
      <c r="O22" s="253"/>
      <c r="P22" s="254"/>
      <c r="Q22" s="253"/>
      <c r="R22" s="254"/>
      <c r="S22" s="112">
        <f>SUM(E22:R22)</f>
        <v>40</v>
      </c>
      <c r="T22" s="112">
        <f>SUM(T4:T21)</f>
        <v>37</v>
      </c>
      <c r="U22" s="116"/>
      <c r="V22" s="116"/>
    </row>
    <row r="23" spans="1:22" x14ac:dyDescent="0.25">
      <c r="A23" s="118" t="s">
        <v>41</v>
      </c>
      <c r="B23" s="118"/>
      <c r="C23" s="118"/>
      <c r="D23" s="118"/>
      <c r="E23" s="121"/>
      <c r="F23" s="121">
        <f>SUM(E21)-F22</f>
        <v>0</v>
      </c>
      <c r="G23" s="121"/>
      <c r="H23" s="121">
        <f>SUM(G21)-H22</f>
        <v>0</v>
      </c>
      <c r="I23" s="121"/>
      <c r="J23" s="121">
        <f>SUM(I21)-J22</f>
        <v>0</v>
      </c>
      <c r="K23" s="121"/>
      <c r="L23" s="121">
        <f>SUM(K21)-L22</f>
        <v>0</v>
      </c>
      <c r="M23" s="121"/>
      <c r="N23" s="121">
        <f>SUM(M21)-N22</f>
        <v>-3</v>
      </c>
      <c r="O23" s="121"/>
      <c r="P23" s="121">
        <f>SUM(O21)</f>
        <v>0</v>
      </c>
      <c r="Q23" s="121"/>
      <c r="R23" s="121">
        <f>SUM(Q21)</f>
        <v>0</v>
      </c>
      <c r="S23" s="116">
        <f>SUM(E23:R23)</f>
        <v>-3</v>
      </c>
      <c r="T23" s="116"/>
      <c r="U23" s="116">
        <f>SUM(U4:U22)</f>
        <v>0</v>
      </c>
      <c r="V23" s="116">
        <f>SUM(V4:V22)</f>
        <v>0</v>
      </c>
    </row>
    <row r="24" spans="1:22" x14ac:dyDescent="0.25">
      <c r="E24" s="122"/>
      <c r="F24" s="122"/>
      <c r="G24" s="122"/>
      <c r="H24" s="122"/>
    </row>
    <row r="25" spans="1:22" x14ac:dyDescent="0.25">
      <c r="A25" s="101" t="s">
        <v>25</v>
      </c>
      <c r="B25" s="102"/>
    </row>
    <row r="26" spans="1:22" x14ac:dyDescent="0.25">
      <c r="A26" s="103" t="s">
        <v>2</v>
      </c>
      <c r="C26" s="123">
        <f>SUM(T22)</f>
        <v>37</v>
      </c>
      <c r="I26" s="101">
        <v>3600</v>
      </c>
    </row>
    <row r="27" spans="1:22" x14ac:dyDescent="0.25">
      <c r="A27" s="103" t="s">
        <v>26</v>
      </c>
      <c r="C27" s="123">
        <f>U23</f>
        <v>0</v>
      </c>
      <c r="D27" s="124"/>
      <c r="I27" s="125"/>
    </row>
    <row r="28" spans="1:22" x14ac:dyDescent="0.25">
      <c r="A28" s="103" t="s">
        <v>27</v>
      </c>
      <c r="C28" s="124">
        <f>V23</f>
        <v>0</v>
      </c>
      <c r="I28" s="122"/>
    </row>
    <row r="29" spans="1:22" x14ac:dyDescent="0.25">
      <c r="A29" s="103" t="s">
        <v>28</v>
      </c>
      <c r="C29" s="124">
        <f>S19</f>
        <v>0</v>
      </c>
      <c r="I29" s="123"/>
    </row>
    <row r="30" spans="1:22" x14ac:dyDescent="0.25">
      <c r="A30" s="103" t="s">
        <v>4</v>
      </c>
      <c r="C30" s="124">
        <f>S20</f>
        <v>0</v>
      </c>
    </row>
    <row r="31" spans="1:22" ht="16.5" thickBot="1" x14ac:dyDescent="0.3">
      <c r="A31" s="104" t="s">
        <v>6</v>
      </c>
      <c r="C31" s="126">
        <f>SUM(C26:C30)</f>
        <v>37</v>
      </c>
      <c r="E31" s="104" t="s">
        <v>42</v>
      </c>
      <c r="F31" s="104"/>
      <c r="G31" s="127">
        <f>S21-C31</f>
        <v>0</v>
      </c>
    </row>
    <row r="32" spans="1:22" ht="16.5" thickTop="1" x14ac:dyDescent="0.25">
      <c r="A32" s="103" t="s">
        <v>29</v>
      </c>
      <c r="C32" s="128">
        <v>0</v>
      </c>
      <c r="D32" s="128"/>
    </row>
    <row r="33" spans="1:4" x14ac:dyDescent="0.25">
      <c r="A33" s="103" t="s">
        <v>36</v>
      </c>
      <c r="C33" s="128">
        <v>0</v>
      </c>
      <c r="D33" s="128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4:R14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I14:J14"/>
    <mergeCell ref="K14:L14"/>
    <mergeCell ref="M14:N14"/>
    <mergeCell ref="O14:P14"/>
    <mergeCell ref="Q12:R12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9:F9"/>
    <mergeCell ref="G9:H9"/>
    <mergeCell ref="I9:J9"/>
    <mergeCell ref="K9:L9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3"/>
  <sheetViews>
    <sheetView workbookViewId="0">
      <selection activeCell="G17" sqref="G17:N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96</v>
      </c>
      <c r="B2" s="268"/>
      <c r="C2" s="268"/>
      <c r="D2" s="45"/>
      <c r="E2" s="300" t="s">
        <v>15</v>
      </c>
      <c r="F2" s="300"/>
      <c r="G2" s="300" t="s">
        <v>16</v>
      </c>
      <c r="H2" s="300"/>
      <c r="I2" s="300" t="s">
        <v>17</v>
      </c>
      <c r="J2" s="300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6">
        <v>8</v>
      </c>
      <c r="F3" s="36">
        <v>16.3</v>
      </c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49"/>
      <c r="P3" s="11"/>
      <c r="Q3" s="11"/>
      <c r="R3" s="11"/>
      <c r="S3" s="12"/>
      <c r="T3" s="12"/>
      <c r="U3" s="13"/>
      <c r="V3" s="13"/>
    </row>
    <row r="4" spans="1:22" x14ac:dyDescent="0.25">
      <c r="A4" s="250">
        <v>6633</v>
      </c>
      <c r="B4" s="281" t="s">
        <v>138</v>
      </c>
      <c r="C4" s="144">
        <v>3</v>
      </c>
      <c r="D4" s="25" t="s">
        <v>84</v>
      </c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2"/>
      <c r="P4" s="293"/>
      <c r="Q4" s="296"/>
      <c r="R4" s="297"/>
      <c r="S4" s="12">
        <f>E4+G4+I4+K4+M4+O4+Q4</f>
        <v>0</v>
      </c>
      <c r="T4" s="12">
        <f t="shared" ref="T4:T18" si="0">SUM(S4-U4-V4)</f>
        <v>0</v>
      </c>
      <c r="U4" s="15"/>
      <c r="V4" s="15"/>
    </row>
    <row r="5" spans="1:22" x14ac:dyDescent="0.25">
      <c r="A5" s="250">
        <v>6691</v>
      </c>
      <c r="B5" s="281" t="s">
        <v>139</v>
      </c>
      <c r="C5" s="270" t="s">
        <v>73</v>
      </c>
      <c r="D5" s="25" t="s">
        <v>72</v>
      </c>
      <c r="E5" s="291">
        <v>8</v>
      </c>
      <c r="F5" s="291"/>
      <c r="G5" s="291">
        <v>6.5</v>
      </c>
      <c r="H5" s="291"/>
      <c r="I5" s="291"/>
      <c r="J5" s="291"/>
      <c r="K5" s="291"/>
      <c r="L5" s="291"/>
      <c r="M5" s="291"/>
      <c r="N5" s="291"/>
      <c r="O5" s="292"/>
      <c r="P5" s="293"/>
      <c r="Q5" s="296"/>
      <c r="R5" s="297"/>
      <c r="S5" s="12">
        <f t="shared" ref="S5:S21" si="1">E5+G5+I5+K5+M5+O5+Q5</f>
        <v>14.5</v>
      </c>
      <c r="T5" s="12">
        <f t="shared" si="0"/>
        <v>14.5</v>
      </c>
      <c r="U5" s="15"/>
      <c r="V5" s="15"/>
    </row>
    <row r="6" spans="1:22" x14ac:dyDescent="0.25">
      <c r="A6" s="250">
        <v>6708</v>
      </c>
      <c r="B6" s="281" t="s">
        <v>140</v>
      </c>
      <c r="C6" s="270">
        <v>1</v>
      </c>
      <c r="D6" s="25" t="s">
        <v>126</v>
      </c>
      <c r="E6" s="291"/>
      <c r="F6" s="291"/>
      <c r="G6" s="291"/>
      <c r="H6" s="291"/>
      <c r="I6" s="291"/>
      <c r="J6" s="291"/>
      <c r="K6" s="291"/>
      <c r="L6" s="291"/>
      <c r="M6" s="291">
        <v>2</v>
      </c>
      <c r="N6" s="291"/>
      <c r="O6" s="292"/>
      <c r="P6" s="293"/>
      <c r="Q6" s="296"/>
      <c r="R6" s="297"/>
      <c r="S6" s="12">
        <f t="shared" si="1"/>
        <v>2</v>
      </c>
      <c r="T6" s="12">
        <f t="shared" si="0"/>
        <v>2</v>
      </c>
      <c r="U6" s="15"/>
      <c r="V6" s="15"/>
    </row>
    <row r="7" spans="1:22" x14ac:dyDescent="0.25">
      <c r="A7" s="239"/>
      <c r="B7" s="146"/>
      <c r="C7" s="144"/>
      <c r="D7" s="25"/>
      <c r="E7" s="292"/>
      <c r="F7" s="293"/>
      <c r="G7" s="292"/>
      <c r="H7" s="293"/>
      <c r="I7" s="291"/>
      <c r="J7" s="291"/>
      <c r="K7" s="291"/>
      <c r="L7" s="291"/>
      <c r="M7" s="291"/>
      <c r="N7" s="291"/>
      <c r="O7" s="292"/>
      <c r="P7" s="293"/>
      <c r="Q7" s="296"/>
      <c r="R7" s="297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69"/>
      <c r="B8" s="32"/>
      <c r="C8" s="69"/>
      <c r="D8" s="25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2"/>
      <c r="P8" s="293"/>
      <c r="Q8" s="296"/>
      <c r="R8" s="297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71"/>
      <c r="B9" s="70"/>
      <c r="C9" s="70"/>
      <c r="D9" s="25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2"/>
      <c r="P9" s="293"/>
      <c r="Q9" s="296"/>
      <c r="R9" s="297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57"/>
      <c r="B10" s="32"/>
      <c r="C10" s="55"/>
      <c r="D10" s="25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2"/>
      <c r="P10" s="293"/>
      <c r="Q10" s="296"/>
      <c r="R10" s="297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59"/>
      <c r="B11" s="58"/>
      <c r="C11" s="58"/>
      <c r="D11" s="25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2"/>
      <c r="P11" s="293"/>
      <c r="Q11" s="296"/>
      <c r="R11" s="297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54"/>
      <c r="B12" s="32"/>
      <c r="C12" s="54"/>
      <c r="D12" s="25"/>
      <c r="E12" s="291"/>
      <c r="F12" s="291"/>
      <c r="G12" s="291"/>
      <c r="H12" s="291"/>
      <c r="I12" s="291"/>
      <c r="J12" s="291"/>
      <c r="K12" s="291"/>
      <c r="L12" s="291"/>
      <c r="M12" s="291"/>
      <c r="N12" s="291"/>
      <c r="O12" s="292"/>
      <c r="P12" s="293"/>
      <c r="Q12" s="296"/>
      <c r="R12" s="297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53"/>
      <c r="B13" s="53"/>
      <c r="C13" s="53"/>
      <c r="D13" s="25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2"/>
      <c r="P13" s="293"/>
      <c r="Q13" s="296"/>
      <c r="R13" s="297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75">
        <v>3601</v>
      </c>
      <c r="B14" s="280" t="s">
        <v>133</v>
      </c>
      <c r="C14" s="279"/>
      <c r="D14" s="25" t="s">
        <v>127</v>
      </c>
      <c r="E14" s="292"/>
      <c r="F14" s="293"/>
      <c r="G14" s="292"/>
      <c r="H14" s="293"/>
      <c r="I14" s="292"/>
      <c r="J14" s="293"/>
      <c r="K14" s="292"/>
      <c r="L14" s="293"/>
      <c r="M14" s="292">
        <v>2</v>
      </c>
      <c r="N14" s="293"/>
      <c r="O14" s="292"/>
      <c r="P14" s="293"/>
      <c r="Q14" s="296"/>
      <c r="R14" s="297"/>
      <c r="S14" s="12">
        <f t="shared" si="1"/>
        <v>2</v>
      </c>
      <c r="T14" s="12">
        <f t="shared" si="0"/>
        <v>2</v>
      </c>
      <c r="U14" s="15"/>
      <c r="V14" s="15"/>
    </row>
    <row r="15" spans="1:22" x14ac:dyDescent="0.25">
      <c r="A15" s="47"/>
      <c r="B15" s="32"/>
      <c r="C15" s="47"/>
      <c r="D15" s="25"/>
      <c r="E15" s="292"/>
      <c r="F15" s="293"/>
      <c r="G15" s="292"/>
      <c r="H15" s="293"/>
      <c r="I15" s="292"/>
      <c r="J15" s="293"/>
      <c r="K15" s="292"/>
      <c r="L15" s="293"/>
      <c r="M15" s="292"/>
      <c r="N15" s="293"/>
      <c r="O15" s="292"/>
      <c r="P15" s="293"/>
      <c r="Q15" s="296"/>
      <c r="R15" s="297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7"/>
      <c r="B16" s="32"/>
      <c r="C16" s="47"/>
      <c r="D16" s="25"/>
      <c r="E16" s="292"/>
      <c r="F16" s="293"/>
      <c r="G16" s="292"/>
      <c r="H16" s="293"/>
      <c r="I16" s="292"/>
      <c r="J16" s="293"/>
      <c r="K16" s="292"/>
      <c r="L16" s="293"/>
      <c r="M16" s="292"/>
      <c r="N16" s="293"/>
      <c r="O16" s="292"/>
      <c r="P16" s="293"/>
      <c r="Q16" s="296"/>
      <c r="R16" s="297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250">
        <v>3600</v>
      </c>
      <c r="B17" s="250" t="s">
        <v>134</v>
      </c>
      <c r="C17" s="250"/>
      <c r="D17" s="14" t="s">
        <v>119</v>
      </c>
      <c r="E17" s="292"/>
      <c r="F17" s="293"/>
      <c r="G17" s="292"/>
      <c r="H17" s="293"/>
      <c r="I17" s="292">
        <v>3</v>
      </c>
      <c r="J17" s="293"/>
      <c r="K17" s="292">
        <v>4.5</v>
      </c>
      <c r="L17" s="293"/>
      <c r="M17" s="292"/>
      <c r="N17" s="293"/>
      <c r="O17" s="292"/>
      <c r="P17" s="293"/>
      <c r="Q17" s="296"/>
      <c r="R17" s="297"/>
      <c r="S17" s="12">
        <f t="shared" si="1"/>
        <v>7.5</v>
      </c>
      <c r="T17" s="12">
        <f t="shared" si="0"/>
        <v>7.5</v>
      </c>
      <c r="U17" s="15"/>
      <c r="V17" s="15"/>
    </row>
    <row r="18" spans="1:22" x14ac:dyDescent="0.25">
      <c r="A18" s="247">
        <v>3600</v>
      </c>
      <c r="B18" s="250" t="s">
        <v>134</v>
      </c>
      <c r="C18" s="247"/>
      <c r="D18" s="14" t="s">
        <v>109</v>
      </c>
      <c r="E18" s="292"/>
      <c r="F18" s="293"/>
      <c r="G18" s="292">
        <v>1.5</v>
      </c>
      <c r="H18" s="293"/>
      <c r="I18" s="292">
        <v>5</v>
      </c>
      <c r="J18" s="293"/>
      <c r="K18" s="292">
        <v>3.5</v>
      </c>
      <c r="L18" s="293"/>
      <c r="M18" s="292">
        <v>4</v>
      </c>
      <c r="N18" s="293"/>
      <c r="O18" s="292"/>
      <c r="P18" s="293"/>
      <c r="Q18" s="296"/>
      <c r="R18" s="297"/>
      <c r="S18" s="12">
        <f t="shared" si="1"/>
        <v>14</v>
      </c>
      <c r="T18" s="12">
        <f t="shared" si="0"/>
        <v>14</v>
      </c>
      <c r="U18" s="15"/>
      <c r="V18" s="15"/>
    </row>
    <row r="19" spans="1:22" x14ac:dyDescent="0.25">
      <c r="A19" s="10" t="s">
        <v>37</v>
      </c>
      <c r="B19" s="10"/>
      <c r="C19" s="10"/>
      <c r="D19" s="10"/>
      <c r="E19" s="292"/>
      <c r="F19" s="293"/>
      <c r="G19" s="292"/>
      <c r="H19" s="293"/>
      <c r="I19" s="292"/>
      <c r="J19" s="293"/>
      <c r="K19" s="292"/>
      <c r="L19" s="293"/>
      <c r="M19" s="292"/>
      <c r="N19" s="293"/>
      <c r="O19" s="296"/>
      <c r="P19" s="297"/>
      <c r="Q19" s="296"/>
      <c r="R19" s="297"/>
      <c r="S19" s="12">
        <f t="shared" si="1"/>
        <v>0</v>
      </c>
      <c r="T19" s="12"/>
      <c r="U19" s="16"/>
      <c r="V19" s="15"/>
    </row>
    <row r="20" spans="1:22" x14ac:dyDescent="0.25">
      <c r="A20" s="10" t="s">
        <v>38</v>
      </c>
      <c r="B20" s="10"/>
      <c r="C20" s="10"/>
      <c r="D20" s="10"/>
      <c r="E20" s="292"/>
      <c r="F20" s="293"/>
      <c r="G20" s="292"/>
      <c r="H20" s="293"/>
      <c r="I20" s="292"/>
      <c r="J20" s="293"/>
      <c r="K20" s="292"/>
      <c r="L20" s="293"/>
      <c r="M20" s="292"/>
      <c r="N20" s="293"/>
      <c r="O20" s="296"/>
      <c r="P20" s="297"/>
      <c r="Q20" s="296"/>
      <c r="R20" s="297"/>
      <c r="S20" s="12">
        <f t="shared" si="1"/>
        <v>0</v>
      </c>
      <c r="T20" s="12"/>
      <c r="U20" s="16"/>
      <c r="V20" s="15"/>
    </row>
    <row r="21" spans="1:22" x14ac:dyDescent="0.25">
      <c r="A21" s="16" t="s">
        <v>6</v>
      </c>
      <c r="B21" s="16">
        <f>SUM(B6:B20)</f>
        <v>0</v>
      </c>
      <c r="C21" s="16"/>
      <c r="D21" s="16"/>
      <c r="E21" s="298">
        <f>SUM(E4:E20)</f>
        <v>8</v>
      </c>
      <c r="F21" s="299"/>
      <c r="G21" s="298">
        <f>SUM(G4:G20)</f>
        <v>8</v>
      </c>
      <c r="H21" s="299"/>
      <c r="I21" s="298">
        <f>SUM(I4:I20)</f>
        <v>8</v>
      </c>
      <c r="J21" s="299"/>
      <c r="K21" s="298">
        <f>SUM(K6:K20)</f>
        <v>8</v>
      </c>
      <c r="L21" s="299"/>
      <c r="M21" s="298">
        <f>SUM(M4:M20)</f>
        <v>8</v>
      </c>
      <c r="N21" s="299"/>
      <c r="O21" s="298">
        <f>SUM(O4:O20)</f>
        <v>0</v>
      </c>
      <c r="P21" s="299"/>
      <c r="Q21" s="298">
        <f>SUM(Q4:Q20)</f>
        <v>0</v>
      </c>
      <c r="R21" s="299"/>
      <c r="S21" s="12">
        <f t="shared" si="1"/>
        <v>40</v>
      </c>
      <c r="T21" s="12"/>
      <c r="U21" s="16"/>
      <c r="V21" s="15"/>
    </row>
    <row r="22" spans="1:22" x14ac:dyDescent="0.25">
      <c r="A22" s="16" t="s">
        <v>2</v>
      </c>
      <c r="B22" s="16"/>
      <c r="C22" s="16"/>
      <c r="D22" s="16"/>
      <c r="E22" s="43"/>
      <c r="F22" s="44">
        <v>8</v>
      </c>
      <c r="G22" s="43"/>
      <c r="H22" s="44">
        <v>8</v>
      </c>
      <c r="I22" s="43"/>
      <c r="J22" s="44">
        <v>8</v>
      </c>
      <c r="K22" s="43"/>
      <c r="L22" s="44">
        <v>8</v>
      </c>
      <c r="M22" s="43"/>
      <c r="N22" s="44">
        <v>8</v>
      </c>
      <c r="O22" s="43"/>
      <c r="P22" s="44"/>
      <c r="Q22" s="43"/>
      <c r="R22" s="44"/>
      <c r="S22" s="12">
        <f>SUM(E22:R22)</f>
        <v>40</v>
      </c>
      <c r="T22" s="12">
        <f>SUM(T4:T21)</f>
        <v>40</v>
      </c>
      <c r="U22" s="15"/>
      <c r="V22" s="15"/>
    </row>
    <row r="23" spans="1:22" x14ac:dyDescent="0.25">
      <c r="A23" s="16" t="s">
        <v>41</v>
      </c>
      <c r="B23" s="16"/>
      <c r="C23" s="16"/>
      <c r="D23" s="16"/>
      <c r="E23" s="19"/>
      <c r="F23" s="19">
        <f>SUM(E21)-F22</f>
        <v>0</v>
      </c>
      <c r="G23" s="19"/>
      <c r="H23" s="19">
        <f>SUM(G21)-H22</f>
        <v>0</v>
      </c>
      <c r="I23" s="19"/>
      <c r="J23" s="19">
        <f>SUM(I21)-J22</f>
        <v>0</v>
      </c>
      <c r="K23" s="19"/>
      <c r="L23" s="19">
        <f>SUM(K21)-L22</f>
        <v>0</v>
      </c>
      <c r="M23" s="19"/>
      <c r="N23" s="19">
        <f>SUM(M21)-N22</f>
        <v>0</v>
      </c>
      <c r="O23" s="19"/>
      <c r="P23" s="19">
        <f>SUM(O21)</f>
        <v>0</v>
      </c>
      <c r="Q23" s="19"/>
      <c r="R23" s="19">
        <f>SUM(Q21)</f>
        <v>0</v>
      </c>
      <c r="S23" s="15">
        <f>SUM(E23:R23)</f>
        <v>0</v>
      </c>
      <c r="T23" s="15"/>
      <c r="U23" s="15">
        <f>SUM(U4:U22)</f>
        <v>0</v>
      </c>
      <c r="V23" s="15">
        <f>SUM(V4:V22)</f>
        <v>0</v>
      </c>
    </row>
    <row r="24" spans="1:22" x14ac:dyDescent="0.25">
      <c r="K24" s="29"/>
      <c r="L24" s="29"/>
      <c r="M24" s="29"/>
      <c r="N24" s="29"/>
    </row>
    <row r="25" spans="1:22" x14ac:dyDescent="0.25">
      <c r="A25" s="1" t="s">
        <v>25</v>
      </c>
      <c r="B25" s="2"/>
    </row>
    <row r="26" spans="1:22" x14ac:dyDescent="0.25">
      <c r="A26" s="3" t="s">
        <v>2</v>
      </c>
      <c r="C26" s="27">
        <f>SUM(T22)</f>
        <v>40</v>
      </c>
      <c r="I26" s="1">
        <v>3600</v>
      </c>
    </row>
    <row r="27" spans="1:22" x14ac:dyDescent="0.25">
      <c r="A27" s="3" t="s">
        <v>26</v>
      </c>
      <c r="C27" s="27">
        <f>U23</f>
        <v>0</v>
      </c>
      <c r="D27" s="20"/>
      <c r="I27" s="28">
        <v>21.5</v>
      </c>
    </row>
    <row r="28" spans="1:22" x14ac:dyDescent="0.25">
      <c r="A28" s="3" t="s">
        <v>27</v>
      </c>
      <c r="C28" s="20">
        <f>V23</f>
        <v>0</v>
      </c>
      <c r="I28" s="29"/>
    </row>
    <row r="29" spans="1:22" x14ac:dyDescent="0.25">
      <c r="A29" s="3" t="s">
        <v>28</v>
      </c>
      <c r="C29" s="20">
        <f>S19</f>
        <v>0</v>
      </c>
      <c r="I29" s="27"/>
    </row>
    <row r="30" spans="1:22" x14ac:dyDescent="0.25">
      <c r="A30" s="3" t="s">
        <v>4</v>
      </c>
      <c r="C30" s="20">
        <f>S20</f>
        <v>0</v>
      </c>
    </row>
    <row r="31" spans="1:22" ht="16.5" thickBot="1" x14ac:dyDescent="0.3">
      <c r="A31" s="4" t="s">
        <v>6</v>
      </c>
      <c r="C31" s="26">
        <f>SUM(C26:C30)</f>
        <v>40</v>
      </c>
      <c r="E31" s="4" t="s">
        <v>42</v>
      </c>
      <c r="F31" s="4"/>
      <c r="G31" s="22">
        <f>S21-C31</f>
        <v>0</v>
      </c>
    </row>
    <row r="32" spans="1:22" ht="16.5" thickTop="1" x14ac:dyDescent="0.25">
      <c r="A32" s="3" t="s">
        <v>29</v>
      </c>
      <c r="C32" s="23">
        <v>0</v>
      </c>
      <c r="D32" s="23"/>
    </row>
    <row r="33" spans="1:4" x14ac:dyDescent="0.25">
      <c r="A33" s="3" t="s">
        <v>36</v>
      </c>
      <c r="C33" s="23">
        <v>0</v>
      </c>
      <c r="D33" s="23"/>
    </row>
  </sheetData>
  <mergeCells count="133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8:R18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9:F9"/>
    <mergeCell ref="G9:H9"/>
    <mergeCell ref="I9:J9"/>
    <mergeCell ref="K9:L9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3"/>
  <sheetViews>
    <sheetView zoomScale="90" zoomScaleNormal="90" workbookViewId="0">
      <selection activeCell="I28" sqref="I28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62</v>
      </c>
      <c r="B1" s="102"/>
      <c r="C1" s="102"/>
    </row>
    <row r="2" spans="1:22" s="108" customFormat="1" x14ac:dyDescent="0.25">
      <c r="A2" s="5" t="s">
        <v>96</v>
      </c>
      <c r="B2" s="268"/>
      <c r="C2" s="268"/>
      <c r="D2" s="251"/>
      <c r="E2" s="288" t="s">
        <v>15</v>
      </c>
      <c r="F2" s="288"/>
      <c r="G2" s="282" t="s">
        <v>16</v>
      </c>
      <c r="H2" s="282"/>
      <c r="I2" s="288" t="s">
        <v>17</v>
      </c>
      <c r="J2" s="288"/>
      <c r="K2" s="282" t="s">
        <v>18</v>
      </c>
      <c r="L2" s="282"/>
      <c r="M2" s="282" t="s">
        <v>19</v>
      </c>
      <c r="N2" s="282"/>
      <c r="O2" s="282" t="s">
        <v>20</v>
      </c>
      <c r="P2" s="282"/>
      <c r="Q2" s="282" t="s">
        <v>21</v>
      </c>
      <c r="R2" s="282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110">
        <v>8</v>
      </c>
      <c r="F3" s="110">
        <v>16.3</v>
      </c>
      <c r="G3" s="110">
        <v>8</v>
      </c>
      <c r="H3" s="110">
        <v>16.3</v>
      </c>
      <c r="I3" s="110">
        <v>8</v>
      </c>
      <c r="J3" s="110">
        <v>16.3</v>
      </c>
      <c r="K3" s="110">
        <v>8</v>
      </c>
      <c r="L3" s="110">
        <v>16.3</v>
      </c>
      <c r="M3" s="110">
        <v>8</v>
      </c>
      <c r="N3" s="110">
        <v>16.3</v>
      </c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50"/>
      <c r="B4" s="146"/>
      <c r="C4" s="144"/>
      <c r="D4" s="25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4"/>
      <c r="P4" s="285"/>
      <c r="Q4" s="286"/>
      <c r="R4" s="287"/>
      <c r="S4" s="112">
        <f>E4+G4+I4+K4+M4+O4+Q4</f>
        <v>0</v>
      </c>
      <c r="T4" s="112">
        <f t="shared" ref="T4:T11" si="0">SUM(S4-U4-V4)</f>
        <v>0</v>
      </c>
      <c r="U4" s="116"/>
      <c r="V4" s="116"/>
    </row>
    <row r="5" spans="1:22" x14ac:dyDescent="0.25">
      <c r="A5" s="250"/>
      <c r="B5" s="255"/>
      <c r="C5" s="255"/>
      <c r="D5" s="25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4"/>
      <c r="P5" s="285"/>
      <c r="Q5" s="286"/>
      <c r="R5" s="287"/>
      <c r="S5" s="112">
        <f t="shared" ref="S5:S21" si="1">E5+G5+I5+K5+M5+O5+Q5</f>
        <v>0</v>
      </c>
      <c r="T5" s="112">
        <f t="shared" si="0"/>
        <v>0</v>
      </c>
      <c r="U5" s="116"/>
      <c r="V5" s="116"/>
    </row>
    <row r="6" spans="1:22" x14ac:dyDescent="0.25">
      <c r="A6" s="250"/>
      <c r="B6" s="260"/>
      <c r="C6" s="260"/>
      <c r="D6" s="25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4"/>
      <c r="P6" s="285"/>
      <c r="Q6" s="286"/>
      <c r="R6" s="287"/>
      <c r="S6" s="112">
        <f t="shared" si="1"/>
        <v>0</v>
      </c>
      <c r="T6" s="112">
        <f t="shared" si="0"/>
        <v>0</v>
      </c>
      <c r="U6" s="116"/>
      <c r="V6" s="116"/>
    </row>
    <row r="7" spans="1:22" x14ac:dyDescent="0.25">
      <c r="A7" s="250"/>
      <c r="B7" s="261"/>
      <c r="C7" s="261"/>
      <c r="D7" s="25"/>
      <c r="E7" s="284"/>
      <c r="F7" s="285"/>
      <c r="G7" s="284"/>
      <c r="H7" s="285"/>
      <c r="I7" s="283"/>
      <c r="J7" s="283"/>
      <c r="K7" s="283"/>
      <c r="L7" s="283"/>
      <c r="M7" s="283"/>
      <c r="N7" s="283"/>
      <c r="O7" s="284"/>
      <c r="P7" s="285"/>
      <c r="Q7" s="286"/>
      <c r="R7" s="287"/>
      <c r="S7" s="112">
        <f t="shared" si="1"/>
        <v>0</v>
      </c>
      <c r="T7" s="112">
        <f t="shared" si="0"/>
        <v>0</v>
      </c>
      <c r="U7" s="116"/>
      <c r="V7" s="116"/>
    </row>
    <row r="8" spans="1:22" x14ac:dyDescent="0.25">
      <c r="A8" s="250"/>
      <c r="B8" s="32"/>
      <c r="C8" s="250"/>
      <c r="D8" s="25"/>
      <c r="E8" s="284"/>
      <c r="F8" s="285"/>
      <c r="G8" s="284"/>
      <c r="H8" s="285"/>
      <c r="I8" s="284"/>
      <c r="J8" s="285"/>
      <c r="K8" s="284"/>
      <c r="L8" s="285"/>
      <c r="M8" s="284"/>
      <c r="N8" s="285"/>
      <c r="O8" s="284"/>
      <c r="P8" s="285"/>
      <c r="Q8" s="286"/>
      <c r="R8" s="287"/>
      <c r="S8" s="112">
        <f t="shared" si="1"/>
        <v>0</v>
      </c>
      <c r="T8" s="112">
        <f t="shared" si="0"/>
        <v>0</v>
      </c>
      <c r="U8" s="116"/>
      <c r="V8" s="116"/>
    </row>
    <row r="9" spans="1:22" x14ac:dyDescent="0.25">
      <c r="A9" s="100"/>
      <c r="B9" s="248"/>
      <c r="C9" s="249"/>
      <c r="D9" s="25"/>
      <c r="E9" s="284"/>
      <c r="F9" s="285"/>
      <c r="G9" s="284"/>
      <c r="H9" s="285"/>
      <c r="I9" s="284"/>
      <c r="J9" s="285"/>
      <c r="K9" s="284"/>
      <c r="L9" s="285"/>
      <c r="M9" s="284"/>
      <c r="N9" s="285"/>
      <c r="O9" s="284"/>
      <c r="P9" s="285"/>
      <c r="Q9" s="286"/>
      <c r="R9" s="287"/>
      <c r="S9" s="112">
        <f t="shared" si="1"/>
        <v>0</v>
      </c>
      <c r="T9" s="112">
        <f t="shared" si="0"/>
        <v>0</v>
      </c>
      <c r="U9" s="116"/>
      <c r="V9" s="116"/>
    </row>
    <row r="10" spans="1:22" x14ac:dyDescent="0.25">
      <c r="A10" s="100"/>
      <c r="B10" s="251"/>
      <c r="C10" s="251"/>
      <c r="D10" s="25"/>
      <c r="E10" s="284"/>
      <c r="F10" s="285"/>
      <c r="G10" s="284"/>
      <c r="H10" s="285"/>
      <c r="I10" s="284"/>
      <c r="J10" s="285"/>
      <c r="K10" s="284"/>
      <c r="L10" s="285"/>
      <c r="M10" s="284"/>
      <c r="N10" s="285"/>
      <c r="O10" s="284"/>
      <c r="P10" s="285"/>
      <c r="Q10" s="286"/>
      <c r="R10" s="287"/>
      <c r="S10" s="112">
        <f>E10+G10+I10+K10+M10+O10+Q10</f>
        <v>0</v>
      </c>
      <c r="T10" s="112">
        <f t="shared" si="0"/>
        <v>0</v>
      </c>
      <c r="U10" s="116"/>
      <c r="V10" s="116"/>
    </row>
    <row r="11" spans="1:22" x14ac:dyDescent="0.25">
      <c r="A11" s="250"/>
      <c r="B11" s="146"/>
      <c r="C11" s="144"/>
      <c r="D11" s="25"/>
      <c r="E11" s="284"/>
      <c r="F11" s="285"/>
      <c r="G11" s="284"/>
      <c r="H11" s="285"/>
      <c r="I11" s="284"/>
      <c r="J11" s="285"/>
      <c r="K11" s="284"/>
      <c r="L11" s="285"/>
      <c r="M11" s="284"/>
      <c r="N11" s="285"/>
      <c r="O11" s="284"/>
      <c r="P11" s="285"/>
      <c r="Q11" s="286"/>
      <c r="R11" s="287"/>
      <c r="S11" s="112">
        <f t="shared" si="1"/>
        <v>0</v>
      </c>
      <c r="T11" s="112">
        <f t="shared" si="0"/>
        <v>0</v>
      </c>
      <c r="U11" s="116"/>
      <c r="V11" s="116"/>
    </row>
    <row r="12" spans="1:22" x14ac:dyDescent="0.25">
      <c r="A12" s="250"/>
      <c r="B12" s="32" t="s">
        <v>134</v>
      </c>
      <c r="C12" s="252"/>
      <c r="D12" s="25" t="s">
        <v>88</v>
      </c>
      <c r="E12" s="284"/>
      <c r="F12" s="285"/>
      <c r="G12" s="284"/>
      <c r="H12" s="285"/>
      <c r="I12" s="284"/>
      <c r="J12" s="285"/>
      <c r="K12" s="284"/>
      <c r="L12" s="285"/>
      <c r="M12" s="284">
        <v>8</v>
      </c>
      <c r="N12" s="285"/>
      <c r="O12" s="284"/>
      <c r="P12" s="285"/>
      <c r="Q12" s="286"/>
      <c r="R12" s="287"/>
      <c r="S12" s="112">
        <f>E12+G12+I12+K12+M12+O12+Q12</f>
        <v>8</v>
      </c>
      <c r="T12" s="112">
        <f>SUM(S12-U12-V12)</f>
        <v>8</v>
      </c>
      <c r="U12" s="116"/>
      <c r="V12" s="116"/>
    </row>
    <row r="13" spans="1:22" x14ac:dyDescent="0.25">
      <c r="A13" s="252"/>
      <c r="B13" s="117"/>
      <c r="C13" s="252"/>
      <c r="D13" s="25"/>
      <c r="E13" s="284"/>
      <c r="F13" s="285"/>
      <c r="G13" s="284"/>
      <c r="H13" s="285"/>
      <c r="I13" s="284"/>
      <c r="J13" s="285"/>
      <c r="K13" s="284"/>
      <c r="L13" s="285"/>
      <c r="M13" s="284"/>
      <c r="N13" s="285"/>
      <c r="O13" s="284"/>
      <c r="P13" s="285"/>
      <c r="Q13" s="286"/>
      <c r="R13" s="287"/>
      <c r="S13" s="112">
        <f>E13+G13+I13+K13+M13+O13+Q13</f>
        <v>0</v>
      </c>
      <c r="T13" s="112">
        <f>SUM(S13-U13-V13)</f>
        <v>0</v>
      </c>
      <c r="U13" s="116"/>
      <c r="V13" s="116"/>
    </row>
    <row r="14" spans="1:22" ht="15.75" customHeight="1" x14ac:dyDescent="0.25">
      <c r="A14" s="269">
        <v>3601</v>
      </c>
      <c r="B14" s="32" t="s">
        <v>133</v>
      </c>
      <c r="C14" s="269"/>
      <c r="D14" s="25" t="s">
        <v>97</v>
      </c>
      <c r="E14" s="284">
        <v>1</v>
      </c>
      <c r="F14" s="285"/>
      <c r="G14" s="284"/>
      <c r="H14" s="285"/>
      <c r="I14" s="284"/>
      <c r="J14" s="285"/>
      <c r="K14" s="284"/>
      <c r="L14" s="285"/>
      <c r="M14" s="284"/>
      <c r="N14" s="285"/>
      <c r="O14" s="284"/>
      <c r="P14" s="285"/>
      <c r="Q14" s="286"/>
      <c r="R14" s="287"/>
      <c r="S14" s="112">
        <f t="shared" ref="S14:S16" si="2">E14+G14+I14+K14+M14+O14+Q14</f>
        <v>1</v>
      </c>
      <c r="T14" s="112">
        <f t="shared" ref="T14:T16" si="3">SUM(S14-U14-V14)</f>
        <v>1</v>
      </c>
      <c r="U14" s="116"/>
      <c r="V14" s="116"/>
    </row>
    <row r="15" spans="1:22" ht="15.75" customHeight="1" x14ac:dyDescent="0.25">
      <c r="A15" s="269"/>
      <c r="B15" s="117"/>
      <c r="C15" s="269"/>
      <c r="D15" s="115"/>
      <c r="E15" s="284"/>
      <c r="F15" s="285"/>
      <c r="G15" s="284"/>
      <c r="H15" s="285"/>
      <c r="I15" s="284"/>
      <c r="J15" s="285"/>
      <c r="K15" s="284"/>
      <c r="L15" s="285"/>
      <c r="M15" s="284"/>
      <c r="N15" s="285"/>
      <c r="O15" s="284"/>
      <c r="P15" s="285"/>
      <c r="Q15" s="286"/>
      <c r="R15" s="287"/>
      <c r="S15" s="112">
        <f t="shared" si="2"/>
        <v>0</v>
      </c>
      <c r="T15" s="112">
        <f t="shared" si="3"/>
        <v>0</v>
      </c>
      <c r="U15" s="116"/>
      <c r="V15" s="116"/>
    </row>
    <row r="16" spans="1:22" x14ac:dyDescent="0.25">
      <c r="A16" s="276">
        <v>3600</v>
      </c>
      <c r="B16" s="32" t="s">
        <v>134</v>
      </c>
      <c r="C16" s="276"/>
      <c r="D16" s="25" t="s">
        <v>101</v>
      </c>
      <c r="E16" s="284"/>
      <c r="F16" s="285"/>
      <c r="G16" s="284"/>
      <c r="H16" s="285"/>
      <c r="I16" s="284">
        <v>4</v>
      </c>
      <c r="J16" s="285"/>
      <c r="K16" s="284">
        <v>3.5</v>
      </c>
      <c r="L16" s="285"/>
      <c r="M16" s="284"/>
      <c r="N16" s="285"/>
      <c r="O16" s="284"/>
      <c r="P16" s="285"/>
      <c r="Q16" s="286"/>
      <c r="R16" s="287"/>
      <c r="S16" s="112">
        <f t="shared" si="2"/>
        <v>7.5</v>
      </c>
      <c r="T16" s="112">
        <f t="shared" si="3"/>
        <v>7.5</v>
      </c>
      <c r="U16" s="116"/>
      <c r="V16" s="116"/>
    </row>
    <row r="17" spans="1:22" x14ac:dyDescent="0.25">
      <c r="A17" s="250">
        <v>3600</v>
      </c>
      <c r="B17" s="32" t="s">
        <v>134</v>
      </c>
      <c r="C17" s="250"/>
      <c r="D17" s="25" t="s">
        <v>98</v>
      </c>
      <c r="E17" s="284">
        <v>6.5</v>
      </c>
      <c r="F17" s="285"/>
      <c r="G17" s="284">
        <v>5</v>
      </c>
      <c r="H17" s="285"/>
      <c r="I17" s="284">
        <v>3.5</v>
      </c>
      <c r="J17" s="285"/>
      <c r="K17" s="284">
        <v>4</v>
      </c>
      <c r="L17" s="285"/>
      <c r="M17" s="284"/>
      <c r="N17" s="285"/>
      <c r="O17" s="284"/>
      <c r="P17" s="285"/>
      <c r="Q17" s="286"/>
      <c r="R17" s="287"/>
      <c r="S17" s="112">
        <f>E17+G17+I17+K17+M17+O17+Q17</f>
        <v>19</v>
      </c>
      <c r="T17" s="112">
        <f>SUM(S17-U17-V17)</f>
        <v>19</v>
      </c>
      <c r="U17" s="116"/>
      <c r="V17" s="116"/>
    </row>
    <row r="18" spans="1:22" x14ac:dyDescent="0.25">
      <c r="A18" s="250">
        <v>3600</v>
      </c>
      <c r="B18" s="32" t="s">
        <v>134</v>
      </c>
      <c r="C18" s="250"/>
      <c r="D18" s="25" t="s">
        <v>75</v>
      </c>
      <c r="E18" s="284">
        <v>0.5</v>
      </c>
      <c r="F18" s="285"/>
      <c r="G18" s="284">
        <v>3</v>
      </c>
      <c r="H18" s="285"/>
      <c r="I18" s="284">
        <v>0.5</v>
      </c>
      <c r="J18" s="285"/>
      <c r="K18" s="284">
        <v>0.5</v>
      </c>
      <c r="L18" s="285"/>
      <c r="M18" s="284"/>
      <c r="N18" s="285"/>
      <c r="O18" s="284"/>
      <c r="P18" s="285"/>
      <c r="Q18" s="286"/>
      <c r="R18" s="287"/>
      <c r="S18" s="112">
        <f>E18+G18+I18+K18+M18+O18+Q18</f>
        <v>4.5</v>
      </c>
      <c r="T18" s="112">
        <f>SUM(S18-U18-V18)</f>
        <v>4.5</v>
      </c>
      <c r="U18" s="116"/>
      <c r="V18" s="116"/>
    </row>
    <row r="19" spans="1:22" x14ac:dyDescent="0.25">
      <c r="A19" s="109" t="s">
        <v>37</v>
      </c>
      <c r="B19" s="109"/>
      <c r="C19" s="109"/>
      <c r="D19" s="109"/>
      <c r="E19" s="284"/>
      <c r="F19" s="285"/>
      <c r="G19" s="284"/>
      <c r="H19" s="285"/>
      <c r="I19" s="284"/>
      <c r="J19" s="285"/>
      <c r="K19" s="284"/>
      <c r="L19" s="285"/>
      <c r="M19" s="284"/>
      <c r="N19" s="285"/>
      <c r="O19" s="284"/>
      <c r="P19" s="285"/>
      <c r="Q19" s="286"/>
      <c r="R19" s="287"/>
      <c r="S19" s="112">
        <f t="shared" si="1"/>
        <v>0</v>
      </c>
      <c r="T19" s="112"/>
      <c r="U19" s="118"/>
      <c r="V19" s="116"/>
    </row>
    <row r="20" spans="1:22" x14ac:dyDescent="0.25">
      <c r="A20" s="109" t="s">
        <v>38</v>
      </c>
      <c r="B20" s="109"/>
      <c r="C20" s="109"/>
      <c r="D20" s="109"/>
      <c r="E20" s="284"/>
      <c r="F20" s="285"/>
      <c r="G20" s="284"/>
      <c r="H20" s="285"/>
      <c r="I20" s="284"/>
      <c r="J20" s="285"/>
      <c r="K20" s="284"/>
      <c r="L20" s="285"/>
      <c r="M20" s="284"/>
      <c r="N20" s="285"/>
      <c r="O20" s="286"/>
      <c r="P20" s="287"/>
      <c r="Q20" s="286"/>
      <c r="R20" s="287"/>
      <c r="S20" s="112">
        <f t="shared" si="1"/>
        <v>0</v>
      </c>
      <c r="T20" s="112"/>
      <c r="U20" s="118"/>
      <c r="V20" s="116"/>
    </row>
    <row r="21" spans="1:22" x14ac:dyDescent="0.25">
      <c r="A21" s="118" t="s">
        <v>6</v>
      </c>
      <c r="B21" s="118">
        <f>SUM(B6:B20)</f>
        <v>0</v>
      </c>
      <c r="C21" s="118"/>
      <c r="D21" s="118"/>
      <c r="E21" s="289">
        <f>SUM(E4:E20)</f>
        <v>8</v>
      </c>
      <c r="F21" s="290"/>
      <c r="G21" s="289">
        <f>SUM(G4:G20)</f>
        <v>8</v>
      </c>
      <c r="H21" s="290"/>
      <c r="I21" s="289">
        <f>SUM(I4:I20)</f>
        <v>8</v>
      </c>
      <c r="J21" s="290"/>
      <c r="K21" s="289">
        <f>SUM(K6:K20)</f>
        <v>8</v>
      </c>
      <c r="L21" s="290"/>
      <c r="M21" s="289">
        <f>SUM(M4:M20)</f>
        <v>8</v>
      </c>
      <c r="N21" s="290"/>
      <c r="O21" s="289">
        <f>SUM(O4:O20)</f>
        <v>0</v>
      </c>
      <c r="P21" s="290"/>
      <c r="Q21" s="289">
        <f>SUM(Q4:Q20)</f>
        <v>0</v>
      </c>
      <c r="R21" s="290"/>
      <c r="S21" s="112">
        <f t="shared" si="1"/>
        <v>40</v>
      </c>
      <c r="T21" s="112"/>
      <c r="U21" s="118"/>
      <c r="V21" s="116"/>
    </row>
    <row r="22" spans="1:22" x14ac:dyDescent="0.25">
      <c r="A22" s="118" t="s">
        <v>2</v>
      </c>
      <c r="B22" s="118"/>
      <c r="C22" s="118"/>
      <c r="D22" s="118"/>
      <c r="E22" s="253"/>
      <c r="F22" s="254">
        <v>8</v>
      </c>
      <c r="G22" s="253"/>
      <c r="H22" s="254">
        <v>8</v>
      </c>
      <c r="I22" s="253"/>
      <c r="J22" s="254">
        <v>8</v>
      </c>
      <c r="K22" s="253"/>
      <c r="L22" s="254">
        <v>8</v>
      </c>
      <c r="M22" s="253"/>
      <c r="N22" s="254">
        <v>8</v>
      </c>
      <c r="O22" s="253"/>
      <c r="P22" s="254"/>
      <c r="Q22" s="253"/>
      <c r="R22" s="254"/>
      <c r="S22" s="112">
        <f>SUM(E22:R22)</f>
        <v>40</v>
      </c>
      <c r="T22" s="112">
        <f>SUM(T4:T21)</f>
        <v>40</v>
      </c>
      <c r="U22" s="116"/>
      <c r="V22" s="116"/>
    </row>
    <row r="23" spans="1:22" x14ac:dyDescent="0.25">
      <c r="A23" s="118" t="s">
        <v>41</v>
      </c>
      <c r="B23" s="118"/>
      <c r="C23" s="118"/>
      <c r="D23" s="118"/>
      <c r="E23" s="121"/>
      <c r="F23" s="121">
        <f>SUM(E21)-F22</f>
        <v>0</v>
      </c>
      <c r="G23" s="121"/>
      <c r="H23" s="121">
        <f>SUM(G21)-H22</f>
        <v>0</v>
      </c>
      <c r="I23" s="121"/>
      <c r="J23" s="121">
        <f>SUM(I21)-J22</f>
        <v>0</v>
      </c>
      <c r="K23" s="121"/>
      <c r="L23" s="121">
        <f>SUM(K21)-L22</f>
        <v>0</v>
      </c>
      <c r="M23" s="121"/>
      <c r="N23" s="121">
        <f>SUM(M21)-N22</f>
        <v>0</v>
      </c>
      <c r="O23" s="121"/>
      <c r="P23" s="121">
        <f>SUM(O21)</f>
        <v>0</v>
      </c>
      <c r="Q23" s="121"/>
      <c r="R23" s="121">
        <f>SUM(Q21)</f>
        <v>0</v>
      </c>
      <c r="S23" s="116">
        <f>SUM(E23:R23)</f>
        <v>0</v>
      </c>
      <c r="T23" s="116"/>
      <c r="U23" s="116">
        <f>SUM(U4:U22)</f>
        <v>0</v>
      </c>
      <c r="V23" s="116">
        <f>SUM(V4:V22)</f>
        <v>0</v>
      </c>
    </row>
    <row r="24" spans="1:22" x14ac:dyDescent="0.25">
      <c r="E24" s="122"/>
      <c r="F24" s="122"/>
      <c r="G24" s="122"/>
      <c r="H24" s="122"/>
    </row>
    <row r="25" spans="1:22" x14ac:dyDescent="0.25">
      <c r="A25" s="101" t="s">
        <v>25</v>
      </c>
      <c r="B25" s="102"/>
    </row>
    <row r="26" spans="1:22" x14ac:dyDescent="0.25">
      <c r="A26" s="103" t="s">
        <v>2</v>
      </c>
      <c r="C26" s="123">
        <f>SUM(T22)</f>
        <v>40</v>
      </c>
      <c r="I26" s="101">
        <v>3600</v>
      </c>
    </row>
    <row r="27" spans="1:22" x14ac:dyDescent="0.25">
      <c r="A27" s="103" t="s">
        <v>26</v>
      </c>
      <c r="C27" s="123">
        <f>U23</f>
        <v>0</v>
      </c>
      <c r="D27" s="124"/>
      <c r="I27" s="125">
        <v>39</v>
      </c>
    </row>
    <row r="28" spans="1:22" x14ac:dyDescent="0.25">
      <c r="A28" s="103" t="s">
        <v>27</v>
      </c>
      <c r="C28" s="124">
        <f>V23</f>
        <v>0</v>
      </c>
      <c r="I28" s="122"/>
    </row>
    <row r="29" spans="1:22" x14ac:dyDescent="0.25">
      <c r="A29" s="103" t="s">
        <v>28</v>
      </c>
      <c r="C29" s="124">
        <f>S19</f>
        <v>0</v>
      </c>
      <c r="I29" s="123"/>
    </row>
    <row r="30" spans="1:22" x14ac:dyDescent="0.25">
      <c r="A30" s="103" t="s">
        <v>4</v>
      </c>
      <c r="C30" s="124">
        <f>S20</f>
        <v>0</v>
      </c>
    </row>
    <row r="31" spans="1:22" ht="16.5" thickBot="1" x14ac:dyDescent="0.3">
      <c r="A31" s="104" t="s">
        <v>6</v>
      </c>
      <c r="C31" s="126">
        <f>SUM(C26:C30)</f>
        <v>40</v>
      </c>
      <c r="E31" s="104" t="s">
        <v>42</v>
      </c>
      <c r="F31" s="104"/>
      <c r="G31" s="127">
        <f>S21-C31</f>
        <v>0</v>
      </c>
    </row>
    <row r="32" spans="1:22" ht="16.5" thickTop="1" x14ac:dyDescent="0.25">
      <c r="A32" s="103" t="s">
        <v>29</v>
      </c>
      <c r="C32" s="128">
        <v>0</v>
      </c>
      <c r="D32" s="128"/>
    </row>
    <row r="33" spans="1:4" x14ac:dyDescent="0.25">
      <c r="A33" s="103" t="s">
        <v>36</v>
      </c>
      <c r="C33" s="128">
        <v>0</v>
      </c>
      <c r="D33" s="128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4:R14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I14:J14"/>
    <mergeCell ref="K14:L14"/>
    <mergeCell ref="M14:N14"/>
    <mergeCell ref="O14:P14"/>
    <mergeCell ref="Q12:R12"/>
    <mergeCell ref="E13:F13"/>
    <mergeCell ref="G13:H13"/>
    <mergeCell ref="I13:J13"/>
    <mergeCell ref="K13:L13"/>
    <mergeCell ref="M13:N13"/>
    <mergeCell ref="O13:P13"/>
    <mergeCell ref="Q13:R13"/>
    <mergeCell ref="E12:F12"/>
    <mergeCell ref="G12:H12"/>
    <mergeCell ref="I12:J12"/>
    <mergeCell ref="K12:L12"/>
    <mergeCell ref="M12:N12"/>
    <mergeCell ref="O12:P12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9:F9"/>
    <mergeCell ref="G9:H9"/>
    <mergeCell ref="I9:J9"/>
    <mergeCell ref="K9:L9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3"/>
  <sheetViews>
    <sheetView zoomScale="90" zoomScaleNormal="90" workbookViewId="0">
      <selection activeCell="I28" sqref="I28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61</v>
      </c>
      <c r="B1" s="102"/>
      <c r="C1" s="102"/>
    </row>
    <row r="2" spans="1:22" s="108" customFormat="1" x14ac:dyDescent="0.25">
      <c r="A2" s="5" t="s">
        <v>96</v>
      </c>
      <c r="B2" s="268"/>
      <c r="C2" s="268"/>
      <c r="D2" s="105"/>
      <c r="E2" s="288" t="s">
        <v>15</v>
      </c>
      <c r="F2" s="288"/>
      <c r="G2" s="282" t="s">
        <v>16</v>
      </c>
      <c r="H2" s="282"/>
      <c r="I2" s="288" t="s">
        <v>17</v>
      </c>
      <c r="J2" s="288"/>
      <c r="K2" s="282" t="s">
        <v>18</v>
      </c>
      <c r="L2" s="282"/>
      <c r="M2" s="282" t="s">
        <v>19</v>
      </c>
      <c r="N2" s="282"/>
      <c r="O2" s="282" t="s">
        <v>20</v>
      </c>
      <c r="P2" s="282"/>
      <c r="Q2" s="282" t="s">
        <v>21</v>
      </c>
      <c r="R2" s="282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258"/>
      <c r="F3" s="258"/>
      <c r="G3" s="258"/>
      <c r="H3" s="258"/>
      <c r="I3" s="258"/>
      <c r="J3" s="258"/>
      <c r="K3" s="110">
        <v>8</v>
      </c>
      <c r="L3" s="110">
        <v>17</v>
      </c>
      <c r="M3" s="110">
        <v>8</v>
      </c>
      <c r="N3" s="110">
        <v>16.3</v>
      </c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43"/>
      <c r="B4" s="146"/>
      <c r="C4" s="144"/>
      <c r="D4" s="25"/>
      <c r="E4" s="304"/>
      <c r="F4" s="304"/>
      <c r="G4" s="304"/>
      <c r="H4" s="304"/>
      <c r="I4" s="304"/>
      <c r="J4" s="304"/>
      <c r="K4" s="283"/>
      <c r="L4" s="283"/>
      <c r="M4" s="283"/>
      <c r="N4" s="283"/>
      <c r="O4" s="284"/>
      <c r="P4" s="285"/>
      <c r="Q4" s="286"/>
      <c r="R4" s="287"/>
      <c r="S4" s="112">
        <f>E4+G4+I4+K4+M4+O4+Q4</f>
        <v>0</v>
      </c>
      <c r="T4" s="112">
        <f t="shared" ref="T4:T11" si="0">SUM(S4-U4-V4)</f>
        <v>0</v>
      </c>
      <c r="U4" s="116"/>
      <c r="V4" s="116"/>
    </row>
    <row r="5" spans="1:22" x14ac:dyDescent="0.25">
      <c r="A5" s="250"/>
      <c r="B5" s="255"/>
      <c r="C5" s="255"/>
      <c r="D5" s="25"/>
      <c r="E5" s="304"/>
      <c r="F5" s="304"/>
      <c r="G5" s="304"/>
      <c r="H5" s="304"/>
      <c r="I5" s="304"/>
      <c r="J5" s="304"/>
      <c r="K5" s="283"/>
      <c r="L5" s="283"/>
      <c r="M5" s="283"/>
      <c r="N5" s="283"/>
      <c r="O5" s="284"/>
      <c r="P5" s="285"/>
      <c r="Q5" s="286"/>
      <c r="R5" s="287"/>
      <c r="S5" s="112">
        <f t="shared" ref="S5:S21" si="1">E5+G5+I5+K5+M5+O5+Q5</f>
        <v>0</v>
      </c>
      <c r="T5" s="112">
        <f t="shared" si="0"/>
        <v>0</v>
      </c>
      <c r="U5" s="116"/>
      <c r="V5" s="116"/>
    </row>
    <row r="6" spans="1:22" x14ac:dyDescent="0.25">
      <c r="A6" s="250"/>
      <c r="B6" s="261"/>
      <c r="C6" s="261"/>
      <c r="D6" s="25"/>
      <c r="E6" s="304"/>
      <c r="F6" s="304"/>
      <c r="G6" s="304"/>
      <c r="H6" s="304"/>
      <c r="I6" s="304"/>
      <c r="J6" s="304"/>
      <c r="K6" s="283"/>
      <c r="L6" s="283"/>
      <c r="M6" s="283"/>
      <c r="N6" s="283"/>
      <c r="O6" s="284"/>
      <c r="P6" s="285"/>
      <c r="Q6" s="286"/>
      <c r="R6" s="287"/>
      <c r="S6" s="112">
        <f t="shared" si="1"/>
        <v>0</v>
      </c>
      <c r="T6" s="112">
        <f t="shared" si="0"/>
        <v>0</v>
      </c>
      <c r="U6" s="116"/>
      <c r="V6" s="116"/>
    </row>
    <row r="7" spans="1:22" x14ac:dyDescent="0.25">
      <c r="A7" s="250"/>
      <c r="B7" s="261"/>
      <c r="C7" s="261"/>
      <c r="D7" s="25"/>
      <c r="E7" s="302"/>
      <c r="F7" s="303"/>
      <c r="G7" s="302"/>
      <c r="H7" s="303"/>
      <c r="I7" s="302"/>
      <c r="J7" s="303"/>
      <c r="K7" s="283"/>
      <c r="L7" s="283"/>
      <c r="M7" s="283"/>
      <c r="N7" s="283"/>
      <c r="O7" s="284"/>
      <c r="P7" s="285"/>
      <c r="Q7" s="286"/>
      <c r="R7" s="287"/>
      <c r="S7" s="112">
        <f t="shared" si="1"/>
        <v>0</v>
      </c>
      <c r="T7" s="112">
        <f t="shared" si="0"/>
        <v>0</v>
      </c>
      <c r="U7" s="116"/>
      <c r="V7" s="116"/>
    </row>
    <row r="8" spans="1:22" x14ac:dyDescent="0.25">
      <c r="A8" s="247"/>
      <c r="B8" s="32"/>
      <c r="C8" s="247"/>
      <c r="D8" s="25"/>
      <c r="E8" s="302"/>
      <c r="F8" s="303"/>
      <c r="G8" s="302"/>
      <c r="H8" s="303"/>
      <c r="I8" s="302"/>
      <c r="J8" s="303"/>
      <c r="K8" s="284"/>
      <c r="L8" s="285"/>
      <c r="M8" s="284"/>
      <c r="N8" s="285"/>
      <c r="O8" s="284"/>
      <c r="P8" s="285"/>
      <c r="Q8" s="286"/>
      <c r="R8" s="287"/>
      <c r="S8" s="112">
        <f t="shared" si="1"/>
        <v>0</v>
      </c>
      <c r="T8" s="112">
        <f t="shared" si="0"/>
        <v>0</v>
      </c>
      <c r="U8" s="116"/>
      <c r="V8" s="116"/>
    </row>
    <row r="9" spans="1:22" x14ac:dyDescent="0.25">
      <c r="A9" s="100"/>
      <c r="B9" s="230"/>
      <c r="C9" s="231"/>
      <c r="D9" s="25"/>
      <c r="E9" s="302"/>
      <c r="F9" s="303"/>
      <c r="G9" s="302"/>
      <c r="H9" s="303"/>
      <c r="I9" s="302"/>
      <c r="J9" s="303"/>
      <c r="K9" s="284"/>
      <c r="L9" s="285"/>
      <c r="M9" s="284"/>
      <c r="N9" s="285"/>
      <c r="O9" s="284"/>
      <c r="P9" s="285"/>
      <c r="Q9" s="286"/>
      <c r="R9" s="287"/>
      <c r="S9" s="112">
        <f t="shared" si="1"/>
        <v>0</v>
      </c>
      <c r="T9" s="112">
        <f t="shared" si="0"/>
        <v>0</v>
      </c>
      <c r="U9" s="116"/>
      <c r="V9" s="116"/>
    </row>
    <row r="10" spans="1:22" x14ac:dyDescent="0.25">
      <c r="A10" s="100"/>
      <c r="B10" s="217"/>
      <c r="C10" s="217"/>
      <c r="D10" s="25"/>
      <c r="E10" s="302"/>
      <c r="F10" s="303"/>
      <c r="G10" s="302"/>
      <c r="H10" s="303"/>
      <c r="I10" s="302"/>
      <c r="J10" s="303"/>
      <c r="K10" s="284"/>
      <c r="L10" s="285"/>
      <c r="M10" s="284"/>
      <c r="N10" s="285"/>
      <c r="O10" s="284"/>
      <c r="P10" s="285"/>
      <c r="Q10" s="286"/>
      <c r="R10" s="287"/>
      <c r="S10" s="112">
        <f>E10+G10+I10+K10+M10+O10+Q10</f>
        <v>0</v>
      </c>
      <c r="T10" s="112">
        <f t="shared" si="0"/>
        <v>0</v>
      </c>
      <c r="U10" s="116"/>
      <c r="V10" s="116"/>
    </row>
    <row r="11" spans="1:22" x14ac:dyDescent="0.25">
      <c r="A11" s="219"/>
      <c r="B11" s="146"/>
      <c r="C11" s="144"/>
      <c r="D11" s="25"/>
      <c r="E11" s="302"/>
      <c r="F11" s="303"/>
      <c r="G11" s="302"/>
      <c r="H11" s="303"/>
      <c r="I11" s="302"/>
      <c r="J11" s="303"/>
      <c r="K11" s="284"/>
      <c r="L11" s="285"/>
      <c r="M11" s="284"/>
      <c r="N11" s="285"/>
      <c r="O11" s="284"/>
      <c r="P11" s="285"/>
      <c r="Q11" s="286"/>
      <c r="R11" s="287"/>
      <c r="S11" s="112">
        <f t="shared" si="1"/>
        <v>0</v>
      </c>
      <c r="T11" s="112">
        <f t="shared" si="0"/>
        <v>0</v>
      </c>
      <c r="U11" s="116"/>
      <c r="V11" s="116"/>
    </row>
    <row r="12" spans="1:22" x14ac:dyDescent="0.25">
      <c r="A12" s="130"/>
      <c r="B12" s="117"/>
      <c r="C12" s="114"/>
      <c r="D12" s="25"/>
      <c r="E12" s="302"/>
      <c r="F12" s="303"/>
      <c r="G12" s="302"/>
      <c r="H12" s="303"/>
      <c r="I12" s="302"/>
      <c r="J12" s="303"/>
      <c r="K12" s="284"/>
      <c r="L12" s="285"/>
      <c r="M12" s="284"/>
      <c r="N12" s="285"/>
      <c r="O12" s="284"/>
      <c r="P12" s="285"/>
      <c r="Q12" s="286"/>
      <c r="R12" s="287"/>
      <c r="S12" s="112">
        <f>E12+G12+I12+K12+M12+O12+Q12</f>
        <v>0</v>
      </c>
      <c r="T12" s="112">
        <f>SUM(S12-U12-V12)</f>
        <v>0</v>
      </c>
      <c r="U12" s="116"/>
      <c r="V12" s="116"/>
    </row>
    <row r="13" spans="1:22" x14ac:dyDescent="0.25">
      <c r="A13" s="114"/>
      <c r="B13" s="117"/>
      <c r="C13" s="114"/>
      <c r="D13" s="115"/>
      <c r="E13" s="302"/>
      <c r="F13" s="303"/>
      <c r="G13" s="302"/>
      <c r="H13" s="303"/>
      <c r="I13" s="302"/>
      <c r="J13" s="303"/>
      <c r="K13" s="284"/>
      <c r="L13" s="285"/>
      <c r="M13" s="284"/>
      <c r="N13" s="285"/>
      <c r="O13" s="284"/>
      <c r="P13" s="285"/>
      <c r="Q13" s="286"/>
      <c r="R13" s="287"/>
      <c r="S13" s="112">
        <f>E13+G13+I13+K13+M13+O13+Q13</f>
        <v>0</v>
      </c>
      <c r="T13" s="112">
        <f>SUM(S13-U13-V13)</f>
        <v>0</v>
      </c>
      <c r="U13" s="116"/>
      <c r="V13" s="116"/>
    </row>
    <row r="14" spans="1:22" ht="15.75" customHeight="1" x14ac:dyDescent="0.25">
      <c r="A14" s="114"/>
      <c r="B14" s="117"/>
      <c r="C14" s="114"/>
      <c r="D14" s="115"/>
      <c r="E14" s="302"/>
      <c r="F14" s="303"/>
      <c r="G14" s="302"/>
      <c r="H14" s="303"/>
      <c r="I14" s="302"/>
      <c r="J14" s="303"/>
      <c r="K14" s="284"/>
      <c r="L14" s="285"/>
      <c r="M14" s="284"/>
      <c r="N14" s="285"/>
      <c r="O14" s="284"/>
      <c r="P14" s="285"/>
      <c r="Q14" s="286"/>
      <c r="R14" s="287"/>
      <c r="S14" s="112">
        <f t="shared" ref="S14:S16" si="2">E14+G14+I14+K14+M14+O14+Q14</f>
        <v>0</v>
      </c>
      <c r="T14" s="112">
        <f t="shared" ref="T14:T16" si="3">SUM(S14-U14-V14)</f>
        <v>0</v>
      </c>
      <c r="U14" s="116"/>
      <c r="V14" s="116"/>
    </row>
    <row r="15" spans="1:22" ht="15.75" customHeight="1" x14ac:dyDescent="0.25">
      <c r="A15" s="265"/>
      <c r="B15" s="117"/>
      <c r="C15" s="265"/>
      <c r="D15" s="25"/>
      <c r="E15" s="266"/>
      <c r="F15" s="267"/>
      <c r="G15" s="273"/>
      <c r="H15" s="274"/>
      <c r="I15" s="273"/>
      <c r="J15" s="274"/>
      <c r="K15" s="284"/>
      <c r="L15" s="285"/>
      <c r="M15" s="284"/>
      <c r="N15" s="285"/>
      <c r="O15" s="284"/>
      <c r="P15" s="285"/>
      <c r="Q15" s="286"/>
      <c r="R15" s="287"/>
      <c r="S15" s="112">
        <f t="shared" si="2"/>
        <v>0</v>
      </c>
      <c r="T15" s="112">
        <f t="shared" si="3"/>
        <v>0</v>
      </c>
      <c r="U15" s="116"/>
      <c r="V15" s="116"/>
    </row>
    <row r="16" spans="1:22" x14ac:dyDescent="0.25">
      <c r="A16" s="175">
        <v>3601</v>
      </c>
      <c r="B16" s="280" t="s">
        <v>133</v>
      </c>
      <c r="C16" s="279"/>
      <c r="D16" s="25" t="s">
        <v>98</v>
      </c>
      <c r="E16" s="266"/>
      <c r="F16" s="267"/>
      <c r="G16" s="273"/>
      <c r="H16" s="274"/>
      <c r="I16" s="273"/>
      <c r="J16" s="274"/>
      <c r="K16" s="284"/>
      <c r="L16" s="285"/>
      <c r="M16" s="284">
        <v>1</v>
      </c>
      <c r="N16" s="285"/>
      <c r="O16" s="284"/>
      <c r="P16" s="285"/>
      <c r="Q16" s="286"/>
      <c r="R16" s="287"/>
      <c r="S16" s="112">
        <f t="shared" si="2"/>
        <v>1</v>
      </c>
      <c r="T16" s="112">
        <f t="shared" si="3"/>
        <v>1</v>
      </c>
      <c r="U16" s="116"/>
      <c r="V16" s="116"/>
    </row>
    <row r="17" spans="1:22" x14ac:dyDescent="0.25">
      <c r="A17" s="275">
        <v>3600</v>
      </c>
      <c r="B17" s="10" t="s">
        <v>134</v>
      </c>
      <c r="C17" s="109"/>
      <c r="D17" s="10" t="s">
        <v>128</v>
      </c>
      <c r="E17" s="266"/>
      <c r="F17" s="267"/>
      <c r="G17" s="273"/>
      <c r="H17" s="274"/>
      <c r="I17" s="273"/>
      <c r="J17" s="274"/>
      <c r="K17" s="284"/>
      <c r="L17" s="285"/>
      <c r="M17" s="284">
        <v>7</v>
      </c>
      <c r="N17" s="285"/>
      <c r="O17" s="284"/>
      <c r="P17" s="285"/>
      <c r="Q17" s="286"/>
      <c r="R17" s="287"/>
      <c r="S17" s="112">
        <f>E17+G17+I17+K17+M17+O17+Q17</f>
        <v>7</v>
      </c>
      <c r="T17" s="112">
        <f>SUM(S17-U17-V17)</f>
        <v>7</v>
      </c>
      <c r="U17" s="116"/>
      <c r="V17" s="116"/>
    </row>
    <row r="18" spans="1:22" x14ac:dyDescent="0.25">
      <c r="A18" s="264">
        <v>3600</v>
      </c>
      <c r="B18" s="10" t="s">
        <v>134</v>
      </c>
      <c r="C18" s="109"/>
      <c r="D18" s="10" t="s">
        <v>118</v>
      </c>
      <c r="E18" s="302"/>
      <c r="F18" s="303"/>
      <c r="G18" s="302"/>
      <c r="H18" s="303"/>
      <c r="I18" s="302"/>
      <c r="J18" s="303"/>
      <c r="K18" s="284">
        <v>9</v>
      </c>
      <c r="L18" s="285"/>
      <c r="M18" s="284"/>
      <c r="N18" s="285"/>
      <c r="O18" s="284"/>
      <c r="P18" s="285"/>
      <c r="Q18" s="286"/>
      <c r="R18" s="287"/>
      <c r="S18" s="112">
        <f>E18+G18+I18+K18+M18+O18+Q18</f>
        <v>9</v>
      </c>
      <c r="T18" s="112">
        <f>SUM(S18-U18-V18)</f>
        <v>8</v>
      </c>
      <c r="U18" s="116">
        <v>1</v>
      </c>
      <c r="V18" s="116"/>
    </row>
    <row r="19" spans="1:22" x14ac:dyDescent="0.25">
      <c r="A19" s="109" t="s">
        <v>37</v>
      </c>
      <c r="B19" s="109"/>
      <c r="C19" s="109"/>
      <c r="D19" s="109"/>
      <c r="E19" s="302">
        <v>8</v>
      </c>
      <c r="F19" s="303"/>
      <c r="G19" s="302">
        <v>8</v>
      </c>
      <c r="H19" s="303"/>
      <c r="I19" s="302">
        <v>8</v>
      </c>
      <c r="J19" s="303"/>
      <c r="K19" s="284"/>
      <c r="L19" s="285"/>
      <c r="M19" s="284"/>
      <c r="N19" s="285"/>
      <c r="O19" s="284"/>
      <c r="P19" s="285"/>
      <c r="Q19" s="286"/>
      <c r="R19" s="287"/>
      <c r="S19" s="112">
        <f t="shared" si="1"/>
        <v>24</v>
      </c>
      <c r="T19" s="112"/>
      <c r="U19" s="118"/>
      <c r="V19" s="116"/>
    </row>
    <row r="20" spans="1:22" x14ac:dyDescent="0.25">
      <c r="A20" s="109" t="s">
        <v>38</v>
      </c>
      <c r="B20" s="109"/>
      <c r="C20" s="109"/>
      <c r="D20" s="109"/>
      <c r="E20" s="284"/>
      <c r="F20" s="285"/>
      <c r="G20" s="284"/>
      <c r="H20" s="285"/>
      <c r="I20" s="284"/>
      <c r="J20" s="285"/>
      <c r="K20" s="284"/>
      <c r="L20" s="285"/>
      <c r="M20" s="284"/>
      <c r="N20" s="285"/>
      <c r="O20" s="286"/>
      <c r="P20" s="287"/>
      <c r="Q20" s="286"/>
      <c r="R20" s="287"/>
      <c r="S20" s="112">
        <f t="shared" si="1"/>
        <v>0</v>
      </c>
      <c r="T20" s="112"/>
      <c r="U20" s="118"/>
      <c r="V20" s="116"/>
    </row>
    <row r="21" spans="1:22" x14ac:dyDescent="0.25">
      <c r="A21" s="118" t="s">
        <v>6</v>
      </c>
      <c r="B21" s="118">
        <f>SUM(B6:B20)</f>
        <v>0</v>
      </c>
      <c r="C21" s="118"/>
      <c r="D21" s="118"/>
      <c r="E21" s="289">
        <f>SUM(E4:E20)</f>
        <v>8</v>
      </c>
      <c r="F21" s="290"/>
      <c r="G21" s="289">
        <f>SUM(G4:G20)</f>
        <v>8</v>
      </c>
      <c r="H21" s="290"/>
      <c r="I21" s="289">
        <f>SUM(I4:I20)</f>
        <v>8</v>
      </c>
      <c r="J21" s="290"/>
      <c r="K21" s="289">
        <f>SUM(K6:K20)</f>
        <v>9</v>
      </c>
      <c r="L21" s="290"/>
      <c r="M21" s="289">
        <f>SUM(M4:M20)</f>
        <v>8</v>
      </c>
      <c r="N21" s="290"/>
      <c r="O21" s="289">
        <f>SUM(O4:O20)</f>
        <v>0</v>
      </c>
      <c r="P21" s="290"/>
      <c r="Q21" s="289">
        <f>SUM(Q4:Q20)</f>
        <v>0</v>
      </c>
      <c r="R21" s="290"/>
      <c r="S21" s="112">
        <f t="shared" si="1"/>
        <v>41</v>
      </c>
      <c r="T21" s="112"/>
      <c r="U21" s="118"/>
      <c r="V21" s="116"/>
    </row>
    <row r="22" spans="1:22" x14ac:dyDescent="0.25">
      <c r="A22" s="118" t="s">
        <v>2</v>
      </c>
      <c r="B22" s="118"/>
      <c r="C22" s="118"/>
      <c r="D22" s="118"/>
      <c r="E22" s="119"/>
      <c r="F22" s="120">
        <v>8</v>
      </c>
      <c r="G22" s="119"/>
      <c r="H22" s="120">
        <v>8</v>
      </c>
      <c r="I22" s="119"/>
      <c r="J22" s="120">
        <v>8</v>
      </c>
      <c r="K22" s="119"/>
      <c r="L22" s="120">
        <v>8</v>
      </c>
      <c r="M22" s="119"/>
      <c r="N22" s="120">
        <v>8</v>
      </c>
      <c r="O22" s="119"/>
      <c r="P22" s="120"/>
      <c r="Q22" s="119"/>
      <c r="R22" s="120"/>
      <c r="S22" s="112">
        <f>SUM(E22:R22)</f>
        <v>40</v>
      </c>
      <c r="T22" s="112">
        <f>SUM(T4:T21)</f>
        <v>16</v>
      </c>
      <c r="U22" s="116"/>
      <c r="V22" s="116"/>
    </row>
    <row r="23" spans="1:22" x14ac:dyDescent="0.25">
      <c r="A23" s="118" t="s">
        <v>41</v>
      </c>
      <c r="B23" s="118"/>
      <c r="C23" s="118"/>
      <c r="D23" s="118"/>
      <c r="E23" s="121"/>
      <c r="F23" s="121">
        <f>SUM(E21)-F22</f>
        <v>0</v>
      </c>
      <c r="G23" s="121"/>
      <c r="H23" s="121">
        <f>SUM(G21)-H22</f>
        <v>0</v>
      </c>
      <c r="I23" s="121"/>
      <c r="J23" s="121">
        <f>SUM(I21)-J22</f>
        <v>0</v>
      </c>
      <c r="K23" s="121"/>
      <c r="L23" s="121">
        <f>SUM(K21)-L22</f>
        <v>1</v>
      </c>
      <c r="M23" s="121"/>
      <c r="N23" s="121">
        <f>SUM(M21)-N22</f>
        <v>0</v>
      </c>
      <c r="O23" s="121"/>
      <c r="P23" s="121">
        <f>SUM(O21)</f>
        <v>0</v>
      </c>
      <c r="Q23" s="121"/>
      <c r="R23" s="121">
        <f>SUM(Q21)</f>
        <v>0</v>
      </c>
      <c r="S23" s="116">
        <f>SUM(E23:R23)</f>
        <v>1</v>
      </c>
      <c r="T23" s="116"/>
      <c r="U23" s="116">
        <f>SUM(U4:U22)</f>
        <v>1</v>
      </c>
      <c r="V23" s="116">
        <f>SUM(V4:V22)</f>
        <v>0</v>
      </c>
    </row>
    <row r="24" spans="1:22" x14ac:dyDescent="0.25">
      <c r="E24" s="122"/>
      <c r="F24" s="122"/>
      <c r="G24" s="122"/>
      <c r="H24" s="122"/>
    </row>
    <row r="25" spans="1:22" x14ac:dyDescent="0.25">
      <c r="A25" s="101" t="s">
        <v>25</v>
      </c>
      <c r="B25" s="102"/>
    </row>
    <row r="26" spans="1:22" x14ac:dyDescent="0.25">
      <c r="A26" s="103" t="s">
        <v>2</v>
      </c>
      <c r="C26" s="123">
        <f>SUM(T22)</f>
        <v>16</v>
      </c>
      <c r="I26" s="101">
        <v>3600</v>
      </c>
    </row>
    <row r="27" spans="1:22" x14ac:dyDescent="0.25">
      <c r="A27" s="103" t="s">
        <v>26</v>
      </c>
      <c r="C27" s="123">
        <f>U23</f>
        <v>1</v>
      </c>
      <c r="D27" s="124"/>
      <c r="I27" s="125">
        <v>16</v>
      </c>
    </row>
    <row r="28" spans="1:22" x14ac:dyDescent="0.25">
      <c r="A28" s="103" t="s">
        <v>27</v>
      </c>
      <c r="C28" s="124">
        <f>V23</f>
        <v>0</v>
      </c>
      <c r="I28" s="122"/>
    </row>
    <row r="29" spans="1:22" x14ac:dyDescent="0.25">
      <c r="A29" s="103" t="s">
        <v>28</v>
      </c>
      <c r="C29" s="124">
        <f>S19</f>
        <v>24</v>
      </c>
      <c r="I29" s="123"/>
    </row>
    <row r="30" spans="1:22" x14ac:dyDescent="0.25">
      <c r="A30" s="103" t="s">
        <v>4</v>
      </c>
      <c r="C30" s="124">
        <f>S20</f>
        <v>0</v>
      </c>
    </row>
    <row r="31" spans="1:22" ht="16.5" thickBot="1" x14ac:dyDescent="0.3">
      <c r="A31" s="104" t="s">
        <v>6</v>
      </c>
      <c r="C31" s="126">
        <f>SUM(C26:C30)</f>
        <v>41</v>
      </c>
      <c r="E31" s="104" t="s">
        <v>42</v>
      </c>
      <c r="F31" s="104"/>
      <c r="G31" s="127">
        <f>S21-C31</f>
        <v>0</v>
      </c>
    </row>
    <row r="32" spans="1:22" ht="16.5" thickTop="1" x14ac:dyDescent="0.25">
      <c r="A32" s="103" t="s">
        <v>29</v>
      </c>
      <c r="C32" s="128">
        <v>0</v>
      </c>
      <c r="D32" s="128"/>
    </row>
    <row r="33" spans="1:4" x14ac:dyDescent="0.25">
      <c r="A33" s="103" t="s">
        <v>36</v>
      </c>
      <c r="C33" s="128">
        <v>0</v>
      </c>
      <c r="D33" s="128"/>
    </row>
  </sheetData>
  <mergeCells count="124">
    <mergeCell ref="E18:F18"/>
    <mergeCell ref="G18:H18"/>
    <mergeCell ref="I18:J18"/>
    <mergeCell ref="K18:L18"/>
    <mergeCell ref="M18:N18"/>
    <mergeCell ref="O18:P18"/>
    <mergeCell ref="Q18:R18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0:F10"/>
    <mergeCell ref="G10:H10"/>
    <mergeCell ref="O9:P9"/>
    <mergeCell ref="Q9:R9"/>
    <mergeCell ref="I10:J10"/>
    <mergeCell ref="K10:L10"/>
    <mergeCell ref="M10:N10"/>
    <mergeCell ref="O10:P10"/>
    <mergeCell ref="E9:F9"/>
    <mergeCell ref="G9:H9"/>
    <mergeCell ref="I9:J9"/>
    <mergeCell ref="K9:L9"/>
    <mergeCell ref="M9:N9"/>
    <mergeCell ref="Q10:R10"/>
    <mergeCell ref="E11:F11"/>
    <mergeCell ref="G11:H11"/>
    <mergeCell ref="I11:J11"/>
    <mergeCell ref="K11:L11"/>
    <mergeCell ref="M11:N11"/>
    <mergeCell ref="O11:P11"/>
    <mergeCell ref="Q11:R11"/>
    <mergeCell ref="O13:P13"/>
    <mergeCell ref="Q13:R13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G19:H19"/>
    <mergeCell ref="I19:J19"/>
    <mergeCell ref="K19:L19"/>
    <mergeCell ref="M19:N19"/>
    <mergeCell ref="Q20:R20"/>
    <mergeCell ref="O19:P19"/>
    <mergeCell ref="Q19:R19"/>
    <mergeCell ref="E19:F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K16:L16"/>
    <mergeCell ref="M16:N16"/>
    <mergeCell ref="O16:P16"/>
    <mergeCell ref="Q16:R16"/>
    <mergeCell ref="K17:L17"/>
    <mergeCell ref="M17:N17"/>
    <mergeCell ref="O17:P17"/>
    <mergeCell ref="Q17:R17"/>
    <mergeCell ref="E14:F14"/>
    <mergeCell ref="G14:H14"/>
    <mergeCell ref="I14:J14"/>
    <mergeCell ref="K14:L14"/>
    <mergeCell ref="M14:N14"/>
    <mergeCell ref="O14:P14"/>
    <mergeCell ref="Q14:R14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Pender!Print_Area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2018-01-15T11:28:23Z</cp:lastPrinted>
  <dcterms:created xsi:type="dcterms:W3CDTF">2010-01-14T13:00:57Z</dcterms:created>
  <dcterms:modified xsi:type="dcterms:W3CDTF">2018-09-26T15:36:52Z</dcterms:modified>
</cp:coreProperties>
</file>