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56A3B3EA-69E4-4060-9C81-DF0AC44FD80A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22"/>
  <c r="K23" i="32"/>
  <c r="K23" i="38"/>
  <c r="K23" i="28"/>
  <c r="K23" i="40"/>
  <c r="K23" i="9"/>
  <c r="K23" i="6"/>
  <c r="K23" i="16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K23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<sst xmlns="http://schemas.openxmlformats.org/spreadsheetml/2006/main" count="702" uniqueCount="99">
  <si>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</si>
  <si>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</si>
  <si>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</si>
  <si>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</si>
  <si>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</si>
  <si>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</si>
  <si>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</si>
  <si>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</si>
  <si>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</si>
  <si>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</si>
  <si>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</si>
  <si>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</si>
  <si>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</si>
  <si>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</si>
  <si>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</si>
  <si>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</si>
  <si>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</si>
  <si>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</si>
  <si>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</si>
  <si>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</si>
  <si>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</si>
  <si>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</si>
  <si>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</si>
  <si>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</si>
  <si>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</si>
  <si>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</si>
  <si>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</si>
  <si>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</si>
  <si>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</si>
  <si>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</si>
  <si>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</si>
  <si>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</si>
  <si>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</si>
  <si>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</si>
  <si>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</si>
  <si>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</si>
  <si>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</si>
  <si>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</si>
  <si>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</si>
  <si>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</si>
  <si>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</si>
  <si>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</si>
  <si>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</si>
  <si>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</si>
  <si>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</si>
  <si>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</si>
  <si>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</si>
  <si>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</si>
  <si>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</si>
  <si>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</si>
  <si>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</si>
  <si>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</si>
  <si>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</si>
  <si>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</si>
  <si>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</si>
  <si>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</si>
  <si>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</si>
  <si>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</si>
  <si>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</si>
  <si>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</si>
  <si>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</si>
  <si>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</si>
  <si>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</si>
  <si>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</si>
  <si>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</si>
  <si>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45to69</t>
  </si>
  <si>
    <t>library units</t>
  </si>
  <si>
    <t>moving materials</t>
  </si>
  <si>
    <t>sick</t>
  </si>
  <si>
    <t>vanity units</t>
  </si>
  <si>
    <t>door frames</t>
  </si>
  <si>
    <t>cupboard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</si>
  <si>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</si>
  <si>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</si>
  <si>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</si>
  <si>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</si>
  <si>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</si>
  <si>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</si>
  <si>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loading</t>
  </si>
  <si>
    <t>from storage stairways 6538</t>
  </si>
  <si>
    <t>machine maintenance</t>
  </si>
  <si>
    <t>clean fire</t>
  </si>
  <si>
    <t>units</t>
  </si>
  <si>
    <t>plinths</t>
  </si>
  <si>
    <t>W/E 17.09.17</t>
  </si>
  <si>
    <t>shelves</t>
  </si>
  <si>
    <t>from storage stairways 6598</t>
  </si>
  <si>
    <t>pin board</t>
  </si>
  <si>
    <t>tidy area</t>
  </si>
  <si>
    <t>battons</t>
  </si>
  <si>
    <t>doctors appointment</t>
  </si>
  <si>
    <t>college</t>
  </si>
  <si>
    <t>PAUL01</t>
  </si>
  <si>
    <t>FENC02</t>
  </si>
  <si>
    <t>offi01</t>
  </si>
  <si>
    <t>CENT01</t>
  </si>
  <si>
    <t>EPWO01</t>
  </si>
  <si>
    <t>USEM01</t>
  </si>
  <si>
    <t>QANT01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</si>
</sst>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0" fillId="3" borderId="1" xfId="0" applyNumberFormat="1" applyFont="1" applyFill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F30" sqref="F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2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40</v>
      </c>
      <c r="C9" s="9">
        <f>SUM(Drinkwater!C31)</f>
        <v>0</v>
      </c>
      <c r="D9" s="9">
        <f>SUM(Drinkwater!C32)</f>
        <v>0</v>
      </c>
      <c r="E9" s="9">
        <f>SUM(Drinkwater!C33)</f>
        <v>8</v>
      </c>
      <c r="F9" s="9">
        <f>SUM(Drinkwater!C34)</f>
        <v>0</v>
      </c>
      <c r="G9" s="10">
        <f t="shared" si="0"/>
        <v>48</v>
      </c>
      <c r="H9" s="11">
        <f>SUM(Drinkwater!C36)</f>
        <v>0</v>
      </c>
      <c r="I9" s="11">
        <f>SUM(Drinkwater!C37)</f>
        <v>0</v>
      </c>
      <c r="K9" s="43">
        <f>SUM(Drinkwater!I31)</f>
        <v>1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23.25</v>
      </c>
      <c r="C13" s="9">
        <f>SUM(McSharry!C30)</f>
        <v>0</v>
      </c>
      <c r="D13" s="9">
        <f>SUM(McSharry!A31)</f>
        <v>0</v>
      </c>
      <c r="E13" s="9">
        <f>SUM(McSharry!C32)</f>
        <v>16</v>
      </c>
      <c r="F13" s="9">
        <f>SUM(McSharry!C33)</f>
        <v>0</v>
      </c>
      <c r="G13" s="10">
        <f>B13+C13+D13+E13+F13</f>
        <v>39.25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64</v>
      </c>
      <c r="B14" s="9">
        <f>SUM(Parker!C25)</f>
        <v>29</v>
      </c>
      <c r="C14" s="9">
        <f>SUM(Parker!C26)</f>
        <v>0</v>
      </c>
      <c r="D14" s="9">
        <f>SUM(Parker!C27)</f>
        <v>0</v>
      </c>
      <c r="E14" s="9">
        <f>SUM(Parker!C28)</f>
        <v>8</v>
      </c>
      <c r="F14" s="9">
        <f>SUM(Parker!C29)</f>
        <v>0</v>
      </c>
      <c r="G14" s="10">
        <f t="shared" si="0"/>
        <v>37</v>
      </c>
      <c r="H14" s="11">
        <f>SUM(Parker!C31)</f>
        <v>0</v>
      </c>
      <c r="I14" s="11">
        <f>SUM(Parker!C32)</f>
        <v>0</v>
      </c>
      <c r="K14" s="43">
        <f>SUM(Parker!I26)</f>
        <v>23</v>
      </c>
    </row>
    <row r="15" spans="1:11" x14ac:dyDescent="0.25">
      <c r="A15" s="8" t="s">
        <v>61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15.5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35.5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35.5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43.25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45.75</v>
      </c>
      <c r="H22" s="11">
        <f>SUM(Wright!C38)</f>
        <v>0</v>
      </c>
      <c r="I22" s="11">
        <f>SUM(Wright!C39)</f>
        <v>0</v>
      </c>
      <c r="K22" s="43">
        <f>SUM(Wright!I33)</f>
        <v>28</v>
      </c>
    </row>
    <row r="23" spans="1:11" ht="17.25" customHeight="1" x14ac:dyDescent="0.25">
      <c r="A23" s="12" t="s">
        <v>24</v>
      </c>
      <c r="B23" s="13">
        <f>SUM(B6:B22)</f>
        <v>600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40</v>
      </c>
      <c r="F23" s="13">
        <f t="shared" si="1"/>
        <v>0</v>
      </c>
      <c r="G23" s="13">
        <f t="shared" si="1"/>
        <v>602.5</v>
      </c>
      <c r="H23" s="14">
        <f t="shared" si="1"/>
        <v>0</v>
      </c>
      <c r="I23" s="14">
        <f t="shared" si="1"/>
        <v>0</v>
      </c>
      <c r="J23" s="4"/>
      <c r="K23" s="13">
        <f>SUM(K6:K22)</f>
        <v>80.25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602.5</v>
      </c>
    </row>
    <row r="27" spans="1:11" x14ac:dyDescent="0.25">
      <c r="A27" s="1" t="s">
        <v>31</v>
      </c>
      <c r="C27" s="35">
        <f>K23</f>
        <v>80.25</v>
      </c>
    </row>
    <row r="28" spans="1:11" x14ac:dyDescent="0.25">
      <c r="A28" s="1" t="s">
        <v>35</v>
      </c>
      <c r="C28" s="41">
        <f>C27/C26</f>
        <v>0.13319502074688797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4" sqref="E14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13</v>
      </c>
      <c r="G3" s="233"/>
      <c r="H3" s="233"/>
      <c r="I3" s="63">
        <v>8</v>
      </c>
      <c r="J3" s="63">
        <v>16.3</v>
      </c>
      <c r="K3" s="63">
        <v>8</v>
      </c>
      <c r="L3" s="63">
        <v>16.3</v>
      </c>
      <c r="M3" s="63"/>
      <c r="N3" s="63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35">
        <v>6598</v>
      </c>
      <c r="B4" s="242" t="s">
        <v>92</v>
      </c>
      <c r="C4" s="234">
        <v>76</v>
      </c>
      <c r="D4" s="38" t="s">
        <v>85</v>
      </c>
      <c r="E4" s="246"/>
      <c r="F4" s="246"/>
      <c r="G4" s="258"/>
      <c r="H4" s="258"/>
      <c r="I4" s="246">
        <v>2</v>
      </c>
      <c r="J4" s="246"/>
      <c r="K4" s="246">
        <v>2</v>
      </c>
      <c r="L4" s="246"/>
      <c r="M4" s="246"/>
      <c r="N4" s="246"/>
      <c r="O4" s="243"/>
      <c r="P4" s="244"/>
      <c r="Q4" s="247"/>
      <c r="R4" s="248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237">
        <v>6598</v>
      </c>
      <c r="B5" s="242" t="s">
        <v>92</v>
      </c>
      <c r="C5" s="236">
        <v>23</v>
      </c>
      <c r="D5" s="38" t="s">
        <v>87</v>
      </c>
      <c r="E5" s="246"/>
      <c r="F5" s="246"/>
      <c r="G5" s="258"/>
      <c r="H5" s="258"/>
      <c r="I5" s="246"/>
      <c r="J5" s="246"/>
      <c r="K5" s="246">
        <v>2</v>
      </c>
      <c r="L5" s="246"/>
      <c r="M5" s="246"/>
      <c r="N5" s="246"/>
      <c r="O5" s="243"/>
      <c r="P5" s="244"/>
      <c r="Q5" s="247"/>
      <c r="R5" s="248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212"/>
      <c r="B6" s="48"/>
      <c r="C6" s="212"/>
      <c r="D6" s="38"/>
      <c r="E6" s="246"/>
      <c r="F6" s="246"/>
      <c r="G6" s="258"/>
      <c r="H6" s="258"/>
      <c r="I6" s="246"/>
      <c r="J6" s="246"/>
      <c r="K6" s="246"/>
      <c r="L6" s="246"/>
      <c r="M6" s="246"/>
      <c r="N6" s="246"/>
      <c r="O6" s="243"/>
      <c r="P6" s="244"/>
      <c r="Q6" s="247"/>
      <c r="R6" s="24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12"/>
      <c r="B7" s="48"/>
      <c r="C7" s="212"/>
      <c r="D7" s="38"/>
      <c r="E7" s="246"/>
      <c r="F7" s="246"/>
      <c r="G7" s="258"/>
      <c r="H7" s="258"/>
      <c r="I7" s="246"/>
      <c r="J7" s="246"/>
      <c r="K7" s="246"/>
      <c r="L7" s="246"/>
      <c r="M7" s="246"/>
      <c r="N7" s="246"/>
      <c r="O7" s="243"/>
      <c r="P7" s="244"/>
      <c r="Q7" s="247"/>
      <c r="R7" s="24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4"/>
      <c r="B8" s="48"/>
      <c r="C8" s="174"/>
      <c r="D8" s="38"/>
      <c r="E8" s="246"/>
      <c r="F8" s="246"/>
      <c r="G8" s="258"/>
      <c r="H8" s="258"/>
      <c r="I8" s="246"/>
      <c r="J8" s="246"/>
      <c r="K8" s="246"/>
      <c r="L8" s="246"/>
      <c r="M8" s="246"/>
      <c r="N8" s="246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4"/>
      <c r="B9" s="48"/>
      <c r="C9" s="174"/>
      <c r="D9" s="38"/>
      <c r="E9" s="249"/>
      <c r="F9" s="250"/>
      <c r="G9" s="259"/>
      <c r="H9" s="260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6"/>
      <c r="B10" s="48"/>
      <c r="C10" s="216"/>
      <c r="D10" s="38"/>
      <c r="E10" s="249"/>
      <c r="F10" s="250"/>
      <c r="G10" s="259"/>
      <c r="H10" s="260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8"/>
      <c r="B11" s="48"/>
      <c r="C11" s="188"/>
      <c r="D11" s="38"/>
      <c r="E11" s="249"/>
      <c r="F11" s="250"/>
      <c r="G11" s="259"/>
      <c r="H11" s="260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112"/>
      <c r="D12" s="38"/>
      <c r="E12" s="249"/>
      <c r="F12" s="250"/>
      <c r="G12" s="259"/>
      <c r="H12" s="260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1"/>
      <c r="B13" s="48"/>
      <c r="C13" s="171"/>
      <c r="D13" s="38"/>
      <c r="E13" s="249"/>
      <c r="F13" s="250"/>
      <c r="G13" s="259"/>
      <c r="H13" s="260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8"/>
      <c r="B14" s="158"/>
      <c r="C14" s="158"/>
      <c r="D14" s="38" t="s">
        <v>91</v>
      </c>
      <c r="E14" s="249"/>
      <c r="F14" s="250"/>
      <c r="G14" s="259"/>
      <c r="H14" s="260"/>
      <c r="I14" s="243"/>
      <c r="J14" s="244"/>
      <c r="K14" s="243"/>
      <c r="L14" s="244"/>
      <c r="M14" s="243">
        <v>8</v>
      </c>
      <c r="N14" s="244"/>
      <c r="O14" s="243"/>
      <c r="P14" s="244"/>
      <c r="Q14" s="247"/>
      <c r="R14" s="248"/>
      <c r="S14" s="25">
        <f t="shared" si="1"/>
        <v>8</v>
      </c>
      <c r="T14" s="25">
        <f t="shared" si="0"/>
        <v>8</v>
      </c>
      <c r="U14" s="28"/>
      <c r="V14" s="28"/>
    </row>
    <row r="15" spans="1:22" x14ac:dyDescent="0.25">
      <c r="A15" s="158">
        <v>3600</v>
      </c>
      <c r="B15" s="158" t="s">
        <v>94</v>
      </c>
      <c r="C15" s="158"/>
      <c r="D15" s="38" t="s">
        <v>81</v>
      </c>
      <c r="E15" s="243"/>
      <c r="F15" s="244"/>
      <c r="G15" s="259"/>
      <c r="H15" s="260"/>
      <c r="I15" s="243">
        <v>0.5</v>
      </c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163">
        <v>3600</v>
      </c>
      <c r="B16" s="241" t="s">
        <v>94</v>
      </c>
      <c r="C16" s="163"/>
      <c r="D16" s="38" t="s">
        <v>67</v>
      </c>
      <c r="E16" s="243"/>
      <c r="F16" s="244"/>
      <c r="G16" s="259"/>
      <c r="H16" s="260"/>
      <c r="I16" s="246">
        <v>0.5</v>
      </c>
      <c r="J16" s="246"/>
      <c r="K16" s="246">
        <v>0.5</v>
      </c>
      <c r="L16" s="246"/>
      <c r="M16" s="246"/>
      <c r="N16" s="246"/>
      <c r="O16" s="243"/>
      <c r="P16" s="244"/>
      <c r="Q16" s="247"/>
      <c r="R16" s="248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119">
        <v>3600</v>
      </c>
      <c r="B17" s="241" t="s">
        <v>94</v>
      </c>
      <c r="C17" s="119"/>
      <c r="D17" s="38" t="s">
        <v>62</v>
      </c>
      <c r="E17" s="243">
        <v>5</v>
      </c>
      <c r="F17" s="244"/>
      <c r="G17" s="259"/>
      <c r="H17" s="260"/>
      <c r="I17" s="243">
        <v>5</v>
      </c>
      <c r="J17" s="244"/>
      <c r="K17" s="243">
        <v>3.5</v>
      </c>
      <c r="L17" s="244"/>
      <c r="M17" s="243"/>
      <c r="N17" s="244"/>
      <c r="O17" s="243"/>
      <c r="P17" s="244"/>
      <c r="Q17" s="247"/>
      <c r="R17" s="248"/>
      <c r="S17" s="25">
        <f t="shared" si="1"/>
        <v>13.5</v>
      </c>
      <c r="T17" s="25">
        <f t="shared" si="0"/>
        <v>13.5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3"/>
      <c r="F18" s="244"/>
      <c r="G18" s="259">
        <v>8</v>
      </c>
      <c r="H18" s="260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7"/>
      <c r="P19" s="248"/>
      <c r="Q19" s="247"/>
      <c r="R19" s="24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51">
        <f>SUM(E4:E19)</f>
        <v>5</v>
      </c>
      <c r="F20" s="252"/>
      <c r="G20" s="251">
        <f>SUM(G4:G19)</f>
        <v>8</v>
      </c>
      <c r="H20" s="252"/>
      <c r="I20" s="251">
        <f t="shared" ref="I20" si="2">SUM(I4:I19)</f>
        <v>8</v>
      </c>
      <c r="J20" s="252"/>
      <c r="K20" s="251">
        <f t="shared" ref="K20" si="3">SUM(K4:K19)</f>
        <v>8</v>
      </c>
      <c r="L20" s="252"/>
      <c r="M20" s="251">
        <f t="shared" ref="M20" si="4">SUM(M4:M19)</f>
        <v>8</v>
      </c>
      <c r="N20" s="252"/>
      <c r="O20" s="251">
        <f>SUM(O4:O19)</f>
        <v>0</v>
      </c>
      <c r="P20" s="252"/>
      <c r="Q20" s="251">
        <f>SUM(Q4:Q19)</f>
        <v>0</v>
      </c>
      <c r="R20" s="252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54"/>
      <c r="J21" s="155">
        <v>8</v>
      </c>
      <c r="K21" s="154"/>
      <c r="L21" s="155">
        <v>8</v>
      </c>
      <c r="M21" s="154"/>
      <c r="N21" s="15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-3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7">
        <f>SUM(B6:B22)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53" t="s">
        <v>15</v>
      </c>
      <c r="F2" s="253"/>
      <c r="G2" s="245" t="s">
        <v>16</v>
      </c>
      <c r="H2" s="245"/>
      <c r="I2" s="253" t="s">
        <v>17</v>
      </c>
      <c r="J2" s="253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28">
        <v>6598</v>
      </c>
      <c r="B4" s="242" t="s">
        <v>92</v>
      </c>
      <c r="C4" s="227">
        <v>76</v>
      </c>
      <c r="D4" s="38" t="s">
        <v>85</v>
      </c>
      <c r="E4" s="246">
        <v>1</v>
      </c>
      <c r="F4" s="246"/>
      <c r="G4" s="246"/>
      <c r="H4" s="246"/>
      <c r="I4" s="246">
        <v>4.5</v>
      </c>
      <c r="J4" s="246"/>
      <c r="K4" s="246">
        <v>4</v>
      </c>
      <c r="L4" s="246"/>
      <c r="M4" s="246"/>
      <c r="N4" s="246"/>
      <c r="O4" s="243"/>
      <c r="P4" s="244"/>
      <c r="Q4" s="247"/>
      <c r="R4" s="248"/>
      <c r="S4" s="25">
        <f>E4+G4+I4+K4+M4+O4+Q4</f>
        <v>9.5</v>
      </c>
      <c r="T4" s="25">
        <f t="shared" ref="T4:T26" si="0">SUM(S4-U4-V4)</f>
        <v>9.5</v>
      </c>
      <c r="U4" s="28"/>
      <c r="V4" s="28"/>
    </row>
    <row r="5" spans="1:22" x14ac:dyDescent="0.25">
      <c r="A5" s="219">
        <v>6649</v>
      </c>
      <c r="B5" s="242" t="s">
        <v>93</v>
      </c>
      <c r="C5" s="219">
        <v>16</v>
      </c>
      <c r="D5" s="38" t="s">
        <v>63</v>
      </c>
      <c r="E5" s="246">
        <v>1</v>
      </c>
      <c r="F5" s="246"/>
      <c r="G5" s="246"/>
      <c r="H5" s="246"/>
      <c r="I5" s="246"/>
      <c r="J5" s="246"/>
      <c r="K5" s="246">
        <v>1</v>
      </c>
      <c r="L5" s="246"/>
      <c r="M5" s="246"/>
      <c r="N5" s="246"/>
      <c r="O5" s="243"/>
      <c r="P5" s="244"/>
      <c r="Q5" s="247"/>
      <c r="R5" s="248"/>
      <c r="S5" s="25">
        <f t="shared" ref="S5:S29" si="1">E5+G5+I5+K5+M5+O5+Q5</f>
        <v>2</v>
      </c>
      <c r="T5" s="25">
        <f t="shared" si="0"/>
        <v>2</v>
      </c>
      <c r="U5" s="28"/>
      <c r="V5" s="28"/>
    </row>
    <row r="6" spans="1:22" x14ac:dyDescent="0.25">
      <c r="A6" s="228">
        <v>6649</v>
      </c>
      <c r="B6" s="242" t="s">
        <v>93</v>
      </c>
      <c r="C6" s="228">
        <v>17</v>
      </c>
      <c r="D6" s="38" t="s">
        <v>63</v>
      </c>
      <c r="E6" s="246">
        <v>3</v>
      </c>
      <c r="F6" s="246"/>
      <c r="G6" s="246">
        <v>2</v>
      </c>
      <c r="H6" s="246"/>
      <c r="I6" s="246"/>
      <c r="J6" s="246"/>
      <c r="K6" s="246">
        <v>2</v>
      </c>
      <c r="L6" s="246"/>
      <c r="M6" s="246">
        <v>3</v>
      </c>
      <c r="N6" s="246"/>
      <c r="O6" s="243"/>
      <c r="P6" s="244"/>
      <c r="Q6" s="247"/>
      <c r="R6" s="248"/>
      <c r="S6" s="25">
        <f t="shared" si="1"/>
        <v>10</v>
      </c>
      <c r="T6" s="25">
        <f t="shared" si="0"/>
        <v>10</v>
      </c>
      <c r="U6" s="28"/>
      <c r="V6" s="28"/>
    </row>
    <row r="7" spans="1:22" x14ac:dyDescent="0.25">
      <c r="A7" s="206">
        <v>6598</v>
      </c>
      <c r="B7" s="242" t="s">
        <v>92</v>
      </c>
      <c r="C7" s="206">
        <v>91</v>
      </c>
      <c r="D7" s="38" t="s">
        <v>89</v>
      </c>
      <c r="E7" s="243"/>
      <c r="F7" s="244"/>
      <c r="G7" s="243">
        <v>3</v>
      </c>
      <c r="H7" s="244"/>
      <c r="I7" s="246"/>
      <c r="J7" s="246"/>
      <c r="K7" s="246"/>
      <c r="L7" s="246"/>
      <c r="M7" s="246"/>
      <c r="N7" s="246"/>
      <c r="O7" s="243"/>
      <c r="P7" s="244"/>
      <c r="Q7" s="247"/>
      <c r="R7" s="248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87"/>
      <c r="B8" s="48"/>
      <c r="C8" s="187"/>
      <c r="D8" s="38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16"/>
      <c r="B9" s="48"/>
      <c r="C9" s="216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6"/>
      <c r="B10" s="48"/>
      <c r="C10" s="216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6"/>
      <c r="B11" s="48"/>
      <c r="C11" s="216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88"/>
      <c r="B12" s="48"/>
      <c r="C12" s="188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8"/>
      <c r="B13" s="48"/>
      <c r="C13" s="188"/>
      <c r="D13" s="38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4"/>
      <c r="B14" s="48"/>
      <c r="C14" s="174"/>
      <c r="D14" s="38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74"/>
      <c r="B15" s="48"/>
      <c r="C15" s="174"/>
      <c r="D15" s="38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75"/>
      <c r="B16" s="48"/>
      <c r="C16" s="175"/>
      <c r="D16" s="38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5"/>
      <c r="B17" s="48"/>
      <c r="C17" s="175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5"/>
      <c r="B18" s="48"/>
      <c r="C18" s="175"/>
      <c r="D18" s="38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75"/>
      <c r="B19" s="48"/>
      <c r="C19" s="175"/>
      <c r="D19" s="38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76"/>
      <c r="B20" s="176"/>
      <c r="C20" s="176"/>
      <c r="D20" s="38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7"/>
      <c r="B21" s="48"/>
      <c r="C21" s="177"/>
      <c r="D21" s="38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7"/>
      <c r="R21" s="248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77"/>
      <c r="B22" s="48"/>
      <c r="C22" s="177"/>
      <c r="D22" s="38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7"/>
      <c r="R22" s="248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77"/>
      <c r="B23" s="48">
        <f>SUM(B6:B22)</f>
        <v>0</v>
      </c>
      <c r="C23" s="177"/>
      <c r="D23" s="38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3"/>
      <c r="P23" s="244"/>
      <c r="Q23" s="247"/>
      <c r="R23" s="24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27">
        <v>3600</v>
      </c>
      <c r="B24" s="227" t="s">
        <v>94</v>
      </c>
      <c r="C24" s="227"/>
      <c r="D24" s="38" t="s">
        <v>67</v>
      </c>
      <c r="E24" s="243">
        <v>0.75</v>
      </c>
      <c r="F24" s="244"/>
      <c r="G24" s="243">
        <v>1</v>
      </c>
      <c r="H24" s="244"/>
      <c r="I24" s="243">
        <v>1</v>
      </c>
      <c r="J24" s="244"/>
      <c r="K24" s="243"/>
      <c r="L24" s="244"/>
      <c r="M24" s="243">
        <v>2</v>
      </c>
      <c r="N24" s="244"/>
      <c r="O24" s="243"/>
      <c r="P24" s="244"/>
      <c r="Q24" s="247"/>
      <c r="R24" s="248"/>
      <c r="S24" s="25">
        <f>E24+G24+I24+K24+M24+O24+Q24</f>
        <v>4.75</v>
      </c>
      <c r="T24" s="25">
        <f>SUM(S24-U24-V24)</f>
        <v>4.75</v>
      </c>
      <c r="U24" s="28"/>
      <c r="V24" s="28"/>
    </row>
    <row r="25" spans="1:22" x14ac:dyDescent="0.25">
      <c r="A25" s="200">
        <v>3600</v>
      </c>
      <c r="B25" s="200" t="s">
        <v>94</v>
      </c>
      <c r="C25" s="200"/>
      <c r="D25" s="38" t="s">
        <v>80</v>
      </c>
      <c r="E25" s="243">
        <v>0.25</v>
      </c>
      <c r="F25" s="244"/>
      <c r="G25" s="243">
        <v>0.25</v>
      </c>
      <c r="H25" s="244"/>
      <c r="I25" s="243">
        <v>0.5</v>
      </c>
      <c r="J25" s="244"/>
      <c r="K25" s="243"/>
      <c r="L25" s="244"/>
      <c r="M25" s="243">
        <v>1</v>
      </c>
      <c r="N25" s="244"/>
      <c r="O25" s="243"/>
      <c r="P25" s="244"/>
      <c r="Q25" s="247"/>
      <c r="R25" s="248"/>
      <c r="S25" s="25">
        <f>E25+G25+I25+K25+M25+O25+Q25</f>
        <v>2</v>
      </c>
      <c r="T25" s="25">
        <f>SUM(S25-U25-V25)</f>
        <v>2</v>
      </c>
      <c r="U25" s="28"/>
      <c r="V25" s="28"/>
    </row>
    <row r="26" spans="1:22" x14ac:dyDescent="0.25">
      <c r="A26" s="91">
        <v>3600</v>
      </c>
      <c r="B26" s="91" t="s">
        <v>94</v>
      </c>
      <c r="C26" s="91"/>
      <c r="D26" s="38" t="s">
        <v>77</v>
      </c>
      <c r="E26" s="243">
        <v>2</v>
      </c>
      <c r="F26" s="244"/>
      <c r="G26" s="243">
        <v>1.75</v>
      </c>
      <c r="H26" s="244"/>
      <c r="I26" s="243">
        <v>2</v>
      </c>
      <c r="J26" s="244"/>
      <c r="K26" s="243">
        <v>1</v>
      </c>
      <c r="L26" s="244"/>
      <c r="M26" s="243">
        <v>2</v>
      </c>
      <c r="N26" s="244"/>
      <c r="O26" s="243"/>
      <c r="P26" s="244"/>
      <c r="Q26" s="247"/>
      <c r="R26" s="248"/>
      <c r="S26" s="25">
        <f t="shared" si="1"/>
        <v>8.75</v>
      </c>
      <c r="T26" s="25">
        <f t="shared" si="0"/>
        <v>8.75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43"/>
      <c r="F27" s="244"/>
      <c r="G27" s="243"/>
      <c r="H27" s="244"/>
      <c r="I27" s="243"/>
      <c r="J27" s="244"/>
      <c r="K27" s="243"/>
      <c r="L27" s="244"/>
      <c r="M27" s="243"/>
      <c r="N27" s="244"/>
      <c r="O27" s="243"/>
      <c r="P27" s="244"/>
      <c r="Q27" s="247"/>
      <c r="R27" s="248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43"/>
      <c r="F28" s="244"/>
      <c r="G28" s="243"/>
      <c r="H28" s="244"/>
      <c r="I28" s="243"/>
      <c r="J28" s="244"/>
      <c r="K28" s="243"/>
      <c r="L28" s="244"/>
      <c r="M28" s="243"/>
      <c r="N28" s="244"/>
      <c r="O28" s="247"/>
      <c r="P28" s="248"/>
      <c r="Q28" s="247"/>
      <c r="R28" s="248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51">
        <f>SUM(E4:E28)</f>
        <v>8</v>
      </c>
      <c r="F29" s="252"/>
      <c r="G29" s="251">
        <f>SUM(G4:G28)</f>
        <v>8</v>
      </c>
      <c r="H29" s="252"/>
      <c r="I29" s="251">
        <f>SUM(I4:I28)</f>
        <v>8</v>
      </c>
      <c r="J29" s="252"/>
      <c r="K29" s="251">
        <f>SUM(K4:K28)</f>
        <v>8</v>
      </c>
      <c r="L29" s="252"/>
      <c r="M29" s="251">
        <f>SUM(M4:M28)</f>
        <v>8</v>
      </c>
      <c r="N29" s="252"/>
      <c r="O29" s="251">
        <f>SUM(O4:O28)</f>
        <v>0</v>
      </c>
      <c r="P29" s="252"/>
      <c r="Q29" s="251">
        <f>SUM(Q4:Q28)</f>
        <v>0</v>
      </c>
      <c r="R29" s="252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7"/>
      <c r="F30" s="8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15.5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9">
        <v>6598</v>
      </c>
      <c r="B4" s="242" t="s">
        <v>92</v>
      </c>
      <c r="C4" s="218" t="s">
        <v>65</v>
      </c>
      <c r="D4" s="38" t="s">
        <v>66</v>
      </c>
      <c r="E4" s="246">
        <v>8</v>
      </c>
      <c r="F4" s="246"/>
      <c r="G4" s="246">
        <v>8</v>
      </c>
      <c r="H4" s="246"/>
      <c r="I4" s="246">
        <v>8</v>
      </c>
      <c r="J4" s="246"/>
      <c r="K4" s="246">
        <v>8</v>
      </c>
      <c r="L4" s="246"/>
      <c r="M4" s="246">
        <v>8</v>
      </c>
      <c r="N4" s="246"/>
      <c r="O4" s="243"/>
      <c r="P4" s="244"/>
      <c r="Q4" s="247"/>
      <c r="R4" s="248"/>
      <c r="S4" s="25">
        <f>E4+G4+I4+K4+M4+O4+Q4</f>
        <v>40</v>
      </c>
      <c r="T4" s="25">
        <f t="shared" ref="T4:T21" si="0">SUM(S4-U4-V4)</f>
        <v>40</v>
      </c>
      <c r="U4" s="28"/>
      <c r="V4" s="28"/>
    </row>
    <row r="5" spans="1:22" x14ac:dyDescent="0.25">
      <c r="A5" s="210"/>
      <c r="B5" s="48"/>
      <c r="C5" s="210"/>
      <c r="D5" s="38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3"/>
      <c r="P5" s="244"/>
      <c r="Q5" s="247"/>
      <c r="R5" s="248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10"/>
      <c r="B6" s="209"/>
      <c r="C6" s="209"/>
      <c r="D6" s="38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3"/>
      <c r="P6" s="244"/>
      <c r="Q6" s="247"/>
      <c r="R6" s="248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210"/>
      <c r="B7" s="209"/>
      <c r="C7" s="209"/>
      <c r="D7" s="38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3"/>
      <c r="P7" s="244"/>
      <c r="Q7" s="247"/>
      <c r="R7" s="24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8"/>
      <c r="B8" s="48"/>
      <c r="C8" s="208"/>
      <c r="D8" s="38"/>
      <c r="E8" s="261"/>
      <c r="F8" s="262"/>
      <c r="G8" s="243"/>
      <c r="H8" s="244"/>
      <c r="I8" s="243"/>
      <c r="J8" s="244"/>
      <c r="K8" s="246"/>
      <c r="L8" s="246"/>
      <c r="M8" s="254"/>
      <c r="N8" s="244"/>
      <c r="O8" s="243"/>
      <c r="P8" s="244"/>
      <c r="Q8" s="247"/>
      <c r="R8" s="248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208"/>
      <c r="B9" s="48"/>
      <c r="C9" s="208"/>
      <c r="D9" s="38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7"/>
      <c r="B10" s="48"/>
      <c r="C10" s="157"/>
      <c r="D10" s="38"/>
      <c r="E10" s="261"/>
      <c r="F10" s="262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0"/>
      <c r="B11" s="209"/>
      <c r="C11" s="209"/>
      <c r="D11" s="38"/>
      <c r="E11" s="261"/>
      <c r="F11" s="262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3"/>
      <c r="B12" s="152"/>
      <c r="C12" s="152"/>
      <c r="D12" s="38"/>
      <c r="E12" s="261"/>
      <c r="F12" s="262"/>
      <c r="G12" s="261"/>
      <c r="H12" s="262"/>
      <c r="I12" s="261"/>
      <c r="J12" s="262"/>
      <c r="K12" s="261"/>
      <c r="L12" s="262"/>
      <c r="M12" s="243"/>
      <c r="N12" s="244"/>
      <c r="O12" s="243"/>
      <c r="P12" s="244"/>
      <c r="Q12" s="247"/>
      <c r="R12" s="248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8"/>
      <c r="B13" s="48"/>
      <c r="C13" s="138"/>
      <c r="D13" s="38"/>
      <c r="E13" s="261"/>
      <c r="F13" s="262"/>
      <c r="G13" s="261"/>
      <c r="H13" s="262"/>
      <c r="I13" s="261"/>
      <c r="J13" s="262"/>
      <c r="K13" s="261"/>
      <c r="L13" s="262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6"/>
      <c r="B14" s="48"/>
      <c r="C14" s="96"/>
      <c r="D14" s="38"/>
      <c r="E14" s="261"/>
      <c r="F14" s="262"/>
      <c r="G14" s="261"/>
      <c r="H14" s="262"/>
      <c r="I14" s="261"/>
      <c r="J14" s="262"/>
      <c r="K14" s="261"/>
      <c r="L14" s="262"/>
      <c r="M14" s="249"/>
      <c r="N14" s="250"/>
      <c r="O14" s="243"/>
      <c r="P14" s="244"/>
      <c r="Q14" s="247"/>
      <c r="R14" s="24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61"/>
      <c r="F15" s="262"/>
      <c r="G15" s="261"/>
      <c r="H15" s="262"/>
      <c r="I15" s="261"/>
      <c r="J15" s="262"/>
      <c r="K15" s="261"/>
      <c r="L15" s="262"/>
      <c r="M15" s="249"/>
      <c r="N15" s="250"/>
      <c r="O15" s="243"/>
      <c r="P15" s="244"/>
      <c r="Q15" s="247"/>
      <c r="R15" s="24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63"/>
      <c r="F16" s="264"/>
      <c r="G16" s="263"/>
      <c r="H16" s="264"/>
      <c r="I16" s="263"/>
      <c r="J16" s="264"/>
      <c r="K16" s="263"/>
      <c r="L16" s="264"/>
      <c r="M16" s="243"/>
      <c r="N16" s="244"/>
      <c r="O16" s="243"/>
      <c r="P16" s="244"/>
      <c r="Q16" s="247"/>
      <c r="R16" s="24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8"/>
      <c r="B17" s="118"/>
      <c r="C17" s="118"/>
      <c r="D17" s="38"/>
      <c r="E17" s="263"/>
      <c r="F17" s="26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1"/>
      <c r="B18" s="111"/>
      <c r="C18" s="111"/>
      <c r="D18" s="38"/>
      <c r="E18" s="261"/>
      <c r="F18" s="262"/>
      <c r="G18" s="261"/>
      <c r="H18" s="262"/>
      <c r="I18" s="261"/>
      <c r="J18" s="262"/>
      <c r="K18" s="243"/>
      <c r="L18" s="244"/>
      <c r="M18" s="243"/>
      <c r="N18" s="244"/>
      <c r="O18" s="243"/>
      <c r="P18" s="244"/>
      <c r="Q18" s="247"/>
      <c r="R18" s="24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0"/>
      <c r="B19" s="160"/>
      <c r="C19" s="160"/>
      <c r="D19" s="38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02"/>
      <c r="B20" s="202"/>
      <c r="C20" s="202"/>
      <c r="D20" s="38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02"/>
      <c r="B21" s="202"/>
      <c r="C21" s="202"/>
      <c r="D21" s="38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7"/>
      <c r="R21" s="24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7"/>
      <c r="R22" s="24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43"/>
      <c r="F23" s="244"/>
      <c r="G23" s="243"/>
      <c r="H23" s="244"/>
      <c r="I23" s="243"/>
      <c r="J23" s="244"/>
      <c r="K23" s="243">
        <f>SUM(K6:K22)</f>
        <v>0</v>
      </c>
      <c r="L23" s="244"/>
      <c r="M23" s="243"/>
      <c r="N23" s="244"/>
      <c r="O23" s="243"/>
      <c r="P23" s="244"/>
      <c r="Q23" s="247"/>
      <c r="R23" s="24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54"/>
      <c r="J25" s="15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233"/>
      <c r="N3" s="233"/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28">
        <v>6649</v>
      </c>
      <c r="B4" s="242" t="s">
        <v>93</v>
      </c>
      <c r="C4" s="228">
        <v>16</v>
      </c>
      <c r="D4" s="38" t="s">
        <v>63</v>
      </c>
      <c r="E4" s="246">
        <v>8</v>
      </c>
      <c r="F4" s="246"/>
      <c r="G4" s="246">
        <v>3.5</v>
      </c>
      <c r="H4" s="246"/>
      <c r="I4" s="246"/>
      <c r="J4" s="246"/>
      <c r="K4" s="246">
        <v>3</v>
      </c>
      <c r="L4" s="246"/>
      <c r="M4" s="258"/>
      <c r="N4" s="258"/>
      <c r="O4" s="243"/>
      <c r="P4" s="244"/>
      <c r="Q4" s="247"/>
      <c r="R4" s="248"/>
      <c r="S4" s="25">
        <f>E4+G4+I4+K4+M4+O4+Q4</f>
        <v>14.5</v>
      </c>
      <c r="T4" s="25">
        <f t="shared" ref="T4:T23" si="0">SUM(S4-U4-V4)</f>
        <v>14.5</v>
      </c>
      <c r="U4" s="28"/>
      <c r="V4" s="28"/>
    </row>
    <row r="5" spans="1:22" x14ac:dyDescent="0.25">
      <c r="A5" s="232">
        <v>6649</v>
      </c>
      <c r="B5" s="242" t="s">
        <v>93</v>
      </c>
      <c r="C5" s="232">
        <v>17</v>
      </c>
      <c r="D5" s="38" t="s">
        <v>63</v>
      </c>
      <c r="E5" s="246"/>
      <c r="F5" s="246"/>
      <c r="G5" s="243">
        <v>2.5</v>
      </c>
      <c r="H5" s="244"/>
      <c r="I5" s="243"/>
      <c r="J5" s="244"/>
      <c r="K5" s="246"/>
      <c r="L5" s="246"/>
      <c r="M5" s="258"/>
      <c r="N5" s="258"/>
      <c r="O5" s="243"/>
      <c r="P5" s="244"/>
      <c r="Q5" s="247"/>
      <c r="R5" s="248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221">
        <v>6598</v>
      </c>
      <c r="B6" s="242" t="s">
        <v>92</v>
      </c>
      <c r="C6" s="221" t="s">
        <v>65</v>
      </c>
      <c r="D6" s="38" t="s">
        <v>66</v>
      </c>
      <c r="E6" s="246"/>
      <c r="F6" s="246"/>
      <c r="G6" s="243">
        <v>0.25</v>
      </c>
      <c r="H6" s="244"/>
      <c r="I6" s="243"/>
      <c r="J6" s="244"/>
      <c r="K6" s="246"/>
      <c r="L6" s="246"/>
      <c r="M6" s="259"/>
      <c r="N6" s="260"/>
      <c r="O6" s="243"/>
      <c r="P6" s="244"/>
      <c r="Q6" s="247"/>
      <c r="R6" s="248"/>
      <c r="S6" s="25">
        <f t="shared" ref="S6:S25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232">
        <v>6598</v>
      </c>
      <c r="B7" s="242" t="s">
        <v>92</v>
      </c>
      <c r="C7" s="192">
        <v>91</v>
      </c>
      <c r="D7" s="38" t="s">
        <v>89</v>
      </c>
      <c r="E7" s="246"/>
      <c r="F7" s="246"/>
      <c r="G7" s="243">
        <v>1.5</v>
      </c>
      <c r="H7" s="244"/>
      <c r="I7" s="243">
        <v>8</v>
      </c>
      <c r="J7" s="244"/>
      <c r="K7" s="246">
        <v>5</v>
      </c>
      <c r="L7" s="246"/>
      <c r="M7" s="259"/>
      <c r="N7" s="260"/>
      <c r="O7" s="243"/>
      <c r="P7" s="244"/>
      <c r="Q7" s="247"/>
      <c r="R7" s="248"/>
      <c r="S7" s="25">
        <f t="shared" si="1"/>
        <v>14.5</v>
      </c>
      <c r="T7" s="25">
        <f t="shared" si="0"/>
        <v>14.5</v>
      </c>
      <c r="U7" s="28"/>
      <c r="V7" s="28"/>
    </row>
    <row r="8" spans="1:22" ht="16.5" customHeight="1" x14ac:dyDescent="0.25">
      <c r="A8" s="193"/>
      <c r="B8" s="48"/>
      <c r="C8" s="193"/>
      <c r="D8" s="38"/>
      <c r="E8" s="246"/>
      <c r="F8" s="246"/>
      <c r="G8" s="243"/>
      <c r="H8" s="244"/>
      <c r="I8" s="243"/>
      <c r="J8" s="244"/>
      <c r="K8" s="246"/>
      <c r="L8" s="246"/>
      <c r="M8" s="259"/>
      <c r="N8" s="260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48"/>
      <c r="C9" s="178"/>
      <c r="D9" s="38"/>
      <c r="E9" s="246"/>
      <c r="F9" s="246"/>
      <c r="G9" s="243"/>
      <c r="H9" s="244"/>
      <c r="I9" s="243"/>
      <c r="J9" s="244"/>
      <c r="K9" s="243"/>
      <c r="L9" s="244"/>
      <c r="M9" s="259"/>
      <c r="N9" s="260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5"/>
      <c r="B10" s="48"/>
      <c r="C10" s="175"/>
      <c r="D10" s="38"/>
      <c r="E10" s="246"/>
      <c r="F10" s="246"/>
      <c r="G10" s="243"/>
      <c r="H10" s="244"/>
      <c r="I10" s="243"/>
      <c r="J10" s="244"/>
      <c r="K10" s="243"/>
      <c r="L10" s="244"/>
      <c r="M10" s="259"/>
      <c r="N10" s="260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48"/>
      <c r="C11" s="179"/>
      <c r="D11" s="38"/>
      <c r="E11" s="246"/>
      <c r="F11" s="246"/>
      <c r="G11" s="243"/>
      <c r="H11" s="244"/>
      <c r="I11" s="246"/>
      <c r="J11" s="246"/>
      <c r="K11" s="246"/>
      <c r="L11" s="246"/>
      <c r="M11" s="259"/>
      <c r="N11" s="260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9"/>
      <c r="B12" s="48"/>
      <c r="C12" s="179"/>
      <c r="D12" s="38"/>
      <c r="E12" s="246"/>
      <c r="F12" s="246"/>
      <c r="G12" s="243"/>
      <c r="H12" s="244"/>
      <c r="I12" s="246"/>
      <c r="J12" s="246"/>
      <c r="K12" s="243"/>
      <c r="L12" s="244"/>
      <c r="M12" s="259"/>
      <c r="N12" s="260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76"/>
      <c r="B13" s="176"/>
      <c r="C13" s="176"/>
      <c r="D13" s="38"/>
      <c r="E13" s="246"/>
      <c r="F13" s="246"/>
      <c r="G13" s="243"/>
      <c r="H13" s="244"/>
      <c r="I13" s="246"/>
      <c r="J13" s="246"/>
      <c r="K13" s="243"/>
      <c r="L13" s="244"/>
      <c r="M13" s="259"/>
      <c r="N13" s="260"/>
      <c r="O13" s="243"/>
      <c r="P13" s="244"/>
      <c r="Q13" s="247"/>
      <c r="R13" s="24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6"/>
      <c r="B14" s="176"/>
      <c r="C14" s="176"/>
      <c r="D14" s="38"/>
      <c r="E14" s="246"/>
      <c r="F14" s="246"/>
      <c r="G14" s="243"/>
      <c r="H14" s="244"/>
      <c r="I14" s="246"/>
      <c r="J14" s="246"/>
      <c r="K14" s="243"/>
      <c r="L14" s="244"/>
      <c r="M14" s="259"/>
      <c r="N14" s="260"/>
      <c r="O14" s="243"/>
      <c r="P14" s="244"/>
      <c r="Q14" s="247"/>
      <c r="R14" s="248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98"/>
      <c r="B15" s="48"/>
      <c r="C15" s="98"/>
      <c r="D15" s="38"/>
      <c r="E15" s="243"/>
      <c r="F15" s="244"/>
      <c r="G15" s="243"/>
      <c r="H15" s="244"/>
      <c r="I15" s="243"/>
      <c r="J15" s="244"/>
      <c r="K15" s="243"/>
      <c r="L15" s="244"/>
      <c r="M15" s="259"/>
      <c r="N15" s="260"/>
      <c r="O15" s="243"/>
      <c r="P15" s="244"/>
      <c r="Q15" s="247"/>
      <c r="R15" s="24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97"/>
      <c r="B16" s="48"/>
      <c r="C16" s="97"/>
      <c r="D16" s="38"/>
      <c r="E16" s="243"/>
      <c r="F16" s="244"/>
      <c r="G16" s="243"/>
      <c r="H16" s="244"/>
      <c r="I16" s="243"/>
      <c r="J16" s="244"/>
      <c r="K16" s="243"/>
      <c r="L16" s="244"/>
      <c r="M16" s="259"/>
      <c r="N16" s="260"/>
      <c r="O16" s="243"/>
      <c r="P16" s="244"/>
      <c r="Q16" s="247"/>
      <c r="R16" s="248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0"/>
      <c r="B17" s="90"/>
      <c r="C17" s="47"/>
      <c r="D17" s="38"/>
      <c r="E17" s="243"/>
      <c r="F17" s="244"/>
      <c r="G17" s="243"/>
      <c r="H17" s="244"/>
      <c r="I17" s="243"/>
      <c r="J17" s="244"/>
      <c r="K17" s="243"/>
      <c r="L17" s="244"/>
      <c r="M17" s="259"/>
      <c r="N17" s="260"/>
      <c r="O17" s="243"/>
      <c r="P17" s="244"/>
      <c r="Q17" s="247"/>
      <c r="R17" s="24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4"/>
      <c r="B18" s="104"/>
      <c r="C18" s="104"/>
      <c r="D18" s="27"/>
      <c r="E18" s="243"/>
      <c r="F18" s="244"/>
      <c r="G18" s="243"/>
      <c r="H18" s="244"/>
      <c r="I18" s="243"/>
      <c r="J18" s="244"/>
      <c r="K18" s="243"/>
      <c r="L18" s="244"/>
      <c r="M18" s="259"/>
      <c r="N18" s="260"/>
      <c r="O18" s="243"/>
      <c r="P18" s="244"/>
      <c r="Q18" s="247"/>
      <c r="R18" s="24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7"/>
      <c r="B19" s="117"/>
      <c r="C19" s="117"/>
      <c r="D19" s="27"/>
      <c r="E19" s="243"/>
      <c r="F19" s="244"/>
      <c r="G19" s="243"/>
      <c r="H19" s="244"/>
      <c r="I19" s="243"/>
      <c r="J19" s="244"/>
      <c r="K19" s="243"/>
      <c r="L19" s="244"/>
      <c r="M19" s="259"/>
      <c r="N19" s="260"/>
      <c r="O19" s="243"/>
      <c r="P19" s="244"/>
      <c r="Q19" s="247"/>
      <c r="R19" s="24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1"/>
      <c r="B20" s="111"/>
      <c r="C20" s="111"/>
      <c r="D20" s="38"/>
      <c r="E20" s="243"/>
      <c r="F20" s="244"/>
      <c r="G20" s="243"/>
      <c r="H20" s="244"/>
      <c r="I20" s="243"/>
      <c r="J20" s="244"/>
      <c r="K20" s="243"/>
      <c r="L20" s="244"/>
      <c r="M20" s="259"/>
      <c r="N20" s="260"/>
      <c r="O20" s="243"/>
      <c r="P20" s="244"/>
      <c r="Q20" s="247"/>
      <c r="R20" s="24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5"/>
      <c r="B21" s="115"/>
      <c r="C21" s="115"/>
      <c r="D21" s="27"/>
      <c r="E21" s="243"/>
      <c r="F21" s="244"/>
      <c r="G21" s="243"/>
      <c r="H21" s="244"/>
      <c r="I21" s="243"/>
      <c r="J21" s="244"/>
      <c r="K21" s="243"/>
      <c r="L21" s="244"/>
      <c r="M21" s="259"/>
      <c r="N21" s="260"/>
      <c r="O21" s="243"/>
      <c r="P21" s="244"/>
      <c r="Q21" s="247"/>
      <c r="R21" s="24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7"/>
      <c r="B22" s="177"/>
      <c r="C22" s="177"/>
      <c r="D22" s="27"/>
      <c r="E22" s="243"/>
      <c r="F22" s="244"/>
      <c r="G22" s="243"/>
      <c r="H22" s="244"/>
      <c r="I22" s="243"/>
      <c r="J22" s="244"/>
      <c r="K22" s="243"/>
      <c r="L22" s="244"/>
      <c r="M22" s="259"/>
      <c r="N22" s="260"/>
      <c r="O22" s="243"/>
      <c r="P22" s="244"/>
      <c r="Q22" s="247"/>
      <c r="R22" s="248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09">
        <v>3600</v>
      </c>
      <c r="B23" s="109">
        <f>SUM(B6:B22)</f>
        <v>0</v>
      </c>
      <c r="C23" s="109"/>
      <c r="D23" s="38" t="s">
        <v>77</v>
      </c>
      <c r="E23" s="243"/>
      <c r="F23" s="244"/>
      <c r="G23" s="243">
        <v>0.25</v>
      </c>
      <c r="H23" s="244"/>
      <c r="I23" s="243"/>
      <c r="J23" s="244"/>
      <c r="K23" s="243"/>
      <c r="L23" s="244"/>
      <c r="M23" s="259"/>
      <c r="N23" s="260"/>
      <c r="O23" s="243"/>
      <c r="P23" s="244"/>
      <c r="Q23" s="247"/>
      <c r="R23" s="248"/>
      <c r="S23" s="25">
        <f t="shared" si="1"/>
        <v>0.25</v>
      </c>
      <c r="T23" s="25">
        <f t="shared" si="0"/>
        <v>0.25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43"/>
      <c r="F24" s="244"/>
      <c r="G24" s="243"/>
      <c r="H24" s="244"/>
      <c r="I24" s="243"/>
      <c r="J24" s="244"/>
      <c r="K24" s="243"/>
      <c r="L24" s="244"/>
      <c r="M24" s="259">
        <v>8</v>
      </c>
      <c r="N24" s="260"/>
      <c r="O24" s="247"/>
      <c r="P24" s="248"/>
      <c r="Q24" s="247"/>
      <c r="R24" s="248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43"/>
      <c r="F25" s="244"/>
      <c r="G25" s="243"/>
      <c r="H25" s="244"/>
      <c r="I25" s="243"/>
      <c r="J25" s="244"/>
      <c r="K25" s="243"/>
      <c r="L25" s="244"/>
      <c r="M25" s="243"/>
      <c r="N25" s="244"/>
      <c r="O25" s="247"/>
      <c r="P25" s="248"/>
      <c r="Q25" s="247"/>
      <c r="R25" s="24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51">
        <f>SUM(E4:E25)</f>
        <v>8</v>
      </c>
      <c r="F26" s="252"/>
      <c r="G26" s="251">
        <f>SUM(G4:G25)</f>
        <v>8</v>
      </c>
      <c r="H26" s="252"/>
      <c r="I26" s="251">
        <f>SUM(I4:I25)</f>
        <v>8</v>
      </c>
      <c r="J26" s="252"/>
      <c r="K26" s="251">
        <f>SUM(K4:K25)</f>
        <v>8</v>
      </c>
      <c r="L26" s="252"/>
      <c r="M26" s="251">
        <f>SUM(M4:M25)</f>
        <v>8</v>
      </c>
      <c r="N26" s="252"/>
      <c r="O26" s="251">
        <f>SUM(O4:O25)</f>
        <v>0</v>
      </c>
      <c r="P26" s="252"/>
      <c r="Q26" s="251">
        <f>SUM(Q4:Q25)</f>
        <v>0</v>
      </c>
      <c r="R26" s="252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1">
        <v>6649</v>
      </c>
      <c r="B4" s="242" t="s">
        <v>93</v>
      </c>
      <c r="C4" s="190">
        <v>15</v>
      </c>
      <c r="D4" s="38" t="s">
        <v>63</v>
      </c>
      <c r="E4" s="246">
        <v>8</v>
      </c>
      <c r="F4" s="246"/>
      <c r="G4" s="246">
        <v>8</v>
      </c>
      <c r="H4" s="246"/>
      <c r="I4" s="246">
        <v>8</v>
      </c>
      <c r="J4" s="246"/>
      <c r="K4" s="246">
        <v>8</v>
      </c>
      <c r="L4" s="246"/>
      <c r="M4" s="246">
        <v>8</v>
      </c>
      <c r="N4" s="246"/>
      <c r="O4" s="246"/>
      <c r="P4" s="246"/>
      <c r="Q4" s="247"/>
      <c r="R4" s="248"/>
      <c r="S4" s="25">
        <f>E4+G4+I4+K4+M4+O4+Q4</f>
        <v>40</v>
      </c>
      <c r="T4" s="25">
        <f>SUM(S4-U4-V4)</f>
        <v>40</v>
      </c>
      <c r="U4" s="28"/>
      <c r="V4" s="28"/>
    </row>
    <row r="5" spans="1:22" x14ac:dyDescent="0.25">
      <c r="A5" s="191"/>
      <c r="B5" s="190"/>
      <c r="C5" s="190"/>
      <c r="D5" s="38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7"/>
      <c r="R5" s="248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93"/>
      <c r="B6" s="48"/>
      <c r="C6" s="193"/>
      <c r="D6" s="38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8"/>
      <c r="B7" s="48"/>
      <c r="C7" s="168"/>
      <c r="D7" s="38"/>
      <c r="E7" s="243"/>
      <c r="F7" s="244"/>
      <c r="G7" s="243"/>
      <c r="H7" s="244"/>
      <c r="I7" s="254"/>
      <c r="J7" s="244"/>
      <c r="K7" s="254"/>
      <c r="L7" s="244"/>
      <c r="M7" s="254"/>
      <c r="N7" s="244"/>
      <c r="O7" s="246"/>
      <c r="P7" s="246"/>
      <c r="Q7" s="247"/>
      <c r="R7" s="24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0"/>
      <c r="B8" s="150"/>
      <c r="C8" s="150"/>
      <c r="D8" s="38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7"/>
      <c r="R8" s="24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3"/>
      <c r="B9" s="48"/>
      <c r="C9" s="153"/>
      <c r="D9" s="38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7"/>
      <c r="R9" s="24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4"/>
      <c r="B10" s="48"/>
      <c r="C10" s="144"/>
      <c r="D10" s="38"/>
      <c r="E10" s="243"/>
      <c r="F10" s="244"/>
      <c r="G10" s="243"/>
      <c r="H10" s="244"/>
      <c r="I10" s="243"/>
      <c r="J10" s="244"/>
      <c r="K10" s="246"/>
      <c r="L10" s="246"/>
      <c r="M10" s="246"/>
      <c r="N10" s="246"/>
      <c r="O10" s="246"/>
      <c r="P10" s="246"/>
      <c r="Q10" s="247"/>
      <c r="R10" s="24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4"/>
      <c r="B11" s="134"/>
      <c r="C11" s="134"/>
      <c r="D11" s="38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2"/>
      <c r="B12" s="48"/>
      <c r="C12" s="112"/>
      <c r="D12" s="38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7"/>
      <c r="R12" s="24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6"/>
      <c r="B13" s="136"/>
      <c r="C13" s="136"/>
      <c r="D13" s="38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7"/>
      <c r="R13" s="24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7"/>
      <c r="R14" s="24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7"/>
      <c r="R15" s="24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7"/>
      <c r="R16" s="24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7"/>
      <c r="R17" s="24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6"/>
      <c r="B18" s="116"/>
      <c r="C18" s="116"/>
      <c r="D18" s="38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7"/>
      <c r="R18" s="24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4"/>
      <c r="B19" s="194"/>
      <c r="C19" s="194"/>
      <c r="D19" s="38"/>
      <c r="E19" s="243"/>
      <c r="F19" s="244"/>
      <c r="G19" s="243"/>
      <c r="H19" s="244"/>
      <c r="I19" s="243"/>
      <c r="J19" s="244"/>
      <c r="K19" s="246"/>
      <c r="L19" s="246"/>
      <c r="M19" s="246"/>
      <c r="N19" s="246"/>
      <c r="O19" s="246"/>
      <c r="P19" s="246"/>
      <c r="Q19" s="247"/>
      <c r="R19" s="24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7"/>
      <c r="R20" s="248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7"/>
      <c r="R21" s="248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66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0">
        <v>6649</v>
      </c>
      <c r="B4" s="242" t="s">
        <v>93</v>
      </c>
      <c r="C4" s="209">
        <v>15</v>
      </c>
      <c r="D4" s="38" t="s">
        <v>63</v>
      </c>
      <c r="E4" s="246">
        <v>5.5</v>
      </c>
      <c r="F4" s="246"/>
      <c r="G4" s="246"/>
      <c r="H4" s="246"/>
      <c r="I4" s="246"/>
      <c r="J4" s="246"/>
      <c r="K4" s="246"/>
      <c r="L4" s="246"/>
      <c r="M4" s="246"/>
      <c r="N4" s="246"/>
      <c r="O4" s="243"/>
      <c r="P4" s="244"/>
      <c r="Q4" s="247"/>
      <c r="R4" s="248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219">
        <v>6649</v>
      </c>
      <c r="B5" s="242" t="s">
        <v>93</v>
      </c>
      <c r="C5" s="218">
        <v>16</v>
      </c>
      <c r="D5" s="38" t="s">
        <v>63</v>
      </c>
      <c r="E5" s="246">
        <v>2.5</v>
      </c>
      <c r="F5" s="246"/>
      <c r="G5" s="246">
        <v>8</v>
      </c>
      <c r="H5" s="246"/>
      <c r="I5" s="246">
        <v>8</v>
      </c>
      <c r="J5" s="246"/>
      <c r="K5" s="246">
        <v>8</v>
      </c>
      <c r="L5" s="246"/>
      <c r="M5" s="246">
        <v>8</v>
      </c>
      <c r="N5" s="246"/>
      <c r="O5" s="243"/>
      <c r="P5" s="244"/>
      <c r="Q5" s="247"/>
      <c r="R5" s="248"/>
      <c r="S5" s="25">
        <f>E5+G5+I5+K5+M5+O5+Q5</f>
        <v>34.5</v>
      </c>
      <c r="T5" s="25">
        <f t="shared" si="0"/>
        <v>34.5</v>
      </c>
      <c r="U5" s="28"/>
      <c r="V5" s="28"/>
    </row>
    <row r="6" spans="1:22" x14ac:dyDescent="0.25">
      <c r="A6" s="204"/>
      <c r="B6" s="203"/>
      <c r="C6" s="203"/>
      <c r="D6" s="38"/>
      <c r="E6" s="246"/>
      <c r="F6" s="246"/>
      <c r="G6" s="246"/>
      <c r="H6" s="246"/>
      <c r="I6" s="254"/>
      <c r="J6" s="244"/>
      <c r="K6" s="254"/>
      <c r="L6" s="244"/>
      <c r="M6" s="254"/>
      <c r="N6" s="244"/>
      <c r="O6" s="243"/>
      <c r="P6" s="244"/>
      <c r="Q6" s="247"/>
      <c r="R6" s="24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206"/>
      <c r="B7" s="205"/>
      <c r="C7" s="205"/>
      <c r="D7" s="38"/>
      <c r="E7" s="246"/>
      <c r="F7" s="246"/>
      <c r="G7" s="246"/>
      <c r="H7" s="246"/>
      <c r="I7" s="254"/>
      <c r="J7" s="244"/>
      <c r="K7" s="254"/>
      <c r="L7" s="244"/>
      <c r="M7" s="254"/>
      <c r="N7" s="244"/>
      <c r="O7" s="243"/>
      <c r="P7" s="244"/>
      <c r="Q7" s="247"/>
      <c r="R7" s="248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2"/>
      <c r="B8" s="48"/>
      <c r="C8" s="142"/>
      <c r="D8" s="38"/>
      <c r="E8" s="246"/>
      <c r="F8" s="246"/>
      <c r="G8" s="246"/>
      <c r="H8" s="246"/>
      <c r="I8" s="254"/>
      <c r="J8" s="244"/>
      <c r="K8" s="243"/>
      <c r="L8" s="244"/>
      <c r="M8" s="243"/>
      <c r="N8" s="244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5"/>
      <c r="B9" s="48"/>
      <c r="C9" s="46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6"/>
      <c r="C10" s="46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8"/>
      <c r="C11" s="90"/>
      <c r="D11" s="38"/>
      <c r="E11" s="246"/>
      <c r="F11" s="246"/>
      <c r="G11" s="246"/>
      <c r="H11" s="246"/>
      <c r="I11" s="254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46"/>
      <c r="F12" s="246"/>
      <c r="G12" s="246"/>
      <c r="H12" s="246"/>
      <c r="I12" s="254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43"/>
      <c r="F13" s="244"/>
      <c r="G13" s="243"/>
      <c r="H13" s="244"/>
      <c r="I13" s="254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1"/>
      <c r="B14" s="111"/>
      <c r="C14" s="111"/>
      <c r="D14" s="38"/>
      <c r="E14" s="246"/>
      <c r="F14" s="246"/>
      <c r="G14" s="246"/>
      <c r="H14" s="246"/>
      <c r="I14" s="254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3"/>
      <c r="B15" s="183"/>
      <c r="C15" s="183"/>
      <c r="D15" s="38"/>
      <c r="E15" s="246"/>
      <c r="F15" s="246"/>
      <c r="G15" s="246"/>
      <c r="H15" s="246"/>
      <c r="I15" s="254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0"/>
      <c r="B16" s="120"/>
      <c r="C16" s="120"/>
      <c r="D16" s="27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9"/>
      <c r="B17" s="189"/>
      <c r="C17" s="189"/>
      <c r="D17" s="27"/>
      <c r="E17" s="243"/>
      <c r="F17" s="244"/>
      <c r="G17" s="243"/>
      <c r="H17" s="244"/>
      <c r="I17" s="254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7"/>
      <c r="P18" s="248"/>
      <c r="Q18" s="247"/>
      <c r="R18" s="24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7"/>
      <c r="P19" s="248"/>
      <c r="Q19" s="247"/>
      <c r="R19" s="24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51">
        <f>SUM(E4:E19)</f>
        <v>8</v>
      </c>
      <c r="F20" s="252"/>
      <c r="G20" s="251">
        <f>SUM(G4:G19)</f>
        <v>8</v>
      </c>
      <c r="H20" s="252"/>
      <c r="I20" s="251">
        <f>SUM(I4:I19)</f>
        <v>8</v>
      </c>
      <c r="J20" s="252"/>
      <c r="K20" s="251">
        <f>SUM(K4:K19)</f>
        <v>8</v>
      </c>
      <c r="L20" s="252"/>
      <c r="M20" s="251">
        <f>SUM(M4:M19)</f>
        <v>8</v>
      </c>
      <c r="N20" s="252"/>
      <c r="O20" s="251">
        <f>SUM(O4:O19)</f>
        <v>0</v>
      </c>
      <c r="P20" s="252"/>
      <c r="Q20" s="251">
        <f>SUM(Q4:Q19)</f>
        <v>0</v>
      </c>
      <c r="R20" s="25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54"/>
      <c r="H21" s="155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M21" sqref="M21:N21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1">
        <v>6598</v>
      </c>
      <c r="B4" s="242" t="s">
        <v>92</v>
      </c>
      <c r="C4" s="190" t="s">
        <v>65</v>
      </c>
      <c r="D4" s="38" t="s">
        <v>66</v>
      </c>
      <c r="E4" s="243">
        <v>7</v>
      </c>
      <c r="F4" s="244"/>
      <c r="G4" s="243">
        <v>7</v>
      </c>
      <c r="H4" s="244"/>
      <c r="I4" s="243">
        <v>7</v>
      </c>
      <c r="J4" s="244"/>
      <c r="K4" s="243">
        <v>5</v>
      </c>
      <c r="L4" s="244"/>
      <c r="M4" s="243">
        <v>4</v>
      </c>
      <c r="N4" s="244"/>
      <c r="O4" s="243"/>
      <c r="P4" s="244"/>
      <c r="Q4" s="247"/>
      <c r="R4" s="248"/>
      <c r="S4" s="25">
        <f>E4+G4+I4+K4+M4+O4+Q4</f>
        <v>30</v>
      </c>
      <c r="T4" s="25">
        <f>SUM(S4-U4-V4)</f>
        <v>30</v>
      </c>
      <c r="U4" s="28"/>
      <c r="V4" s="28"/>
    </row>
    <row r="5" spans="1:22" ht="15.75" customHeight="1" x14ac:dyDescent="0.25">
      <c r="A5" s="240">
        <v>6598</v>
      </c>
      <c r="B5" s="242" t="s">
        <v>92</v>
      </c>
      <c r="C5" s="240">
        <v>70</v>
      </c>
      <c r="D5" s="38" t="s">
        <v>82</v>
      </c>
      <c r="E5" s="243"/>
      <c r="F5" s="244"/>
      <c r="G5" s="243"/>
      <c r="H5" s="244"/>
      <c r="I5" s="243"/>
      <c r="J5" s="244"/>
      <c r="K5" s="243">
        <v>2</v>
      </c>
      <c r="L5" s="244"/>
      <c r="M5" s="243">
        <v>3</v>
      </c>
      <c r="N5" s="244"/>
      <c r="O5" s="243"/>
      <c r="P5" s="244"/>
      <c r="Q5" s="247"/>
      <c r="R5" s="248"/>
      <c r="S5" s="25">
        <f>E5+G5+I5+K5+M5+O5+Q5</f>
        <v>5</v>
      </c>
      <c r="T5" s="25">
        <f>SUM(S5-U5-V5)</f>
        <v>5</v>
      </c>
      <c r="U5" s="28"/>
      <c r="V5" s="28"/>
    </row>
    <row r="6" spans="1:22" x14ac:dyDescent="0.25">
      <c r="A6" s="186"/>
      <c r="B6" s="185"/>
      <c r="C6" s="185"/>
      <c r="D6" s="38"/>
      <c r="E6" s="243"/>
      <c r="F6" s="244"/>
      <c r="G6" s="243"/>
      <c r="H6" s="244"/>
      <c r="I6" s="246"/>
      <c r="J6" s="246"/>
      <c r="K6" s="243"/>
      <c r="L6" s="244"/>
      <c r="M6" s="246"/>
      <c r="N6" s="246"/>
      <c r="O6" s="243"/>
      <c r="P6" s="244"/>
      <c r="Q6" s="247"/>
      <c r="R6" s="248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86"/>
      <c r="B7" s="185"/>
      <c r="C7" s="185"/>
      <c r="D7" s="38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3"/>
      <c r="P7" s="244"/>
      <c r="Q7" s="247"/>
      <c r="R7" s="248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186"/>
      <c r="B8" s="48"/>
      <c r="C8" s="186"/>
      <c r="D8" s="38"/>
      <c r="E8" s="243"/>
      <c r="F8" s="244"/>
      <c r="G8" s="243"/>
      <c r="H8" s="244"/>
      <c r="I8" s="243"/>
      <c r="J8" s="244"/>
      <c r="K8" s="246"/>
      <c r="L8" s="246"/>
      <c r="M8" s="243"/>
      <c r="N8" s="244"/>
      <c r="O8" s="243"/>
      <c r="P8" s="244"/>
      <c r="Q8" s="247"/>
      <c r="R8" s="248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86"/>
      <c r="B9" s="185"/>
      <c r="C9" s="185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86"/>
      <c r="B10" s="48"/>
      <c r="C10" s="186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7"/>
      <c r="B11" s="48"/>
      <c r="C11" s="127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8"/>
      <c r="B12" s="48"/>
      <c r="C12" s="128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9"/>
      <c r="B13" s="48"/>
      <c r="C13" s="159"/>
      <c r="D13" s="38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0"/>
      <c r="B14" s="130"/>
      <c r="C14" s="130"/>
      <c r="D14" s="38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1"/>
      <c r="B15" s="48"/>
      <c r="C15" s="131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1"/>
      <c r="B19" s="111"/>
      <c r="C19" s="111"/>
      <c r="D19" s="38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0"/>
      <c r="B20" s="110"/>
      <c r="C20" s="110"/>
      <c r="D20" s="38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94</v>
      </c>
      <c r="C21" s="84"/>
      <c r="D21" s="27" t="s">
        <v>72</v>
      </c>
      <c r="E21" s="243">
        <v>1</v>
      </c>
      <c r="F21" s="244"/>
      <c r="G21" s="243">
        <v>1</v>
      </c>
      <c r="H21" s="244"/>
      <c r="I21" s="243">
        <v>1</v>
      </c>
      <c r="J21" s="244"/>
      <c r="K21" s="243">
        <v>1</v>
      </c>
      <c r="L21" s="244"/>
      <c r="M21" s="243">
        <v>1</v>
      </c>
      <c r="N21" s="244"/>
      <c r="O21" s="243"/>
      <c r="P21" s="244"/>
      <c r="Q21" s="247"/>
      <c r="R21" s="248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7"/>
      <c r="R22" s="248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7"/>
      <c r="P23" s="248"/>
      <c r="Q23" s="247"/>
      <c r="R23" s="248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2">
        <v>6598</v>
      </c>
      <c r="B4" s="242" t="s">
        <v>92</v>
      </c>
      <c r="C4" s="211" t="s">
        <v>65</v>
      </c>
      <c r="D4" s="38" t="s">
        <v>66</v>
      </c>
      <c r="E4" s="243">
        <v>7</v>
      </c>
      <c r="F4" s="244"/>
      <c r="G4" s="243">
        <v>7</v>
      </c>
      <c r="H4" s="244"/>
      <c r="I4" s="243">
        <v>3.5</v>
      </c>
      <c r="J4" s="244"/>
      <c r="K4" s="243">
        <v>5</v>
      </c>
      <c r="L4" s="244"/>
      <c r="M4" s="243">
        <v>3</v>
      </c>
      <c r="N4" s="244"/>
      <c r="O4" s="246"/>
      <c r="P4" s="246"/>
      <c r="Q4" s="265"/>
      <c r="R4" s="265"/>
      <c r="S4" s="25">
        <f t="shared" ref="S4:S11" si="0">E4+G4+I4+K4+M4+O4+Q4</f>
        <v>25.5</v>
      </c>
      <c r="T4" s="25">
        <f t="shared" ref="T4:T11" si="1">SUM(S4-U4-V4)</f>
        <v>25.5</v>
      </c>
      <c r="U4" s="28"/>
      <c r="V4" s="28"/>
    </row>
    <row r="5" spans="1:22" x14ac:dyDescent="0.25">
      <c r="A5" s="240">
        <v>6598</v>
      </c>
      <c r="B5" s="242" t="s">
        <v>92</v>
      </c>
      <c r="C5" s="240">
        <v>70</v>
      </c>
      <c r="D5" s="38" t="s">
        <v>82</v>
      </c>
      <c r="E5" s="243"/>
      <c r="F5" s="244"/>
      <c r="G5" s="243"/>
      <c r="H5" s="244"/>
      <c r="I5" s="243"/>
      <c r="J5" s="244"/>
      <c r="K5" s="243">
        <v>2</v>
      </c>
      <c r="L5" s="244"/>
      <c r="M5" s="243">
        <v>4</v>
      </c>
      <c r="N5" s="244"/>
      <c r="O5" s="246"/>
      <c r="P5" s="246"/>
      <c r="Q5" s="265"/>
      <c r="R5" s="265"/>
      <c r="S5" s="25">
        <f t="shared" si="0"/>
        <v>6</v>
      </c>
      <c r="T5" s="25">
        <f t="shared" si="1"/>
        <v>6</v>
      </c>
      <c r="U5" s="28"/>
      <c r="V5" s="28"/>
    </row>
    <row r="6" spans="1:22" x14ac:dyDescent="0.25">
      <c r="A6" s="221"/>
      <c r="B6" s="220"/>
      <c r="C6" s="220"/>
      <c r="D6" s="38"/>
      <c r="E6" s="243"/>
      <c r="F6" s="244"/>
      <c r="G6" s="243"/>
      <c r="H6" s="244"/>
      <c r="I6" s="246"/>
      <c r="J6" s="246"/>
      <c r="K6" s="243"/>
      <c r="L6" s="244"/>
      <c r="M6" s="246"/>
      <c r="N6" s="246"/>
      <c r="O6" s="246"/>
      <c r="P6" s="246"/>
      <c r="Q6" s="265"/>
      <c r="R6" s="26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21"/>
      <c r="B7" s="220"/>
      <c r="C7" s="220"/>
      <c r="D7" s="38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65"/>
      <c r="R7" s="26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6"/>
      <c r="B8" s="48"/>
      <c r="C8" s="186"/>
      <c r="D8" s="38"/>
      <c r="E8" s="243"/>
      <c r="F8" s="244"/>
      <c r="G8" s="243"/>
      <c r="H8" s="244"/>
      <c r="I8" s="243"/>
      <c r="J8" s="244"/>
      <c r="K8" s="243"/>
      <c r="L8" s="244"/>
      <c r="M8" s="246"/>
      <c r="N8" s="246"/>
      <c r="O8" s="246"/>
      <c r="P8" s="246"/>
      <c r="Q8" s="265"/>
      <c r="R8" s="26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8"/>
      <c r="B9" s="48"/>
      <c r="C9" s="188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9"/>
      <c r="B10" s="48"/>
      <c r="C10" s="159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48"/>
      <c r="C11" s="159"/>
      <c r="D11" s="38"/>
      <c r="E11" s="246"/>
      <c r="F11" s="246"/>
      <c r="G11" s="246"/>
      <c r="H11" s="246"/>
      <c r="I11" s="246"/>
      <c r="J11" s="246"/>
      <c r="K11" s="246"/>
      <c r="L11" s="246"/>
      <c r="M11" s="243"/>
      <c r="N11" s="244"/>
      <c r="O11" s="243"/>
      <c r="P11" s="244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9"/>
      <c r="B12" s="48"/>
      <c r="C12" s="159"/>
      <c r="D12" s="38"/>
      <c r="E12" s="246"/>
      <c r="F12" s="246"/>
      <c r="G12" s="246"/>
      <c r="H12" s="246"/>
      <c r="I12" s="246"/>
      <c r="J12" s="246"/>
      <c r="K12" s="246"/>
      <c r="L12" s="246"/>
      <c r="M12" s="243"/>
      <c r="N12" s="244"/>
      <c r="O12" s="243"/>
      <c r="P12" s="244"/>
      <c r="Q12" s="247"/>
      <c r="R12" s="248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9"/>
      <c r="B13" s="48"/>
      <c r="C13" s="159"/>
      <c r="D13" s="38"/>
      <c r="E13" s="246"/>
      <c r="F13" s="246"/>
      <c r="G13" s="246"/>
      <c r="H13" s="246"/>
      <c r="I13" s="246"/>
      <c r="J13" s="246"/>
      <c r="K13" s="246"/>
      <c r="L13" s="246"/>
      <c r="M13" s="243"/>
      <c r="N13" s="244"/>
      <c r="O13" s="243"/>
      <c r="P13" s="244"/>
      <c r="Q13" s="247"/>
      <c r="R13" s="248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58"/>
      <c r="B14" s="158"/>
      <c r="C14" s="158"/>
      <c r="D14" s="38"/>
      <c r="E14" s="246"/>
      <c r="F14" s="246"/>
      <c r="G14" s="246"/>
      <c r="H14" s="246"/>
      <c r="I14" s="246"/>
      <c r="J14" s="246"/>
      <c r="K14" s="246"/>
      <c r="L14" s="246"/>
      <c r="M14" s="243"/>
      <c r="N14" s="244"/>
      <c r="O14" s="243"/>
      <c r="P14" s="244"/>
      <c r="Q14" s="247"/>
      <c r="R14" s="248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6"/>
      <c r="B15" s="48"/>
      <c r="C15" s="86"/>
      <c r="D15" s="38"/>
      <c r="E15" s="246"/>
      <c r="F15" s="246"/>
      <c r="G15" s="246"/>
      <c r="H15" s="246"/>
      <c r="I15" s="246"/>
      <c r="J15" s="246"/>
      <c r="K15" s="246"/>
      <c r="L15" s="246"/>
      <c r="M15" s="243"/>
      <c r="N15" s="244"/>
      <c r="O15" s="243"/>
      <c r="P15" s="244"/>
      <c r="Q15" s="247"/>
      <c r="R15" s="248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6"/>
      <c r="B16" s="48"/>
      <c r="C16" s="86"/>
      <c r="D16" s="38"/>
      <c r="E16" s="246"/>
      <c r="F16" s="246"/>
      <c r="G16" s="246"/>
      <c r="H16" s="246"/>
      <c r="I16" s="246"/>
      <c r="J16" s="246"/>
      <c r="K16" s="246"/>
      <c r="L16" s="246"/>
      <c r="M16" s="243"/>
      <c r="N16" s="244"/>
      <c r="O16" s="243"/>
      <c r="P16" s="244"/>
      <c r="Q16" s="247"/>
      <c r="R16" s="248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1"/>
      <c r="B20" s="161"/>
      <c r="C20" s="161"/>
      <c r="D20" s="27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38" t="s">
        <v>90</v>
      </c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7"/>
      <c r="R21" s="24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14">
        <v>3600</v>
      </c>
      <c r="B22" s="214" t="s">
        <v>94</v>
      </c>
      <c r="C22" s="214"/>
      <c r="D22" s="27" t="s">
        <v>72</v>
      </c>
      <c r="E22" s="243">
        <v>1</v>
      </c>
      <c r="F22" s="244"/>
      <c r="G22" s="243">
        <v>1</v>
      </c>
      <c r="H22" s="244"/>
      <c r="I22" s="243">
        <v>0</v>
      </c>
      <c r="J22" s="244"/>
      <c r="K22" s="243">
        <v>1</v>
      </c>
      <c r="L22" s="244"/>
      <c r="M22" s="243">
        <v>1</v>
      </c>
      <c r="N22" s="244"/>
      <c r="O22" s="243"/>
      <c r="P22" s="244"/>
      <c r="Q22" s="247"/>
      <c r="R22" s="248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3"/>
      <c r="P23" s="244"/>
      <c r="Q23" s="247"/>
      <c r="R23" s="248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3"/>
      <c r="P24" s="244"/>
      <c r="Q24" s="247"/>
      <c r="R24" s="248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51">
        <f>SUM(E4:E24)</f>
        <v>8</v>
      </c>
      <c r="F25" s="252"/>
      <c r="G25" s="251">
        <f>SUM(G4:G24)</f>
        <v>8</v>
      </c>
      <c r="H25" s="252"/>
      <c r="I25" s="251">
        <f>SUM(I4:I24)</f>
        <v>3.5</v>
      </c>
      <c r="J25" s="252"/>
      <c r="K25" s="251">
        <f>SUM(K4:K24)</f>
        <v>8</v>
      </c>
      <c r="L25" s="252"/>
      <c r="M25" s="251">
        <f>SUM(M4:M24)</f>
        <v>8</v>
      </c>
      <c r="N25" s="252"/>
      <c r="O25" s="251">
        <f>SUM(O4:O24)</f>
        <v>0</v>
      </c>
      <c r="P25" s="252"/>
      <c r="Q25" s="251">
        <f>SUM(Q4:Q24)</f>
        <v>0</v>
      </c>
      <c r="R25" s="252"/>
      <c r="S25" s="25">
        <f>SUM(S4:S24)</f>
        <v>35.5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35.5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-4.5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-4.5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35.5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35.5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17.09.17</v>
      </c>
      <c r="B2" s="126"/>
      <c r="C2" s="126"/>
      <c r="D2" s="126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0">
        <v>6598</v>
      </c>
      <c r="B4" s="242" t="s">
        <v>92</v>
      </c>
      <c r="C4" s="209">
        <v>35</v>
      </c>
      <c r="D4" s="38" t="s">
        <v>78</v>
      </c>
      <c r="E4" s="243">
        <v>0.25</v>
      </c>
      <c r="F4" s="244"/>
      <c r="G4" s="243"/>
      <c r="H4" s="244"/>
      <c r="I4" s="254"/>
      <c r="J4" s="244"/>
      <c r="K4" s="243"/>
      <c r="L4" s="244"/>
      <c r="M4" s="243"/>
      <c r="N4" s="244"/>
      <c r="O4" s="243"/>
      <c r="P4" s="244"/>
      <c r="Q4" s="247"/>
      <c r="R4" s="248"/>
      <c r="S4" s="25">
        <f t="shared" ref="S4:S24" si="0">E4+G4+I4+K4+M4+O4+Q4</f>
        <v>0.25</v>
      </c>
      <c r="T4" s="25">
        <f t="shared" ref="T4:T24" si="1">SUM(S4-U4-V4)</f>
        <v>0.25</v>
      </c>
      <c r="U4" s="28"/>
      <c r="V4" s="28"/>
    </row>
    <row r="5" spans="1:22" x14ac:dyDescent="0.25">
      <c r="A5" s="228">
        <v>6598</v>
      </c>
      <c r="B5" s="242" t="s">
        <v>92</v>
      </c>
      <c r="C5" s="209">
        <v>24</v>
      </c>
      <c r="D5" s="38" t="s">
        <v>78</v>
      </c>
      <c r="E5" s="243">
        <v>0.25</v>
      </c>
      <c r="F5" s="244"/>
      <c r="G5" s="243"/>
      <c r="H5" s="244"/>
      <c r="I5" s="243"/>
      <c r="J5" s="244"/>
      <c r="K5" s="243"/>
      <c r="L5" s="244"/>
      <c r="M5" s="243"/>
      <c r="N5" s="244"/>
      <c r="O5" s="243"/>
      <c r="P5" s="244"/>
      <c r="Q5" s="247"/>
      <c r="R5" s="24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228">
        <v>6598</v>
      </c>
      <c r="B6" s="242" t="s">
        <v>92</v>
      </c>
      <c r="C6" s="209">
        <v>87</v>
      </c>
      <c r="D6" s="38" t="s">
        <v>78</v>
      </c>
      <c r="E6" s="243">
        <v>0.25</v>
      </c>
      <c r="F6" s="244"/>
      <c r="G6" s="243"/>
      <c r="H6" s="244"/>
      <c r="I6" s="243"/>
      <c r="J6" s="244"/>
      <c r="K6" s="243"/>
      <c r="L6" s="244"/>
      <c r="M6" s="243"/>
      <c r="N6" s="244"/>
      <c r="O6" s="243"/>
      <c r="P6" s="244"/>
      <c r="Q6" s="247"/>
      <c r="R6" s="248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230">
        <v>6598</v>
      </c>
      <c r="B7" s="242" t="s">
        <v>92</v>
      </c>
      <c r="C7" s="229">
        <v>23</v>
      </c>
      <c r="D7" s="38" t="s">
        <v>87</v>
      </c>
      <c r="E7" s="243">
        <v>2</v>
      </c>
      <c r="F7" s="244"/>
      <c r="G7" s="243"/>
      <c r="H7" s="244"/>
      <c r="I7" s="243">
        <v>1</v>
      </c>
      <c r="J7" s="244"/>
      <c r="K7" s="243">
        <v>4</v>
      </c>
      <c r="L7" s="244"/>
      <c r="M7" s="243">
        <v>3</v>
      </c>
      <c r="N7" s="244"/>
      <c r="O7" s="243"/>
      <c r="P7" s="244"/>
      <c r="Q7" s="247"/>
      <c r="R7" s="248"/>
      <c r="S7" s="25">
        <f t="shared" si="0"/>
        <v>10</v>
      </c>
      <c r="T7" s="25">
        <f t="shared" si="1"/>
        <v>10</v>
      </c>
      <c r="U7" s="28"/>
      <c r="V7" s="28"/>
    </row>
    <row r="8" spans="1:22" x14ac:dyDescent="0.25">
      <c r="A8" s="232">
        <v>6598</v>
      </c>
      <c r="B8" s="242" t="s">
        <v>92</v>
      </c>
      <c r="C8" s="231" t="s">
        <v>65</v>
      </c>
      <c r="D8" s="38" t="s">
        <v>66</v>
      </c>
      <c r="E8" s="243"/>
      <c r="F8" s="244"/>
      <c r="G8" s="243">
        <v>3</v>
      </c>
      <c r="H8" s="244"/>
      <c r="I8" s="243">
        <v>1.5</v>
      </c>
      <c r="J8" s="244"/>
      <c r="K8" s="243"/>
      <c r="L8" s="244"/>
      <c r="M8" s="243">
        <v>1</v>
      </c>
      <c r="N8" s="244"/>
      <c r="O8" s="243"/>
      <c r="P8" s="244"/>
      <c r="Q8" s="247"/>
      <c r="R8" s="248"/>
      <c r="S8" s="25">
        <f t="shared" si="0"/>
        <v>5.5</v>
      </c>
      <c r="T8" s="25">
        <f t="shared" si="1"/>
        <v>5.5</v>
      </c>
      <c r="U8" s="28"/>
      <c r="V8" s="28"/>
    </row>
    <row r="9" spans="1:22" x14ac:dyDescent="0.25">
      <c r="A9" s="210">
        <v>6649</v>
      </c>
      <c r="B9" s="242" t="s">
        <v>93</v>
      </c>
      <c r="C9" s="209">
        <v>15</v>
      </c>
      <c r="D9" s="38" t="s">
        <v>78</v>
      </c>
      <c r="E9" s="243"/>
      <c r="F9" s="244"/>
      <c r="G9" s="243"/>
      <c r="H9" s="244"/>
      <c r="I9" s="243"/>
      <c r="J9" s="244"/>
      <c r="K9" s="243">
        <v>1</v>
      </c>
      <c r="L9" s="244"/>
      <c r="M9" s="243"/>
      <c r="N9" s="244"/>
      <c r="O9" s="243"/>
      <c r="P9" s="244"/>
      <c r="Q9" s="247"/>
      <c r="R9" s="248"/>
      <c r="S9" s="25">
        <f t="shared" si="0"/>
        <v>1</v>
      </c>
      <c r="T9" s="25">
        <f t="shared" si="1"/>
        <v>1</v>
      </c>
      <c r="U9" s="28"/>
      <c r="V9" s="28"/>
    </row>
    <row r="10" spans="1:22" x14ac:dyDescent="0.25">
      <c r="A10" s="239">
        <v>6649</v>
      </c>
      <c r="B10" s="242" t="s">
        <v>93</v>
      </c>
      <c r="C10" s="238">
        <v>16</v>
      </c>
      <c r="D10" s="38" t="s">
        <v>78</v>
      </c>
      <c r="E10" s="243"/>
      <c r="F10" s="244"/>
      <c r="G10" s="243"/>
      <c r="H10" s="244"/>
      <c r="I10" s="243"/>
      <c r="J10" s="244"/>
      <c r="K10" s="243">
        <v>0.5</v>
      </c>
      <c r="L10" s="244"/>
      <c r="M10" s="243"/>
      <c r="N10" s="244"/>
      <c r="O10" s="243"/>
      <c r="P10" s="244"/>
      <c r="Q10" s="247"/>
      <c r="R10" s="248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221"/>
      <c r="B11" s="48"/>
      <c r="C11" s="221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9"/>
      <c r="B12" s="48"/>
      <c r="C12" s="199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8"/>
      <c r="B13" s="198"/>
      <c r="C13" s="198"/>
      <c r="D13" s="38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99"/>
      <c r="B14" s="48"/>
      <c r="C14" s="199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8"/>
      <c r="B15" s="198"/>
      <c r="C15" s="198"/>
      <c r="D15" s="38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03"/>
      <c r="B16" s="203"/>
      <c r="C16" s="203"/>
      <c r="D16" s="38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3"/>
      <c r="B17" s="203"/>
      <c r="C17" s="203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18"/>
      <c r="B18" s="218"/>
      <c r="C18" s="218"/>
      <c r="D18" s="38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1">
        <v>3600</v>
      </c>
      <c r="B19" s="201" t="s">
        <v>94</v>
      </c>
      <c r="C19" s="201"/>
      <c r="D19" s="38" t="s">
        <v>79</v>
      </c>
      <c r="E19" s="243"/>
      <c r="F19" s="244"/>
      <c r="G19" s="243"/>
      <c r="H19" s="244"/>
      <c r="I19" s="243"/>
      <c r="J19" s="244"/>
      <c r="K19" s="243"/>
      <c r="L19" s="244"/>
      <c r="M19" s="243">
        <v>0.5</v>
      </c>
      <c r="N19" s="244"/>
      <c r="O19" s="243"/>
      <c r="P19" s="244"/>
      <c r="Q19" s="247"/>
      <c r="R19" s="248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201">
        <v>3600</v>
      </c>
      <c r="B20" s="241" t="s">
        <v>94</v>
      </c>
      <c r="C20" s="201"/>
      <c r="D20" s="38" t="s">
        <v>86</v>
      </c>
      <c r="E20" s="243">
        <v>1</v>
      </c>
      <c r="F20" s="244"/>
      <c r="G20" s="243">
        <v>1</v>
      </c>
      <c r="H20" s="244"/>
      <c r="I20" s="243"/>
      <c r="J20" s="244"/>
      <c r="K20" s="246"/>
      <c r="L20" s="246"/>
      <c r="M20" s="243"/>
      <c r="N20" s="244"/>
      <c r="O20" s="243"/>
      <c r="P20" s="244"/>
      <c r="Q20" s="247"/>
      <c r="R20" s="248"/>
      <c r="S20" s="25">
        <f t="shared" si="0"/>
        <v>2</v>
      </c>
      <c r="T20" s="25">
        <f t="shared" si="1"/>
        <v>2</v>
      </c>
      <c r="U20" s="28"/>
      <c r="V20" s="28"/>
    </row>
    <row r="21" spans="1:22" x14ac:dyDescent="0.25">
      <c r="A21" s="198">
        <v>3600</v>
      </c>
      <c r="B21" s="241" t="s">
        <v>94</v>
      </c>
      <c r="C21" s="198"/>
      <c r="D21" s="23" t="s">
        <v>73</v>
      </c>
      <c r="E21" s="243">
        <v>0.25</v>
      </c>
      <c r="F21" s="244"/>
      <c r="G21" s="243">
        <v>0.25</v>
      </c>
      <c r="H21" s="244"/>
      <c r="I21" s="243"/>
      <c r="J21" s="244"/>
      <c r="K21" s="243">
        <v>0.25</v>
      </c>
      <c r="L21" s="244"/>
      <c r="M21" s="243"/>
      <c r="N21" s="244"/>
      <c r="O21" s="243"/>
      <c r="P21" s="244"/>
      <c r="Q21" s="247"/>
      <c r="R21" s="248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198">
        <v>3600</v>
      </c>
      <c r="B22" s="241" t="s">
        <v>94</v>
      </c>
      <c r="C22" s="198"/>
      <c r="D22" s="23" t="s">
        <v>74</v>
      </c>
      <c r="E22" s="243"/>
      <c r="F22" s="244"/>
      <c r="G22" s="243"/>
      <c r="H22" s="244"/>
      <c r="I22" s="243">
        <v>1.5</v>
      </c>
      <c r="J22" s="244"/>
      <c r="K22" s="243"/>
      <c r="L22" s="244"/>
      <c r="M22" s="243"/>
      <c r="N22" s="244"/>
      <c r="O22" s="243"/>
      <c r="P22" s="244"/>
      <c r="Q22" s="247"/>
      <c r="R22" s="248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199">
        <v>3600</v>
      </c>
      <c r="B23" s="241">
        <f>SUM(B6:B22)</f>
        <v>0</v>
      </c>
      <c r="C23" s="199"/>
      <c r="D23" s="27" t="s">
        <v>75</v>
      </c>
      <c r="E23" s="243">
        <v>4.25</v>
      </c>
      <c r="F23" s="244"/>
      <c r="G23" s="243">
        <v>4</v>
      </c>
      <c r="H23" s="244"/>
      <c r="I23" s="243">
        <v>4.25</v>
      </c>
      <c r="J23" s="244"/>
      <c r="K23" s="243">
        <f>SUM(K6:K22)</f>
        <v>5.75</v>
      </c>
      <c r="L23" s="244"/>
      <c r="M23" s="243">
        <v>3.75</v>
      </c>
      <c r="N23" s="244"/>
      <c r="O23" s="243"/>
      <c r="P23" s="244"/>
      <c r="Q23" s="247"/>
      <c r="R23" s="248"/>
      <c r="S23" s="25">
        <f t="shared" si="0"/>
        <v>22</v>
      </c>
      <c r="T23" s="25">
        <f t="shared" si="1"/>
        <v>19.5</v>
      </c>
      <c r="U23" s="28">
        <v>2.5</v>
      </c>
      <c r="V23" s="28"/>
    </row>
    <row r="24" spans="1:22" x14ac:dyDescent="0.25">
      <c r="A24" s="199">
        <v>3600</v>
      </c>
      <c r="B24" s="241" t="s">
        <v>94</v>
      </c>
      <c r="C24" s="199"/>
      <c r="D24" s="27" t="s">
        <v>76</v>
      </c>
      <c r="E24" s="243">
        <v>0.25</v>
      </c>
      <c r="F24" s="244"/>
      <c r="G24" s="243">
        <v>0.25</v>
      </c>
      <c r="H24" s="244"/>
      <c r="I24" s="243">
        <v>0.25</v>
      </c>
      <c r="J24" s="244"/>
      <c r="K24" s="243">
        <v>0.25</v>
      </c>
      <c r="L24" s="244"/>
      <c r="M24" s="243">
        <v>0.25</v>
      </c>
      <c r="N24" s="244"/>
      <c r="O24" s="243"/>
      <c r="P24" s="244"/>
      <c r="Q24" s="247"/>
      <c r="R24" s="248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43"/>
      <c r="F25" s="244"/>
      <c r="G25" s="243"/>
      <c r="H25" s="244"/>
      <c r="I25" s="243"/>
      <c r="J25" s="244"/>
      <c r="K25" s="243"/>
      <c r="L25" s="244"/>
      <c r="M25" s="243"/>
      <c r="N25" s="244"/>
      <c r="O25" s="247"/>
      <c r="P25" s="248"/>
      <c r="Q25" s="247"/>
      <c r="R25" s="24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43"/>
      <c r="F26" s="244"/>
      <c r="G26" s="243"/>
      <c r="H26" s="244"/>
      <c r="I26" s="243"/>
      <c r="J26" s="244"/>
      <c r="K26" s="243"/>
      <c r="L26" s="244"/>
      <c r="M26" s="243"/>
      <c r="N26" s="244"/>
      <c r="O26" s="247"/>
      <c r="P26" s="248"/>
      <c r="Q26" s="247"/>
      <c r="R26" s="248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51">
        <f t="shared" ref="E27:G27" si="4">SUM(E4:E26)</f>
        <v>8.5</v>
      </c>
      <c r="F27" s="252"/>
      <c r="G27" s="251">
        <f t="shared" si="4"/>
        <v>8.5</v>
      </c>
      <c r="H27" s="252"/>
      <c r="I27" s="251">
        <f t="shared" ref="I27" si="5">SUM(I4:I26)</f>
        <v>8.5</v>
      </c>
      <c r="J27" s="252"/>
      <c r="K27" s="251">
        <f t="shared" ref="K27" si="6">SUM(K4:K26)</f>
        <v>11.75</v>
      </c>
      <c r="L27" s="252"/>
      <c r="M27" s="251">
        <f t="shared" ref="M27" si="7">SUM(M4:M26)</f>
        <v>8.5</v>
      </c>
      <c r="N27" s="252"/>
      <c r="O27" s="251">
        <f>SUM(O4:O26)</f>
        <v>0</v>
      </c>
      <c r="P27" s="252"/>
      <c r="Q27" s="251">
        <f>SUM(Q4:Q26)</f>
        <v>0</v>
      </c>
      <c r="R27" s="252"/>
      <c r="S27" s="25">
        <f>SUM(S4:S26)</f>
        <v>45.75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39"/>
      <c r="F28" s="140">
        <v>8</v>
      </c>
      <c r="G28" s="30"/>
      <c r="H28" s="31">
        <v>8</v>
      </c>
      <c r="I28" s="113"/>
      <c r="J28" s="114">
        <v>8</v>
      </c>
      <c r="K28" s="30"/>
      <c r="L28" s="31">
        <v>8</v>
      </c>
      <c r="M28" s="113"/>
      <c r="N28" s="11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43.25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3.75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43.25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28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45.75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17.09.17</v>
      </c>
      <c r="B2" s="58"/>
      <c r="C2" s="58"/>
      <c r="D2" s="58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28">
        <v>6598</v>
      </c>
      <c r="B4" s="242" t="s">
        <v>92</v>
      </c>
      <c r="C4" s="209">
        <v>76</v>
      </c>
      <c r="D4" s="38" t="s">
        <v>85</v>
      </c>
      <c r="E4" s="243">
        <v>6</v>
      </c>
      <c r="F4" s="244"/>
      <c r="G4" s="243"/>
      <c r="H4" s="244"/>
      <c r="I4" s="243">
        <v>0.5</v>
      </c>
      <c r="J4" s="244"/>
      <c r="K4" s="243">
        <v>8</v>
      </c>
      <c r="L4" s="244"/>
      <c r="M4" s="246">
        <v>8</v>
      </c>
      <c r="N4" s="246"/>
      <c r="O4" s="243"/>
      <c r="P4" s="244"/>
      <c r="Q4" s="247"/>
      <c r="R4" s="248"/>
      <c r="S4" s="25">
        <f>E4+G4+I4+K4+M4+O4+Q4</f>
        <v>22.5</v>
      </c>
      <c r="T4" s="25">
        <f t="shared" ref="T4:T21" si="0">SUM(S4-U4-V4)</f>
        <v>22.5</v>
      </c>
      <c r="U4" s="28"/>
      <c r="V4" s="28"/>
    </row>
    <row r="5" spans="1:22" x14ac:dyDescent="0.25">
      <c r="A5" s="228">
        <v>6649</v>
      </c>
      <c r="B5" s="242" t="s">
        <v>93</v>
      </c>
      <c r="C5" s="227">
        <v>15</v>
      </c>
      <c r="D5" s="38" t="s">
        <v>70</v>
      </c>
      <c r="E5" s="243">
        <v>1</v>
      </c>
      <c r="F5" s="244"/>
      <c r="G5" s="243">
        <v>7</v>
      </c>
      <c r="H5" s="244"/>
      <c r="I5" s="243">
        <v>0.5</v>
      </c>
      <c r="J5" s="244"/>
      <c r="K5" s="243"/>
      <c r="L5" s="244"/>
      <c r="M5" s="243"/>
      <c r="N5" s="244"/>
      <c r="O5" s="243"/>
      <c r="P5" s="244"/>
      <c r="Q5" s="247"/>
      <c r="R5" s="248"/>
      <c r="S5" s="25">
        <f>E5+G5+I5+K5+M5+O5+Q5</f>
        <v>8.5</v>
      </c>
      <c r="T5" s="25">
        <f t="shared" si="0"/>
        <v>8.5</v>
      </c>
      <c r="U5" s="28"/>
      <c r="V5" s="28"/>
    </row>
    <row r="6" spans="1:22" x14ac:dyDescent="0.25">
      <c r="A6" s="235">
        <v>6649</v>
      </c>
      <c r="B6" s="242" t="s">
        <v>93</v>
      </c>
      <c r="C6" s="234">
        <v>16</v>
      </c>
      <c r="D6" s="38" t="s">
        <v>70</v>
      </c>
      <c r="E6" s="243"/>
      <c r="F6" s="244"/>
      <c r="G6" s="243"/>
      <c r="H6" s="244"/>
      <c r="I6" s="243">
        <v>7</v>
      </c>
      <c r="J6" s="244"/>
      <c r="K6" s="243"/>
      <c r="L6" s="244"/>
      <c r="M6" s="243"/>
      <c r="N6" s="244"/>
      <c r="O6" s="243"/>
      <c r="P6" s="244"/>
      <c r="Q6" s="247"/>
      <c r="R6" s="248"/>
      <c r="S6" s="25">
        <f>E6+G6+I6+K6+M6+O6+Q6</f>
        <v>7</v>
      </c>
      <c r="T6" s="25">
        <f t="shared" si="0"/>
        <v>7</v>
      </c>
      <c r="U6" s="28"/>
      <c r="V6" s="28"/>
    </row>
    <row r="7" spans="1:22" x14ac:dyDescent="0.25">
      <c r="A7" s="225"/>
      <c r="B7" s="224"/>
      <c r="C7" s="224"/>
      <c r="D7" s="38"/>
      <c r="E7" s="249"/>
      <c r="F7" s="250"/>
      <c r="G7" s="243"/>
      <c r="H7" s="244"/>
      <c r="I7" s="243"/>
      <c r="J7" s="244"/>
      <c r="K7" s="243"/>
      <c r="L7" s="244"/>
      <c r="M7" s="243"/>
      <c r="N7" s="244"/>
      <c r="O7" s="243"/>
      <c r="P7" s="244"/>
      <c r="Q7" s="247"/>
      <c r="R7" s="248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89"/>
      <c r="B8" s="48"/>
      <c r="C8" s="189"/>
      <c r="D8" s="38"/>
      <c r="E8" s="249"/>
      <c r="F8" s="250"/>
      <c r="G8" s="243"/>
      <c r="H8" s="244"/>
      <c r="I8" s="243"/>
      <c r="J8" s="244"/>
      <c r="K8" s="243"/>
      <c r="L8" s="244"/>
      <c r="M8" s="243"/>
      <c r="N8" s="244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9"/>
      <c r="B9" s="48"/>
      <c r="C9" s="189"/>
      <c r="D9" s="38"/>
      <c r="E9" s="249"/>
      <c r="F9" s="250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4"/>
      <c r="B10" s="146"/>
      <c r="C10" s="146"/>
      <c r="D10" s="38"/>
      <c r="E10" s="249"/>
      <c r="F10" s="250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/>
      <c r="B11" s="163"/>
      <c r="C11" s="163"/>
      <c r="D11" s="38"/>
      <c r="E11" s="249"/>
      <c r="F11" s="250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49"/>
      <c r="F12" s="250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66"/>
      <c r="B13" s="48"/>
      <c r="C13" s="166"/>
      <c r="D13" s="38"/>
      <c r="E13" s="249"/>
      <c r="F13" s="250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6"/>
      <c r="B14" s="48"/>
      <c r="C14" s="166"/>
      <c r="D14" s="38"/>
      <c r="E14" s="249"/>
      <c r="F14" s="250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8"/>
      <c r="B15" s="48"/>
      <c r="C15" s="168"/>
      <c r="D15" s="38"/>
      <c r="E15" s="249"/>
      <c r="F15" s="250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68"/>
      <c r="B16" s="48"/>
      <c r="C16" s="168"/>
      <c r="D16" s="38"/>
      <c r="E16" s="249"/>
      <c r="F16" s="250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8"/>
      <c r="B17" s="48"/>
      <c r="C17" s="168"/>
      <c r="D17" s="38"/>
      <c r="E17" s="249"/>
      <c r="F17" s="250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3"/>
      <c r="B18" s="173"/>
      <c r="C18" s="173"/>
      <c r="D18" s="38"/>
      <c r="E18" s="249"/>
      <c r="F18" s="250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9"/>
      <c r="B19" s="169"/>
      <c r="C19" s="169"/>
      <c r="D19" s="38"/>
      <c r="E19" s="249"/>
      <c r="F19" s="250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07"/>
      <c r="B20" s="207"/>
      <c r="C20" s="207"/>
      <c r="D20" s="38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202">
        <v>3600</v>
      </c>
      <c r="B21" s="202" t="s">
        <v>94</v>
      </c>
      <c r="C21" s="202"/>
      <c r="D21" s="38" t="s">
        <v>86</v>
      </c>
      <c r="E21" s="243">
        <v>1</v>
      </c>
      <c r="F21" s="244"/>
      <c r="G21" s="243">
        <v>1</v>
      </c>
      <c r="H21" s="244"/>
      <c r="I21" s="243"/>
      <c r="J21" s="244"/>
      <c r="K21" s="243"/>
      <c r="L21" s="244"/>
      <c r="M21" s="243"/>
      <c r="N21" s="244"/>
      <c r="O21" s="243"/>
      <c r="P21" s="244"/>
      <c r="Q21" s="247"/>
      <c r="R21" s="248"/>
      <c r="S21" s="25">
        <f t="shared" si="1"/>
        <v>2</v>
      </c>
      <c r="T21" s="25">
        <f t="shared" si="0"/>
        <v>2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7"/>
      <c r="P22" s="248"/>
      <c r="Q22" s="247"/>
      <c r="R22" s="248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7"/>
      <c r="P23" s="248"/>
      <c r="Q23" s="247"/>
      <c r="R23" s="24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 t="shared" ref="K24" si="4">SUM(K4:K23)</f>
        <v>8</v>
      </c>
      <c r="L24" s="252"/>
      <c r="M24" s="251">
        <f t="shared" ref="M24" si="5"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54"/>
      <c r="L25" s="155">
        <v>8</v>
      </c>
      <c r="M25" s="154"/>
      <c r="N25" s="155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53" t="s">
        <v>15</v>
      </c>
      <c r="F2" s="253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91">
        <v>6538</v>
      </c>
      <c r="B4" s="242" t="s">
        <v>95</v>
      </c>
      <c r="C4" s="191">
        <v>27</v>
      </c>
      <c r="D4" s="38" t="s">
        <v>69</v>
      </c>
      <c r="E4" s="246">
        <v>3</v>
      </c>
      <c r="F4" s="246"/>
      <c r="G4" s="246"/>
      <c r="H4" s="246"/>
      <c r="I4" s="246"/>
      <c r="J4" s="246"/>
      <c r="K4" s="246"/>
      <c r="L4" s="246"/>
      <c r="M4" s="246"/>
      <c r="N4" s="246"/>
      <c r="O4" s="243"/>
      <c r="P4" s="244"/>
      <c r="Q4" s="247"/>
      <c r="R4" s="248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197">
        <v>6538</v>
      </c>
      <c r="B5" s="242" t="s">
        <v>95</v>
      </c>
      <c r="C5" s="196">
        <v>30</v>
      </c>
      <c r="D5" s="38" t="s">
        <v>69</v>
      </c>
      <c r="E5" s="243">
        <v>5</v>
      </c>
      <c r="F5" s="244"/>
      <c r="G5" s="243">
        <v>3</v>
      </c>
      <c r="H5" s="244"/>
      <c r="I5" s="243"/>
      <c r="J5" s="244"/>
      <c r="K5" s="243"/>
      <c r="L5" s="244"/>
      <c r="M5" s="243"/>
      <c r="N5" s="244"/>
      <c r="O5" s="243"/>
      <c r="P5" s="244"/>
      <c r="Q5" s="247"/>
      <c r="R5" s="248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232">
        <v>6598</v>
      </c>
      <c r="B6" s="242" t="s">
        <v>92</v>
      </c>
      <c r="C6" s="232">
        <v>70</v>
      </c>
      <c r="D6" s="38" t="s">
        <v>82</v>
      </c>
      <c r="E6" s="243"/>
      <c r="F6" s="244"/>
      <c r="G6" s="243">
        <v>4.5</v>
      </c>
      <c r="H6" s="244"/>
      <c r="I6" s="243">
        <v>8</v>
      </c>
      <c r="J6" s="244"/>
      <c r="K6" s="243">
        <v>8</v>
      </c>
      <c r="L6" s="244"/>
      <c r="M6" s="243">
        <v>8</v>
      </c>
      <c r="N6" s="244"/>
      <c r="O6" s="243"/>
      <c r="P6" s="244"/>
      <c r="Q6" s="247"/>
      <c r="R6" s="248"/>
      <c r="S6" s="25">
        <f t="shared" si="1"/>
        <v>28.5</v>
      </c>
      <c r="T6" s="25">
        <f t="shared" si="0"/>
        <v>28.5</v>
      </c>
      <c r="U6" s="28"/>
      <c r="V6" s="28"/>
    </row>
    <row r="7" spans="1:22" x14ac:dyDescent="0.25">
      <c r="A7" s="221"/>
      <c r="B7" s="48"/>
      <c r="C7" s="221"/>
      <c r="D7" s="38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3"/>
      <c r="P7" s="244"/>
      <c r="Q7" s="247"/>
      <c r="R7" s="24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23"/>
      <c r="B8" s="48"/>
      <c r="C8" s="223"/>
      <c r="D8" s="38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6"/>
      <c r="B9" s="48"/>
      <c r="C9" s="226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7"/>
      <c r="B10" s="48"/>
      <c r="C10" s="217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6"/>
      <c r="B11" s="48"/>
      <c r="C11" s="206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8"/>
      <c r="C12" s="108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8"/>
      <c r="B13" s="108"/>
      <c r="C13" s="108"/>
      <c r="D13" s="38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5"/>
      <c r="B15" s="111"/>
      <c r="C15" s="111"/>
      <c r="D15" s="27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218">
        <v>3600</v>
      </c>
      <c r="B17" s="218" t="s">
        <v>94</v>
      </c>
      <c r="C17" s="218"/>
      <c r="D17" s="38" t="s">
        <v>88</v>
      </c>
      <c r="E17" s="243"/>
      <c r="F17" s="244"/>
      <c r="G17" s="243">
        <v>0.5</v>
      </c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7"/>
      <c r="P18" s="248"/>
      <c r="Q18" s="247"/>
      <c r="R18" s="24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7"/>
      <c r="P19" s="248"/>
      <c r="Q19" s="247"/>
      <c r="R19" s="24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51">
        <f>SUM(E4:E19)</f>
        <v>8</v>
      </c>
      <c r="F20" s="252"/>
      <c r="G20" s="251">
        <f>SUM(G4:G19)</f>
        <v>8</v>
      </c>
      <c r="H20" s="252"/>
      <c r="I20" s="251">
        <f>SUM(I4:I19)</f>
        <v>8</v>
      </c>
      <c r="J20" s="252"/>
      <c r="K20" s="251">
        <f>SUM(K4:K19)</f>
        <v>8</v>
      </c>
      <c r="L20" s="252"/>
      <c r="M20" s="251">
        <f>SUM(M4:M19)</f>
        <v>8</v>
      </c>
      <c r="N20" s="252"/>
      <c r="O20" s="251">
        <f>SUM(O4:O19)</f>
        <v>0</v>
      </c>
      <c r="P20" s="252"/>
      <c r="Q20" s="251">
        <f>SUM(Q4:Q19)</f>
        <v>0</v>
      </c>
      <c r="R20" s="25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8">
        <v>6598</v>
      </c>
      <c r="B4" s="242" t="s">
        <v>92</v>
      </c>
      <c r="C4" s="228">
        <v>70</v>
      </c>
      <c r="D4" s="38" t="s">
        <v>82</v>
      </c>
      <c r="E4" s="246">
        <v>2.5</v>
      </c>
      <c r="F4" s="246"/>
      <c r="G4" s="246"/>
      <c r="H4" s="246"/>
      <c r="I4" s="246"/>
      <c r="J4" s="246"/>
      <c r="K4" s="246"/>
      <c r="L4" s="246"/>
      <c r="M4" s="246"/>
      <c r="N4" s="246"/>
      <c r="O4" s="243"/>
      <c r="P4" s="244"/>
      <c r="Q4" s="247"/>
      <c r="R4" s="248"/>
      <c r="S4" s="25">
        <f>E4+G4+I4+K4+M4+O4+Q4</f>
        <v>2.5</v>
      </c>
      <c r="T4" s="25">
        <f t="shared" ref="T4:T23" si="0">SUM(S4-U4-V4)</f>
        <v>2.5</v>
      </c>
      <c r="U4" s="28"/>
      <c r="V4" s="28"/>
    </row>
    <row r="5" spans="1:22" x14ac:dyDescent="0.25">
      <c r="A5" s="210">
        <v>6641</v>
      </c>
      <c r="B5" s="242" t="s">
        <v>96</v>
      </c>
      <c r="C5" s="209">
        <v>2</v>
      </c>
      <c r="D5" s="38" t="s">
        <v>63</v>
      </c>
      <c r="E5" s="246">
        <v>5.5</v>
      </c>
      <c r="F5" s="246"/>
      <c r="G5" s="246">
        <v>8</v>
      </c>
      <c r="H5" s="246"/>
      <c r="I5" s="246">
        <v>5.5</v>
      </c>
      <c r="J5" s="246"/>
      <c r="K5" s="246"/>
      <c r="L5" s="246"/>
      <c r="M5" s="246"/>
      <c r="N5" s="246"/>
      <c r="O5" s="243"/>
      <c r="P5" s="244"/>
      <c r="Q5" s="247"/>
      <c r="R5" s="248"/>
      <c r="S5" s="25">
        <f t="shared" ref="S5:S26" si="1">E5+G5+I5+K5+M5+O5+Q5</f>
        <v>19</v>
      </c>
      <c r="T5" s="25">
        <f t="shared" si="0"/>
        <v>19</v>
      </c>
      <c r="U5" s="28"/>
      <c r="V5" s="28"/>
    </row>
    <row r="6" spans="1:22" x14ac:dyDescent="0.25">
      <c r="A6" s="219">
        <v>6598</v>
      </c>
      <c r="B6" s="242" t="s">
        <v>92</v>
      </c>
      <c r="C6" s="218">
        <v>91</v>
      </c>
      <c r="D6" s="38" t="s">
        <v>89</v>
      </c>
      <c r="E6" s="246"/>
      <c r="F6" s="246"/>
      <c r="G6" s="246"/>
      <c r="H6" s="246"/>
      <c r="I6" s="246">
        <v>2.5</v>
      </c>
      <c r="J6" s="246"/>
      <c r="K6" s="246">
        <v>3</v>
      </c>
      <c r="L6" s="246"/>
      <c r="M6" s="246"/>
      <c r="N6" s="246"/>
      <c r="O6" s="243"/>
      <c r="P6" s="244"/>
      <c r="Q6" s="247"/>
      <c r="R6" s="248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239">
        <v>6598</v>
      </c>
      <c r="B7" s="242" t="s">
        <v>92</v>
      </c>
      <c r="C7" s="238">
        <v>23</v>
      </c>
      <c r="D7" s="38" t="s">
        <v>87</v>
      </c>
      <c r="E7" s="246"/>
      <c r="F7" s="246"/>
      <c r="G7" s="246"/>
      <c r="H7" s="246"/>
      <c r="I7" s="246"/>
      <c r="J7" s="246"/>
      <c r="K7" s="246">
        <v>1.5</v>
      </c>
      <c r="L7" s="246"/>
      <c r="M7" s="246"/>
      <c r="N7" s="246"/>
      <c r="O7" s="243"/>
      <c r="P7" s="244"/>
      <c r="Q7" s="247"/>
      <c r="R7" s="248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239">
        <v>6598</v>
      </c>
      <c r="B8" s="242" t="s">
        <v>92</v>
      </c>
      <c r="C8" s="238">
        <v>76</v>
      </c>
      <c r="D8" s="38" t="s">
        <v>85</v>
      </c>
      <c r="E8" s="246"/>
      <c r="F8" s="246"/>
      <c r="G8" s="246"/>
      <c r="H8" s="246"/>
      <c r="I8" s="246"/>
      <c r="J8" s="246"/>
      <c r="K8" s="246">
        <v>3.5</v>
      </c>
      <c r="L8" s="246"/>
      <c r="M8" s="246">
        <v>8</v>
      </c>
      <c r="N8" s="246"/>
      <c r="O8" s="243"/>
      <c r="P8" s="244"/>
      <c r="Q8" s="247"/>
      <c r="R8" s="248"/>
      <c r="S8" s="25">
        <f t="shared" si="1"/>
        <v>11.5</v>
      </c>
      <c r="T8" s="25">
        <f t="shared" si="0"/>
        <v>11.5</v>
      </c>
      <c r="U8" s="28"/>
      <c r="V8" s="28"/>
    </row>
    <row r="9" spans="1:22" x14ac:dyDescent="0.25">
      <c r="A9" s="206"/>
      <c r="B9" s="48"/>
      <c r="C9" s="206"/>
      <c r="D9" s="38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6"/>
      <c r="B10" s="48"/>
      <c r="C10" s="206"/>
      <c r="D10" s="38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28"/>
      <c r="B11" s="227"/>
      <c r="C11" s="227"/>
      <c r="D11" s="38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228"/>
      <c r="B12" s="48"/>
      <c r="C12" s="228"/>
      <c r="D12" s="38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28"/>
      <c r="B13" s="48"/>
      <c r="C13" s="228"/>
      <c r="D13" s="38"/>
      <c r="E13" s="246"/>
      <c r="F13" s="246"/>
      <c r="G13" s="246"/>
      <c r="H13" s="246"/>
      <c r="I13" s="246"/>
      <c r="J13" s="246"/>
      <c r="K13" s="243"/>
      <c r="L13" s="244"/>
      <c r="M13" s="246"/>
      <c r="N13" s="246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6"/>
      <c r="B14" s="48"/>
      <c r="C14" s="196"/>
      <c r="D14" s="38"/>
      <c r="E14" s="246"/>
      <c r="F14" s="246"/>
      <c r="G14" s="246"/>
      <c r="H14" s="246"/>
      <c r="I14" s="243"/>
      <c r="J14" s="244"/>
      <c r="K14" s="243"/>
      <c r="L14" s="244"/>
      <c r="M14" s="246"/>
      <c r="N14" s="246"/>
      <c r="O14" s="243"/>
      <c r="P14" s="244"/>
      <c r="Q14" s="247"/>
      <c r="R14" s="24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5"/>
      <c r="B15" s="48"/>
      <c r="C15" s="181"/>
      <c r="D15" s="38"/>
      <c r="E15" s="243"/>
      <c r="F15" s="244"/>
      <c r="G15" s="243"/>
      <c r="H15" s="244"/>
      <c r="I15" s="243"/>
      <c r="J15" s="244"/>
      <c r="K15" s="243"/>
      <c r="L15" s="244"/>
      <c r="M15" s="246"/>
      <c r="N15" s="246"/>
      <c r="O15" s="243"/>
      <c r="P15" s="244"/>
      <c r="Q15" s="247"/>
      <c r="R15" s="24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95"/>
      <c r="B16" s="48"/>
      <c r="C16" s="181"/>
      <c r="D16" s="38"/>
      <c r="E16" s="246"/>
      <c r="F16" s="246"/>
      <c r="G16" s="246"/>
      <c r="H16" s="246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80"/>
      <c r="B17" s="180"/>
      <c r="C17" s="180"/>
      <c r="D17" s="38"/>
      <c r="E17" s="246"/>
      <c r="F17" s="246"/>
      <c r="G17" s="246"/>
      <c r="H17" s="246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2"/>
      <c r="B18" s="48"/>
      <c r="C18" s="102"/>
      <c r="D18" s="38"/>
      <c r="E18" s="246"/>
      <c r="F18" s="246"/>
      <c r="G18" s="246"/>
      <c r="H18" s="246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2"/>
      <c r="B19" s="48"/>
      <c r="C19" s="102"/>
      <c r="D19" s="38"/>
      <c r="E19" s="246"/>
      <c r="F19" s="246"/>
      <c r="G19" s="246"/>
      <c r="H19" s="246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46"/>
      <c r="F20" s="246"/>
      <c r="G20" s="246"/>
      <c r="H20" s="246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46"/>
      <c r="F21" s="246"/>
      <c r="G21" s="246"/>
      <c r="H21" s="246"/>
      <c r="I21" s="243"/>
      <c r="J21" s="244"/>
      <c r="K21" s="243"/>
      <c r="L21" s="244"/>
      <c r="M21" s="243"/>
      <c r="N21" s="244"/>
      <c r="O21" s="243"/>
      <c r="P21" s="244"/>
      <c r="Q21" s="247"/>
      <c r="R21" s="24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46"/>
      <c r="F22" s="246"/>
      <c r="G22" s="246"/>
      <c r="H22" s="246"/>
      <c r="I22" s="243"/>
      <c r="J22" s="244"/>
      <c r="K22" s="243"/>
      <c r="L22" s="244"/>
      <c r="M22" s="243"/>
      <c r="N22" s="244"/>
      <c r="O22" s="243"/>
      <c r="P22" s="244"/>
      <c r="Q22" s="247"/>
      <c r="R22" s="24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25"/>
      <c r="B23" s="225">
        <f>SUM(B6:B22)</f>
        <v>0</v>
      </c>
      <c r="C23" s="225"/>
      <c r="D23" s="38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3"/>
      <c r="P23" s="244"/>
      <c r="Q23" s="247"/>
      <c r="R23" s="24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3"/>
      <c r="P24" s="244"/>
      <c r="Q24" s="247"/>
      <c r="R24" s="24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43"/>
      <c r="F25" s="244"/>
      <c r="G25" s="243"/>
      <c r="H25" s="244"/>
      <c r="I25" s="243"/>
      <c r="J25" s="244"/>
      <c r="K25" s="243"/>
      <c r="L25" s="244"/>
      <c r="M25" s="243"/>
      <c r="N25" s="244"/>
      <c r="O25" s="247"/>
      <c r="P25" s="248"/>
      <c r="Q25" s="247"/>
      <c r="R25" s="24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51">
        <f>SUM(E4:E25)</f>
        <v>8</v>
      </c>
      <c r="F26" s="252"/>
      <c r="G26" s="251">
        <f>SUM(G4:G25)</f>
        <v>8</v>
      </c>
      <c r="H26" s="252"/>
      <c r="I26" s="251">
        <f>SUM(I4:I25)</f>
        <v>8</v>
      </c>
      <c r="J26" s="252"/>
      <c r="K26" s="251">
        <f>SUM(K4:K25)</f>
        <v>8</v>
      </c>
      <c r="L26" s="252"/>
      <c r="M26" s="251">
        <f>SUM(M4:M25)</f>
        <v>8</v>
      </c>
      <c r="N26" s="252"/>
      <c r="O26" s="251">
        <f>SUM(O4:O25)</f>
        <v>0</v>
      </c>
      <c r="P26" s="252"/>
      <c r="Q26" s="251">
        <f>SUM(Q4:Q25)</f>
        <v>0</v>
      </c>
      <c r="R26" s="252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54"/>
      <c r="F27" s="155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topLeftCell="A7" zoomScale="90" zoomScaleNormal="90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30">
        <v>6519</v>
      </c>
      <c r="B4" s="242" t="s">
        <v>97</v>
      </c>
      <c r="C4" s="230">
        <v>243</v>
      </c>
      <c r="D4" s="38" t="s">
        <v>83</v>
      </c>
      <c r="E4" s="246">
        <v>1</v>
      </c>
      <c r="F4" s="246"/>
      <c r="G4" s="246"/>
      <c r="H4" s="246"/>
      <c r="I4" s="243"/>
      <c r="J4" s="244"/>
      <c r="K4" s="243"/>
      <c r="L4" s="244"/>
      <c r="M4" s="243"/>
      <c r="N4" s="244"/>
      <c r="O4" s="243"/>
      <c r="P4" s="244"/>
      <c r="Q4" s="247"/>
      <c r="R4" s="248"/>
      <c r="S4" s="25">
        <f>E4+G4+I4+K4+M4+O4+Q4</f>
        <v>1</v>
      </c>
      <c r="T4" s="25">
        <f>SUM(S4-U4-V4)</f>
        <v>1</v>
      </c>
      <c r="U4" s="28"/>
      <c r="V4" s="28"/>
    </row>
    <row r="5" spans="1:22" x14ac:dyDescent="0.25">
      <c r="A5" s="226">
        <v>6598</v>
      </c>
      <c r="B5" s="242" t="s">
        <v>92</v>
      </c>
      <c r="C5" s="226">
        <v>35</v>
      </c>
      <c r="D5" s="38" t="s">
        <v>78</v>
      </c>
      <c r="E5" s="243">
        <v>0.5</v>
      </c>
      <c r="F5" s="244"/>
      <c r="G5" s="243"/>
      <c r="H5" s="244"/>
      <c r="I5" s="243"/>
      <c r="J5" s="244"/>
      <c r="K5" s="243"/>
      <c r="L5" s="244"/>
      <c r="M5" s="243"/>
      <c r="N5" s="244"/>
      <c r="O5" s="243"/>
      <c r="P5" s="244"/>
      <c r="Q5" s="247"/>
      <c r="R5" s="248"/>
      <c r="S5" s="25">
        <f t="shared" ref="S5:S25" si="0">E5+G5+I5+K5+M5+O5+Q5</f>
        <v>0.5</v>
      </c>
      <c r="T5" s="25">
        <f t="shared" ref="T5:T22" si="1">SUM(S5-U5-V5)</f>
        <v>0.5</v>
      </c>
      <c r="U5" s="28"/>
      <c r="V5" s="28"/>
    </row>
    <row r="6" spans="1:22" x14ac:dyDescent="0.25">
      <c r="A6" s="230">
        <v>6598</v>
      </c>
      <c r="B6" s="242" t="s">
        <v>92</v>
      </c>
      <c r="C6" s="230">
        <v>70</v>
      </c>
      <c r="D6" s="38" t="s">
        <v>82</v>
      </c>
      <c r="E6" s="243">
        <v>3.5</v>
      </c>
      <c r="F6" s="244"/>
      <c r="G6" s="243">
        <v>8</v>
      </c>
      <c r="H6" s="244"/>
      <c r="I6" s="243">
        <v>8</v>
      </c>
      <c r="J6" s="244"/>
      <c r="K6" s="243">
        <v>8</v>
      </c>
      <c r="L6" s="244"/>
      <c r="M6" s="246">
        <v>8</v>
      </c>
      <c r="N6" s="246"/>
      <c r="O6" s="243"/>
      <c r="P6" s="244"/>
      <c r="Q6" s="247"/>
      <c r="R6" s="248"/>
      <c r="S6" s="25">
        <f t="shared" si="0"/>
        <v>35.5</v>
      </c>
      <c r="T6" s="25">
        <f t="shared" si="1"/>
        <v>35.5</v>
      </c>
      <c r="U6" s="28"/>
      <c r="V6" s="28"/>
    </row>
    <row r="7" spans="1:22" x14ac:dyDescent="0.25">
      <c r="A7" s="230">
        <v>6598</v>
      </c>
      <c r="B7" s="242" t="s">
        <v>92</v>
      </c>
      <c r="C7" s="213">
        <v>23</v>
      </c>
      <c r="D7" s="38" t="s">
        <v>87</v>
      </c>
      <c r="E7" s="243">
        <v>2</v>
      </c>
      <c r="F7" s="244"/>
      <c r="G7" s="243"/>
      <c r="H7" s="244"/>
      <c r="I7" s="243"/>
      <c r="J7" s="244"/>
      <c r="K7" s="243"/>
      <c r="L7" s="244"/>
      <c r="M7" s="246"/>
      <c r="N7" s="246"/>
      <c r="O7" s="243"/>
      <c r="P7" s="244"/>
      <c r="Q7" s="247"/>
      <c r="R7" s="248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216"/>
      <c r="B8" s="48"/>
      <c r="C8" s="216"/>
      <c r="D8" s="38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3"/>
      <c r="P8" s="244"/>
      <c r="Q8" s="247"/>
      <c r="R8" s="24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2"/>
      <c r="B9" s="48"/>
      <c r="C9" s="172"/>
      <c r="D9" s="38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3"/>
      <c r="P9" s="244"/>
      <c r="Q9" s="247"/>
      <c r="R9" s="24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7"/>
      <c r="B10" s="48"/>
      <c r="C10" s="177"/>
      <c r="D10" s="38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3"/>
      <c r="P10" s="244"/>
      <c r="Q10" s="247"/>
      <c r="R10" s="24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7"/>
      <c r="B11" s="48"/>
      <c r="C11" s="177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1"/>
      <c r="B12" s="48"/>
      <c r="C12" s="171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5"/>
      <c r="B13" s="48"/>
      <c r="C13" s="165"/>
      <c r="D13" s="38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7"/>
      <c r="B14" s="48"/>
      <c r="C14" s="167"/>
      <c r="D14" s="38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6"/>
      <c r="B15" s="48"/>
      <c r="C15" s="156"/>
      <c r="D15" s="38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8"/>
      <c r="B16" s="48"/>
      <c r="C16" s="168"/>
      <c r="D16" s="38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38"/>
      <c r="B17" s="48"/>
      <c r="C17" s="138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70"/>
      <c r="B18" s="170"/>
      <c r="C18" s="170"/>
      <c r="D18" s="38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05"/>
      <c r="B19" s="205"/>
      <c r="C19" s="205"/>
      <c r="D19" s="38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15"/>
      <c r="B20" s="215"/>
      <c r="C20" s="215"/>
      <c r="D20" s="38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7"/>
      <c r="R20" s="248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202"/>
      <c r="B21" s="202"/>
      <c r="C21" s="202"/>
      <c r="D21" s="38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7"/>
      <c r="R21" s="248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27">
        <v>3600</v>
      </c>
      <c r="B22" s="227" t="s">
        <v>94</v>
      </c>
      <c r="C22" s="227"/>
      <c r="D22" s="38" t="s">
        <v>86</v>
      </c>
      <c r="E22" s="243">
        <v>1</v>
      </c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7"/>
      <c r="R22" s="248"/>
      <c r="S22" s="25">
        <f>E22+G22+I22+K22+M22+O22+Q22</f>
        <v>1</v>
      </c>
      <c r="T22" s="25">
        <f t="shared" si="1"/>
        <v>1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43"/>
      <c r="F23" s="244"/>
      <c r="G23" s="243"/>
      <c r="H23" s="244"/>
      <c r="I23" s="243"/>
      <c r="J23" s="244"/>
      <c r="K23" s="243">
        <f>SUM(K6:K22)</f>
        <v>8</v>
      </c>
      <c r="L23" s="244"/>
      <c r="M23" s="243"/>
      <c r="N23" s="244"/>
      <c r="O23" s="243"/>
      <c r="P23" s="244"/>
      <c r="Q23" s="247"/>
      <c r="R23" s="248"/>
      <c r="S23" s="25">
        <f t="shared" si="0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7"/>
      <c r="P24" s="248"/>
      <c r="Q24" s="247"/>
      <c r="R24" s="248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51">
        <f>SUM(E4:E24)</f>
        <v>8</v>
      </c>
      <c r="F25" s="252"/>
      <c r="G25" s="251">
        <f>SUM(G4:G24)</f>
        <v>8</v>
      </c>
      <c r="H25" s="252"/>
      <c r="I25" s="251">
        <f>SUM(I4:I24)</f>
        <v>8</v>
      </c>
      <c r="J25" s="252"/>
      <c r="K25" s="251">
        <f>SUM(K4:K24)</f>
        <v>16</v>
      </c>
      <c r="L25" s="252"/>
      <c r="M25" s="251">
        <f>SUM(M4:M24)</f>
        <v>8</v>
      </c>
      <c r="N25" s="252"/>
      <c r="O25" s="251">
        <f>SUM(O4:O24)</f>
        <v>0</v>
      </c>
      <c r="P25" s="252"/>
      <c r="Q25" s="251">
        <f>SUM(Q4:Q24)</f>
        <v>0</v>
      </c>
      <c r="R25" s="252"/>
      <c r="S25" s="25">
        <f t="shared" si="0"/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54"/>
      <c r="F26" s="155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8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48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17.09.17</v>
      </c>
      <c r="B2" s="56"/>
      <c r="C2" s="56"/>
      <c r="D2" s="56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28">
        <v>6598</v>
      </c>
      <c r="B4" s="242" t="s">
        <v>92</v>
      </c>
      <c r="C4" s="227" t="s">
        <v>65</v>
      </c>
      <c r="D4" s="38" t="s">
        <v>66</v>
      </c>
      <c r="E4" s="246">
        <v>8</v>
      </c>
      <c r="F4" s="246"/>
      <c r="G4" s="246">
        <v>7.5</v>
      </c>
      <c r="H4" s="246"/>
      <c r="I4" s="246">
        <v>8</v>
      </c>
      <c r="J4" s="246"/>
      <c r="K4" s="246">
        <v>4</v>
      </c>
      <c r="L4" s="246"/>
      <c r="M4" s="246">
        <v>5</v>
      </c>
      <c r="N4" s="246"/>
      <c r="O4" s="243"/>
      <c r="P4" s="244"/>
      <c r="Q4" s="247"/>
      <c r="R4" s="248"/>
      <c r="S4" s="25">
        <f>E4+G4+I4+K4+M4+O4+Q4</f>
        <v>32.5</v>
      </c>
      <c r="T4" s="25">
        <f>SUM(S4-U4-V4)</f>
        <v>32.5</v>
      </c>
      <c r="U4" s="28"/>
      <c r="V4" s="28"/>
    </row>
    <row r="5" spans="1:22" x14ac:dyDescent="0.25">
      <c r="A5" s="232">
        <v>6649</v>
      </c>
      <c r="B5" s="242" t="s">
        <v>93</v>
      </c>
      <c r="C5" s="231">
        <v>15</v>
      </c>
      <c r="D5" s="38" t="s">
        <v>63</v>
      </c>
      <c r="E5" s="246"/>
      <c r="F5" s="246"/>
      <c r="G5" s="246">
        <v>0.5</v>
      </c>
      <c r="H5" s="246"/>
      <c r="I5" s="246"/>
      <c r="J5" s="246"/>
      <c r="K5" s="246"/>
      <c r="L5" s="246"/>
      <c r="M5" s="246"/>
      <c r="N5" s="246"/>
      <c r="O5" s="243"/>
      <c r="P5" s="244"/>
      <c r="Q5" s="247"/>
      <c r="R5" s="248"/>
      <c r="S5" s="25">
        <f t="shared" ref="S5:S20" si="0">E5+G5+I5+K5+M5+O5+Q5</f>
        <v>0.5</v>
      </c>
      <c r="T5" s="25">
        <f t="shared" ref="T5:T17" si="1">SUM(S5-U5-V5)</f>
        <v>0.5</v>
      </c>
      <c r="U5" s="28"/>
      <c r="V5" s="28"/>
    </row>
    <row r="6" spans="1:22" x14ac:dyDescent="0.25">
      <c r="A6" s="237">
        <v>6598</v>
      </c>
      <c r="B6" s="242" t="s">
        <v>92</v>
      </c>
      <c r="C6" s="237">
        <v>70</v>
      </c>
      <c r="D6" s="38" t="s">
        <v>82</v>
      </c>
      <c r="E6" s="246"/>
      <c r="F6" s="246"/>
      <c r="G6" s="254"/>
      <c r="H6" s="244"/>
      <c r="I6" s="254"/>
      <c r="J6" s="244"/>
      <c r="K6" s="254">
        <v>4</v>
      </c>
      <c r="L6" s="244"/>
      <c r="M6" s="254">
        <v>3</v>
      </c>
      <c r="N6" s="244"/>
      <c r="O6" s="243"/>
      <c r="P6" s="244"/>
      <c r="Q6" s="247"/>
      <c r="R6" s="248"/>
      <c r="S6" s="25">
        <f t="shared" si="0"/>
        <v>7</v>
      </c>
      <c r="T6" s="25">
        <f t="shared" si="1"/>
        <v>7</v>
      </c>
      <c r="U6" s="28"/>
      <c r="V6" s="28"/>
    </row>
    <row r="7" spans="1:22" x14ac:dyDescent="0.25">
      <c r="A7" s="182"/>
      <c r="B7" s="48"/>
      <c r="C7" s="182"/>
      <c r="D7" s="38"/>
      <c r="E7" s="246"/>
      <c r="F7" s="246"/>
      <c r="G7" s="254"/>
      <c r="H7" s="244"/>
      <c r="I7" s="254"/>
      <c r="J7" s="244"/>
      <c r="K7" s="243"/>
      <c r="L7" s="244"/>
      <c r="M7" s="243"/>
      <c r="N7" s="244"/>
      <c r="O7" s="243"/>
      <c r="P7" s="244"/>
      <c r="Q7" s="247"/>
      <c r="R7" s="24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2"/>
      <c r="B8" s="48"/>
      <c r="C8" s="182"/>
      <c r="D8" s="38"/>
      <c r="E8" s="246"/>
      <c r="F8" s="246"/>
      <c r="G8" s="254"/>
      <c r="H8" s="244"/>
      <c r="I8" s="254"/>
      <c r="J8" s="244"/>
      <c r="K8" s="254"/>
      <c r="L8" s="244"/>
      <c r="M8" s="254"/>
      <c r="N8" s="244"/>
      <c r="O8" s="243"/>
      <c r="P8" s="244"/>
      <c r="Q8" s="247"/>
      <c r="R8" s="248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4"/>
      <c r="B9" s="48"/>
      <c r="C9" s="184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4"/>
      <c r="B10" s="48"/>
      <c r="C10" s="184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9"/>
      <c r="B11" s="48"/>
      <c r="C11" s="149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9"/>
      <c r="B12" s="48"/>
      <c r="C12" s="149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8"/>
      <c r="B13" s="148"/>
      <c r="C13" s="148"/>
      <c r="D13" s="38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9"/>
      <c r="B14" s="48"/>
      <c r="C14" s="129"/>
      <c r="D14" s="38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20"/>
      <c r="B15" s="220"/>
      <c r="C15" s="220"/>
      <c r="D15" s="38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20"/>
      <c r="B16" s="220"/>
      <c r="C16" s="220"/>
      <c r="D16" s="38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02"/>
      <c r="B17" s="202"/>
      <c r="C17" s="202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7"/>
      <c r="P18" s="248"/>
      <c r="Q18" s="247"/>
      <c r="R18" s="24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7"/>
      <c r="P19" s="248"/>
      <c r="Q19" s="247"/>
      <c r="R19" s="24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51">
        <f>SUM(E4:E19)</f>
        <v>8</v>
      </c>
      <c r="F20" s="252"/>
      <c r="G20" s="251">
        <f>SUM(G4:G19)</f>
        <v>8</v>
      </c>
      <c r="H20" s="252"/>
      <c r="I20" s="251">
        <f>SUM(I4:I19)</f>
        <v>8</v>
      </c>
      <c r="J20" s="252"/>
      <c r="K20" s="251">
        <f>SUM(K4:K19)</f>
        <v>8</v>
      </c>
      <c r="L20" s="252"/>
      <c r="M20" s="251">
        <f>SUM(M4:M19)</f>
        <v>8</v>
      </c>
      <c r="N20" s="252"/>
      <c r="O20" s="251">
        <f>SUM(O4:O19)</f>
        <v>0</v>
      </c>
      <c r="P20" s="252"/>
      <c r="Q20" s="251">
        <f>SUM(Q4:Q19)</f>
        <v>0</v>
      </c>
      <c r="R20" s="252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54"/>
      <c r="H21" s="155">
        <v>8</v>
      </c>
      <c r="I21" s="54"/>
      <c r="J21" s="55">
        <v>8</v>
      </c>
      <c r="K21" s="54"/>
      <c r="L21" s="55">
        <v>8</v>
      </c>
      <c r="M21" s="92"/>
      <c r="N21" s="93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4"/>
      <c r="N22" s="94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17.09.17</v>
      </c>
      <c r="B2" s="19"/>
      <c r="C2" s="19"/>
      <c r="D2" s="19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59">
        <v>6598</v>
      </c>
      <c r="B4" s="242" t="s">
        <v>92</v>
      </c>
      <c r="C4" s="158" t="s">
        <v>65</v>
      </c>
      <c r="D4" s="38" t="s">
        <v>66</v>
      </c>
      <c r="E4" s="246">
        <v>8</v>
      </c>
      <c r="F4" s="246"/>
      <c r="G4" s="246">
        <v>8</v>
      </c>
      <c r="H4" s="246"/>
      <c r="I4" s="246">
        <v>8</v>
      </c>
      <c r="J4" s="246"/>
      <c r="K4" s="246">
        <v>8</v>
      </c>
      <c r="L4" s="246"/>
      <c r="M4" s="246">
        <v>5</v>
      </c>
      <c r="N4" s="246"/>
      <c r="O4" s="243"/>
      <c r="P4" s="244"/>
      <c r="Q4" s="247"/>
      <c r="R4" s="248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78"/>
      <c r="B5" s="48"/>
      <c r="C5" s="178"/>
      <c r="D5" s="38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3"/>
      <c r="P5" s="244"/>
      <c r="Q5" s="247"/>
      <c r="R5" s="248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1"/>
      <c r="B6" s="48"/>
      <c r="C6" s="141"/>
      <c r="D6" s="38"/>
      <c r="E6" s="246"/>
      <c r="F6" s="246"/>
      <c r="G6" s="243"/>
      <c r="H6" s="244"/>
      <c r="I6" s="243"/>
      <c r="J6" s="244"/>
      <c r="K6" s="243"/>
      <c r="L6" s="244"/>
      <c r="M6" s="243"/>
      <c r="N6" s="244"/>
      <c r="O6" s="243"/>
      <c r="P6" s="244"/>
      <c r="Q6" s="247"/>
      <c r="R6" s="24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37"/>
      <c r="B7" s="48"/>
      <c r="C7" s="137"/>
      <c r="D7" s="38"/>
      <c r="E7" s="246"/>
      <c r="F7" s="246"/>
      <c r="G7" s="243"/>
      <c r="H7" s="244"/>
      <c r="I7" s="243"/>
      <c r="J7" s="244"/>
      <c r="K7" s="243"/>
      <c r="L7" s="244"/>
      <c r="M7" s="243"/>
      <c r="N7" s="244"/>
      <c r="O7" s="243"/>
      <c r="P7" s="244"/>
      <c r="Q7" s="247"/>
      <c r="R7" s="24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5"/>
      <c r="B8" s="48"/>
      <c r="C8" s="145"/>
      <c r="D8" s="38"/>
      <c r="E8" s="246"/>
      <c r="F8" s="246"/>
      <c r="G8" s="243"/>
      <c r="H8" s="244"/>
      <c r="I8" s="243"/>
      <c r="J8" s="244"/>
      <c r="K8" s="243"/>
      <c r="L8" s="244"/>
      <c r="M8" s="243"/>
      <c r="N8" s="244"/>
      <c r="O8" s="243"/>
      <c r="P8" s="244"/>
      <c r="Q8" s="247"/>
      <c r="R8" s="248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7"/>
      <c r="B9" s="48"/>
      <c r="C9" s="147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7"/>
      <c r="R9" s="248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38"/>
      <c r="B10" s="48"/>
      <c r="C10" s="138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7"/>
      <c r="R10" s="24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3"/>
      <c r="B11" s="48"/>
      <c r="C11" s="123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7"/>
      <c r="R11" s="24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3"/>
      <c r="B12" s="48"/>
      <c r="C12" s="123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7"/>
      <c r="R12" s="24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7"/>
      <c r="R14" s="24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7"/>
      <c r="R15" s="24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7"/>
      <c r="R16" s="24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7"/>
      <c r="R17" s="24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7"/>
      <c r="R18" s="24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7"/>
      <c r="R19" s="24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51">
        <f>SUM(E4:E19)</f>
        <v>8</v>
      </c>
      <c r="F20" s="252"/>
      <c r="G20" s="251">
        <f>SUM(G4:G19)</f>
        <v>8</v>
      </c>
      <c r="H20" s="252"/>
      <c r="I20" s="251">
        <f>SUM(I4:I19)</f>
        <v>8</v>
      </c>
      <c r="J20" s="252"/>
      <c r="K20" s="251">
        <f>SUM(K4:K19)</f>
        <v>8</v>
      </c>
      <c r="L20" s="252"/>
      <c r="M20" s="251">
        <f>SUM(M4:M19)</f>
        <v>5</v>
      </c>
      <c r="N20" s="252"/>
      <c r="O20" s="251">
        <f>SUM(O4:O19)</f>
        <v>0</v>
      </c>
      <c r="P20" s="252"/>
      <c r="Q20" s="251">
        <f>SUM(Q4:Q19)</f>
        <v>0</v>
      </c>
      <c r="R20" s="252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54"/>
      <c r="N21" s="15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7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17.09.17</v>
      </c>
      <c r="B2" s="66"/>
      <c r="C2" s="66"/>
      <c r="D2" s="66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2" t="s">
        <v>68</v>
      </c>
      <c r="F3" s="162"/>
      <c r="G3" s="162" t="s">
        <v>68</v>
      </c>
      <c r="H3" s="162"/>
      <c r="I3" s="162" t="s">
        <v>68</v>
      </c>
      <c r="J3" s="162"/>
      <c r="K3" s="162" t="s">
        <v>68</v>
      </c>
      <c r="L3" s="162"/>
      <c r="M3" s="162" t="s">
        <v>68</v>
      </c>
      <c r="N3" s="162"/>
      <c r="O3" s="12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43"/>
      <c r="P4" s="244"/>
      <c r="Q4" s="247"/>
      <c r="R4" s="24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3"/>
      <c r="B5" s="48"/>
      <c r="C5" s="133"/>
      <c r="D5" s="38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43"/>
      <c r="P5" s="244"/>
      <c r="Q5" s="247"/>
      <c r="R5" s="24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3"/>
      <c r="B6" s="48"/>
      <c r="C6" s="153"/>
      <c r="D6" s="38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43"/>
      <c r="P6" s="244"/>
      <c r="Q6" s="247"/>
      <c r="R6" s="24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4"/>
      <c r="B7" s="48"/>
      <c r="C7" s="124"/>
      <c r="D7" s="38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43"/>
      <c r="P7" s="244"/>
      <c r="Q7" s="247"/>
      <c r="R7" s="24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1"/>
      <c r="B8" s="48"/>
      <c r="C8" s="131"/>
      <c r="D8" s="38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7"/>
      <c r="B9" s="106"/>
      <c r="C9" s="106"/>
      <c r="D9" s="38"/>
      <c r="E9" s="256"/>
      <c r="F9" s="257"/>
      <c r="G9" s="256"/>
      <c r="H9" s="257"/>
      <c r="I9" s="256"/>
      <c r="J9" s="257"/>
      <c r="K9" s="256"/>
      <c r="L9" s="257"/>
      <c r="M9" s="256"/>
      <c r="N9" s="257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7"/>
      <c r="B10" s="48"/>
      <c r="C10" s="107"/>
      <c r="D10" s="38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43"/>
      <c r="P13" s="244"/>
      <c r="Q13" s="247"/>
      <c r="R13" s="24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43"/>
      <c r="P14" s="244"/>
      <c r="Q14" s="247"/>
      <c r="R14" s="24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43"/>
      <c r="P15" s="244"/>
      <c r="Q15" s="247"/>
      <c r="R15" s="24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43"/>
      <c r="P16" s="244"/>
      <c r="Q16" s="247"/>
      <c r="R16" s="24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38"/>
      <c r="E17" s="256"/>
      <c r="F17" s="257"/>
      <c r="G17" s="256"/>
      <c r="H17" s="257"/>
      <c r="I17" s="256"/>
      <c r="J17" s="257"/>
      <c r="K17" s="256"/>
      <c r="L17" s="257"/>
      <c r="M17" s="256"/>
      <c r="N17" s="257"/>
      <c r="O17" s="243"/>
      <c r="P17" s="244"/>
      <c r="Q17" s="247"/>
      <c r="R17" s="24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56"/>
      <c r="F18" s="257"/>
      <c r="G18" s="256"/>
      <c r="H18" s="257"/>
      <c r="I18" s="256"/>
      <c r="J18" s="257"/>
      <c r="K18" s="256"/>
      <c r="L18" s="257"/>
      <c r="M18" s="256"/>
      <c r="N18" s="257"/>
      <c r="O18" s="247"/>
      <c r="P18" s="248"/>
      <c r="Q18" s="247"/>
      <c r="R18" s="24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7"/>
      <c r="P19" s="248"/>
      <c r="Q19" s="247"/>
      <c r="R19" s="24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51">
        <f>SUM(E4:E19)</f>
        <v>0</v>
      </c>
      <c r="F20" s="252"/>
      <c r="G20" s="251">
        <f>SUM(G4:G19)</f>
        <v>0</v>
      </c>
      <c r="H20" s="252"/>
      <c r="I20" s="251">
        <f>SUM(I4:I19)</f>
        <v>0</v>
      </c>
      <c r="J20" s="252"/>
      <c r="K20" s="251">
        <f>SUM(K4:K19)</f>
        <v>0</v>
      </c>
      <c r="L20" s="252"/>
      <c r="M20" s="251">
        <f>SUM(M4:M19)</f>
        <v>0</v>
      </c>
      <c r="N20" s="252"/>
      <c r="O20" s="251">
        <f>SUM(O4:O19)</f>
        <v>0</v>
      </c>
      <c r="P20" s="252"/>
      <c r="Q20" s="251">
        <f>SUM(Q4:Q19)</f>
        <v>0</v>
      </c>
      <c r="R20" s="252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7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17.09.17</v>
      </c>
      <c r="B2" s="101"/>
      <c r="C2" s="101"/>
      <c r="D2" s="101"/>
      <c r="E2" s="245" t="s">
        <v>15</v>
      </c>
      <c r="F2" s="245"/>
      <c r="G2" s="245" t="s">
        <v>16</v>
      </c>
      <c r="H2" s="245"/>
      <c r="I2" s="245" t="s">
        <v>17</v>
      </c>
      <c r="J2" s="245"/>
      <c r="K2" s="245" t="s">
        <v>18</v>
      </c>
      <c r="L2" s="245"/>
      <c r="M2" s="245" t="s">
        <v>19</v>
      </c>
      <c r="N2" s="245"/>
      <c r="O2" s="245" t="s">
        <v>20</v>
      </c>
      <c r="P2" s="245"/>
      <c r="Q2" s="245" t="s">
        <v>21</v>
      </c>
      <c r="R2" s="2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8.4499999999999993</v>
      </c>
      <c r="H3" s="63">
        <v>16.3</v>
      </c>
      <c r="I3" s="63">
        <v>8</v>
      </c>
      <c r="J3" s="63">
        <v>16.3</v>
      </c>
      <c r="K3" s="233"/>
      <c r="L3" s="233"/>
      <c r="M3" s="233"/>
      <c r="N3" s="233"/>
      <c r="O3" s="105"/>
      <c r="P3" s="24"/>
      <c r="Q3" s="24"/>
      <c r="R3" s="24"/>
      <c r="S3" s="25"/>
      <c r="T3" s="25"/>
      <c r="U3" s="26"/>
      <c r="V3" s="26"/>
    </row>
    <row r="4" spans="1:22" x14ac:dyDescent="0.25">
      <c r="A4" s="200">
        <v>6704</v>
      </c>
      <c r="B4" s="242" t="s">
        <v>98</v>
      </c>
      <c r="C4" s="200">
        <v>1</v>
      </c>
      <c r="D4" s="38" t="s">
        <v>71</v>
      </c>
      <c r="E4" s="246">
        <v>8</v>
      </c>
      <c r="F4" s="246"/>
      <c r="G4" s="246">
        <v>7.25</v>
      </c>
      <c r="H4" s="246"/>
      <c r="I4" s="246">
        <v>8</v>
      </c>
      <c r="J4" s="246"/>
      <c r="K4" s="258"/>
      <c r="L4" s="258"/>
      <c r="M4" s="258"/>
      <c r="N4" s="258"/>
      <c r="O4" s="243"/>
      <c r="P4" s="244"/>
      <c r="Q4" s="247"/>
      <c r="R4" s="248"/>
      <c r="S4" s="25">
        <f>E4+G4+I4+K4+M4+O4+Q4</f>
        <v>23.25</v>
      </c>
      <c r="T4" s="25">
        <f t="shared" ref="T4:T21" si="0">SUM(S4-U4-V4)</f>
        <v>23.25</v>
      </c>
      <c r="U4" s="28"/>
      <c r="V4" s="28"/>
    </row>
    <row r="5" spans="1:22" x14ac:dyDescent="0.25">
      <c r="A5" s="223"/>
      <c r="B5" s="222"/>
      <c r="C5" s="222"/>
      <c r="D5" s="38"/>
      <c r="E5" s="246"/>
      <c r="F5" s="246"/>
      <c r="G5" s="246"/>
      <c r="H5" s="246"/>
      <c r="I5" s="246"/>
      <c r="J5" s="246"/>
      <c r="K5" s="258"/>
      <c r="L5" s="258"/>
      <c r="M5" s="258"/>
      <c r="N5" s="258"/>
      <c r="O5" s="243"/>
      <c r="P5" s="244"/>
      <c r="Q5" s="247"/>
      <c r="R5" s="248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223"/>
      <c r="B6" s="222"/>
      <c r="C6" s="222"/>
      <c r="D6" s="38"/>
      <c r="E6" s="246"/>
      <c r="F6" s="246"/>
      <c r="G6" s="246"/>
      <c r="H6" s="246"/>
      <c r="I6" s="246"/>
      <c r="J6" s="246"/>
      <c r="K6" s="258"/>
      <c r="L6" s="258"/>
      <c r="M6" s="258"/>
      <c r="N6" s="258"/>
      <c r="O6" s="243"/>
      <c r="P6" s="244"/>
      <c r="Q6" s="247"/>
      <c r="R6" s="24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6"/>
      <c r="B7" s="48"/>
      <c r="C7" s="206"/>
      <c r="D7" s="38"/>
      <c r="E7" s="246"/>
      <c r="F7" s="246"/>
      <c r="G7" s="243"/>
      <c r="H7" s="244"/>
      <c r="I7" s="246"/>
      <c r="J7" s="246"/>
      <c r="K7" s="258"/>
      <c r="L7" s="258"/>
      <c r="M7" s="258"/>
      <c r="N7" s="258"/>
      <c r="O7" s="243"/>
      <c r="P7" s="244"/>
      <c r="Q7" s="247"/>
      <c r="R7" s="24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6"/>
      <c r="B8" s="48"/>
      <c r="C8" s="206"/>
      <c r="D8" s="38"/>
      <c r="E8" s="246"/>
      <c r="F8" s="246"/>
      <c r="G8" s="246"/>
      <c r="H8" s="246"/>
      <c r="I8" s="246"/>
      <c r="J8" s="246"/>
      <c r="K8" s="258"/>
      <c r="L8" s="258"/>
      <c r="M8" s="258"/>
      <c r="N8" s="258"/>
      <c r="O8" s="243"/>
      <c r="P8" s="244"/>
      <c r="Q8" s="247"/>
      <c r="R8" s="24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8"/>
      <c r="B9" s="227"/>
      <c r="C9" s="227"/>
      <c r="D9" s="38"/>
      <c r="E9" s="246"/>
      <c r="F9" s="246"/>
      <c r="G9" s="246"/>
      <c r="H9" s="246"/>
      <c r="I9" s="246"/>
      <c r="J9" s="246"/>
      <c r="K9" s="258"/>
      <c r="L9" s="258"/>
      <c r="M9" s="258"/>
      <c r="N9" s="258"/>
      <c r="O9" s="243"/>
      <c r="P9" s="244"/>
      <c r="Q9" s="247"/>
      <c r="R9" s="24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28"/>
      <c r="B10" s="227"/>
      <c r="C10" s="227"/>
      <c r="D10" s="38"/>
      <c r="E10" s="246"/>
      <c r="F10" s="246"/>
      <c r="G10" s="246"/>
      <c r="H10" s="246"/>
      <c r="I10" s="246"/>
      <c r="J10" s="246"/>
      <c r="K10" s="258"/>
      <c r="L10" s="258"/>
      <c r="M10" s="258"/>
      <c r="N10" s="258"/>
      <c r="O10" s="243"/>
      <c r="P10" s="244"/>
      <c r="Q10" s="247"/>
      <c r="R10" s="24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48"/>
      <c r="C11" s="135"/>
      <c r="D11" s="38"/>
      <c r="E11" s="246"/>
      <c r="F11" s="246"/>
      <c r="G11" s="246"/>
      <c r="H11" s="246"/>
      <c r="I11" s="246"/>
      <c r="J11" s="246"/>
      <c r="K11" s="258"/>
      <c r="L11" s="258"/>
      <c r="M11" s="258"/>
      <c r="N11" s="258"/>
      <c r="O11" s="243"/>
      <c r="P11" s="244"/>
      <c r="Q11" s="247"/>
      <c r="R11" s="24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150"/>
      <c r="C12" s="150"/>
      <c r="D12" s="38"/>
      <c r="E12" s="246"/>
      <c r="F12" s="246"/>
      <c r="G12" s="246"/>
      <c r="H12" s="246"/>
      <c r="I12" s="246"/>
      <c r="J12" s="246"/>
      <c r="K12" s="258"/>
      <c r="L12" s="258"/>
      <c r="M12" s="258"/>
      <c r="N12" s="258"/>
      <c r="O12" s="243"/>
      <c r="P12" s="244"/>
      <c r="Q12" s="247"/>
      <c r="R12" s="24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8"/>
      <c r="C13" s="133"/>
      <c r="D13" s="38"/>
      <c r="E13" s="246"/>
      <c r="F13" s="246"/>
      <c r="G13" s="246"/>
      <c r="H13" s="246"/>
      <c r="I13" s="246"/>
      <c r="J13" s="246"/>
      <c r="K13" s="258"/>
      <c r="L13" s="258"/>
      <c r="M13" s="258"/>
      <c r="N13" s="258"/>
      <c r="O13" s="243"/>
      <c r="P13" s="244"/>
      <c r="Q13" s="247"/>
      <c r="R13" s="24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2"/>
      <c r="B14" s="132"/>
      <c r="C14" s="132"/>
      <c r="D14" s="38"/>
      <c r="E14" s="246"/>
      <c r="F14" s="246"/>
      <c r="G14" s="246"/>
      <c r="H14" s="246"/>
      <c r="I14" s="246"/>
      <c r="J14" s="246"/>
      <c r="K14" s="258"/>
      <c r="L14" s="258"/>
      <c r="M14" s="258"/>
      <c r="N14" s="258"/>
      <c r="O14" s="243"/>
      <c r="P14" s="244"/>
      <c r="Q14" s="247"/>
      <c r="R14" s="24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2"/>
      <c r="B15" s="132"/>
      <c r="C15" s="132"/>
      <c r="D15" s="38"/>
      <c r="E15" s="243"/>
      <c r="F15" s="244"/>
      <c r="G15" s="243"/>
      <c r="H15" s="244"/>
      <c r="I15" s="243"/>
      <c r="J15" s="244"/>
      <c r="K15" s="259"/>
      <c r="L15" s="260"/>
      <c r="M15" s="259"/>
      <c r="N15" s="260"/>
      <c r="O15" s="243"/>
      <c r="P15" s="244"/>
      <c r="Q15" s="247"/>
      <c r="R15" s="24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3"/>
      <c r="B16" s="48"/>
      <c r="C16" s="103"/>
      <c r="D16" s="38"/>
      <c r="E16" s="243"/>
      <c r="F16" s="244"/>
      <c r="G16" s="243"/>
      <c r="H16" s="244"/>
      <c r="I16" s="243"/>
      <c r="J16" s="244"/>
      <c r="K16" s="259"/>
      <c r="L16" s="260"/>
      <c r="M16" s="259"/>
      <c r="N16" s="260"/>
      <c r="O16" s="243"/>
      <c r="P16" s="244"/>
      <c r="Q16" s="247"/>
      <c r="R16" s="24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48"/>
      <c r="C17" s="103"/>
      <c r="D17" s="38"/>
      <c r="E17" s="243"/>
      <c r="F17" s="244"/>
      <c r="G17" s="243"/>
      <c r="H17" s="244"/>
      <c r="I17" s="243"/>
      <c r="J17" s="244"/>
      <c r="K17" s="259"/>
      <c r="L17" s="260"/>
      <c r="M17" s="259"/>
      <c r="N17" s="260"/>
      <c r="O17" s="243"/>
      <c r="P17" s="244"/>
      <c r="Q17" s="247"/>
      <c r="R17" s="24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8"/>
      <c r="B18" s="108"/>
      <c r="C18" s="108"/>
      <c r="D18" s="27"/>
      <c r="E18" s="243"/>
      <c r="F18" s="244"/>
      <c r="G18" s="243"/>
      <c r="H18" s="244"/>
      <c r="I18" s="243"/>
      <c r="J18" s="244"/>
      <c r="K18" s="259"/>
      <c r="L18" s="260"/>
      <c r="M18" s="259"/>
      <c r="N18" s="260"/>
      <c r="O18" s="243"/>
      <c r="P18" s="244"/>
      <c r="Q18" s="247"/>
      <c r="R18" s="24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/>
      <c r="B19" s="120"/>
      <c r="C19" s="120"/>
      <c r="D19" s="27"/>
      <c r="E19" s="243"/>
      <c r="F19" s="244"/>
      <c r="G19" s="243"/>
      <c r="H19" s="244"/>
      <c r="I19" s="243"/>
      <c r="J19" s="244"/>
      <c r="K19" s="259"/>
      <c r="L19" s="260"/>
      <c r="M19" s="259"/>
      <c r="N19" s="260"/>
      <c r="O19" s="243"/>
      <c r="P19" s="244"/>
      <c r="Q19" s="247"/>
      <c r="R19" s="24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2"/>
      <c r="B20" s="122"/>
      <c r="C20" s="122"/>
      <c r="D20" s="27"/>
      <c r="E20" s="243"/>
      <c r="F20" s="244"/>
      <c r="G20" s="243"/>
      <c r="H20" s="244"/>
      <c r="I20" s="243"/>
      <c r="J20" s="244"/>
      <c r="K20" s="259"/>
      <c r="L20" s="260"/>
      <c r="M20" s="259"/>
      <c r="N20" s="260"/>
      <c r="O20" s="243"/>
      <c r="P20" s="244"/>
      <c r="Q20" s="247"/>
      <c r="R20" s="24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6"/>
      <c r="B21" s="146"/>
      <c r="C21" s="146"/>
      <c r="D21" s="27"/>
      <c r="E21" s="243"/>
      <c r="F21" s="244"/>
      <c r="G21" s="243"/>
      <c r="H21" s="244"/>
      <c r="I21" s="243"/>
      <c r="J21" s="244"/>
      <c r="K21" s="259"/>
      <c r="L21" s="260"/>
      <c r="M21" s="259"/>
      <c r="N21" s="260"/>
      <c r="O21" s="243"/>
      <c r="P21" s="244"/>
      <c r="Q21" s="247"/>
      <c r="R21" s="24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43"/>
      <c r="F22" s="244"/>
      <c r="G22" s="243"/>
      <c r="H22" s="244"/>
      <c r="I22" s="243"/>
      <c r="J22" s="244"/>
      <c r="K22" s="259">
        <v>8</v>
      </c>
      <c r="L22" s="260"/>
      <c r="M22" s="259">
        <v>8</v>
      </c>
      <c r="N22" s="260"/>
      <c r="O22" s="247"/>
      <c r="P22" s="248"/>
      <c r="Q22" s="247"/>
      <c r="R22" s="248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7"/>
      <c r="P23" s="248"/>
      <c r="Q23" s="247"/>
      <c r="R23" s="24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51">
        <f>SUM(E4:E23)</f>
        <v>8</v>
      </c>
      <c r="F24" s="252"/>
      <c r="G24" s="251">
        <f>SUM(G4:G23)</f>
        <v>7.25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25">
        <f t="shared" si="1"/>
        <v>39.25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99"/>
      <c r="F25" s="100">
        <v>8</v>
      </c>
      <c r="G25" s="99"/>
      <c r="H25" s="100">
        <v>8</v>
      </c>
      <c r="I25" s="99"/>
      <c r="J25" s="100">
        <v>8</v>
      </c>
      <c r="K25" s="99"/>
      <c r="L25" s="100">
        <v>8</v>
      </c>
      <c r="M25" s="99"/>
      <c r="N25" s="100">
        <v>8</v>
      </c>
      <c r="O25" s="99"/>
      <c r="P25" s="100"/>
      <c r="Q25" s="99"/>
      <c r="R25" s="100"/>
      <c r="S25" s="25">
        <f>SUM(E25:R25)</f>
        <v>40</v>
      </c>
      <c r="T25" s="25">
        <f>SUM(T4:T24)</f>
        <v>23.25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-0.75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23.25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2017-09-18T08:19:21Z</cp:lastPrinted>
  <dcterms:created xsi:type="dcterms:W3CDTF">2010-01-14T13:00:57Z</dcterms:created>
  <dcterms:modified xsi:type="dcterms:W3CDTF">2018-09-26T14:09:15Z</dcterms:modified>
</cp:coreProperties>
</file>