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7-18\"/>
    </mc:Choice>
  </mc:AlternateContent>
  <xr:revisionPtr revIDLastSave="0" documentId="10_ncr:100000_{A6FD96FB-2F62-49DB-840E-7A5304004C11}" xr6:coauthVersionLast="31" xr6:coauthVersionMax="31" xr10:uidLastSave="{00000000-0000-0000-0000-000000000000}"/>
  <bookViews>
    <workbookView xWindow="0" yWindow="120" windowWidth="17400" windowHeight="11640" tabRatio="967" xr2:uid="{00000000-000D-0000-FFFF-FFFF00000000}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McSharry" sheetId="42" r:id="rId9"/>
    <sheet name="Parker" sheetId="9" r:id="rId10"/>
    <sheet name="Pender" sheetId="34" r:id="rId11"/>
    <sheet name="Reading-Jones" sheetId="6" r:id="rId12"/>
    <sheet name="Spann" sheetId="17" r:id="rId13"/>
    <sheet name="Taylor" sheetId="16" r:id="rId14"/>
    <sheet name="G.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9017"/>
</workbook>
</file>

<file path=xl/calcChain.xml><?xml version="1.0" encoding="utf-8"?>
<calcChain xmlns="http://schemas.openxmlformats.org/spreadsheetml/2006/main">
  <c r="B23" i="1" l="1"/>
  <c r="K23" i="1"/>
  <c r="E20" i="28" l="1"/>
  <c r="S8" i="28" l="1"/>
  <c r="T8" i="28" s="1"/>
  <c r="G20" i="24" l="1"/>
  <c r="H22" i="24" s="1"/>
  <c r="I24" i="6"/>
  <c r="J26" i="6" s="1"/>
  <c r="M20" i="9"/>
  <c r="N22" i="9" s="1"/>
  <c r="K20" i="9"/>
  <c r="L22" i="9" s="1"/>
  <c r="I20" i="9"/>
  <c r="J22" i="9" s="1"/>
  <c r="M20" i="28"/>
  <c r="N22" i="28" s="1"/>
  <c r="G20" i="38"/>
  <c r="H22" i="38" s="1"/>
  <c r="E25" i="32"/>
  <c r="F27" i="32" s="1"/>
  <c r="E26" i="14"/>
  <c r="F28" i="14" s="1"/>
  <c r="M24" i="39"/>
  <c r="N26" i="39" s="1"/>
  <c r="K24" i="39"/>
  <c r="L26" i="39" s="1"/>
  <c r="M26" i="17" l="1"/>
  <c r="G27" i="5" l="1"/>
  <c r="E27" i="5" l="1"/>
  <c r="F29" i="5" s="1"/>
  <c r="S18" i="32" l="1"/>
  <c r="T18" i="32" s="1"/>
  <c r="S17" i="32"/>
  <c r="T17" i="32" s="1"/>
  <c r="S13" i="5" l="1"/>
  <c r="T13" i="5" s="1"/>
  <c r="S15" i="5" l="1"/>
  <c r="T15" i="5" s="1"/>
  <c r="S14" i="5"/>
  <c r="T14" i="5" s="1"/>
  <c r="A2" i="5" l="1"/>
  <c r="M27" i="5" l="1"/>
  <c r="N29" i="5" s="1"/>
  <c r="K27" i="5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K6" i="1" l="1"/>
  <c r="K13" i="1"/>
  <c r="D13" i="1"/>
  <c r="I13" i="1" l="1"/>
  <c r="H13" i="1"/>
  <c r="V26" i="42" l="1"/>
  <c r="C31" i="42" s="1"/>
  <c r="U26" i="42"/>
  <c r="C30" i="42" s="1"/>
  <c r="C13" i="1" s="1"/>
  <c r="S25" i="42"/>
  <c r="Q24" i="42"/>
  <c r="R26" i="42" s="1"/>
  <c r="O24" i="42"/>
  <c r="P26" i="42" s="1"/>
  <c r="M24" i="42"/>
  <c r="N26" i="42" s="1"/>
  <c r="K24" i="42"/>
  <c r="L26" i="42" s="1"/>
  <c r="I24" i="42"/>
  <c r="J26" i="42" s="1"/>
  <c r="G24" i="42"/>
  <c r="H26" i="42" s="1"/>
  <c r="E24" i="42"/>
  <c r="F26" i="42" s="1"/>
  <c r="S23" i="42"/>
  <c r="C33" i="42" s="1"/>
  <c r="F13" i="1" s="1"/>
  <c r="S22" i="42"/>
  <c r="C32" i="42" s="1"/>
  <c r="E13" i="1" s="1"/>
  <c r="S21" i="42"/>
  <c r="T21" i="42" s="1"/>
  <c r="S20" i="42"/>
  <c r="T20" i="42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A2" i="42"/>
  <c r="S26" i="42" l="1"/>
  <c r="T25" i="42"/>
  <c r="C29" i="42" s="1"/>
  <c r="S24" i="42"/>
  <c r="C34" i="42" l="1"/>
  <c r="G34" i="42" s="1"/>
  <c r="B13" i="1"/>
  <c r="G13" i="1" s="1"/>
  <c r="S22" i="17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6" i="5"/>
  <c r="T16" i="5" s="1"/>
  <c r="S17" i="5"/>
  <c r="T17" i="5" s="1"/>
  <c r="S18" i="5"/>
  <c r="T18" i="5" s="1"/>
  <c r="S19" i="5"/>
  <c r="S20" i="5"/>
  <c r="T20" i="5" s="1"/>
  <c r="S21" i="5"/>
  <c r="T21" i="5" s="1"/>
  <c r="S22" i="5"/>
  <c r="T22" i="5" s="1"/>
  <c r="S23" i="5"/>
  <c r="T23" i="5" s="1"/>
  <c r="S24" i="5"/>
  <c r="T24" i="5" s="1"/>
  <c r="S25" i="5"/>
  <c r="S26" i="5"/>
  <c r="U29" i="5"/>
  <c r="S28" i="5"/>
  <c r="T19" i="5" l="1"/>
  <c r="T28" i="5" s="1"/>
  <c r="S27" i="5"/>
  <c r="V28" i="17"/>
  <c r="U28" i="17"/>
  <c r="S27" i="17"/>
  <c r="S9" i="39" l="1"/>
  <c r="T9" i="39" s="1"/>
  <c r="S22" i="34" l="1"/>
  <c r="T22" i="34" l="1"/>
  <c r="K25" i="32"/>
  <c r="L27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7" i="32"/>
  <c r="C32" i="32" s="1"/>
  <c r="D9" i="1" s="1"/>
  <c r="U27" i="32"/>
  <c r="C31" i="32" s="1"/>
  <c r="C9" i="1" s="1"/>
  <c r="S26" i="32"/>
  <c r="Q25" i="32"/>
  <c r="R27" i="32" s="1"/>
  <c r="O25" i="32"/>
  <c r="P27" i="32" s="1"/>
  <c r="M25" i="32"/>
  <c r="N27" i="32" s="1"/>
  <c r="I25" i="32"/>
  <c r="J27" i="32" s="1"/>
  <c r="G25" i="32"/>
  <c r="H27" i="32" s="1"/>
  <c r="S24" i="32"/>
  <c r="C34" i="32" s="1"/>
  <c r="S23" i="32"/>
  <c r="C33" i="32" s="1"/>
  <c r="E9" i="1" s="1"/>
  <c r="S22" i="32"/>
  <c r="T22" i="32" s="1"/>
  <c r="S21" i="32"/>
  <c r="S20" i="32"/>
  <c r="T20" i="32" s="1"/>
  <c r="S19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P28" i="17" s="1"/>
  <c r="N28" i="17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K20" i="28"/>
  <c r="L22" i="28" s="1"/>
  <c r="G20" i="28"/>
  <c r="H22" i="28" s="1"/>
  <c r="F22" i="28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3" i="5"/>
  <c r="C22" i="1" s="1"/>
  <c r="C34" i="5"/>
  <c r="D22" i="1" s="1"/>
  <c r="H29" i="5"/>
  <c r="L29" i="5"/>
  <c r="O27" i="5"/>
  <c r="P29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K22" i="1"/>
  <c r="C35" i="5"/>
  <c r="E22" i="1" s="1"/>
  <c r="C36" i="5"/>
  <c r="Q27" i="5"/>
  <c r="R29" i="5" s="1"/>
  <c r="D19" i="1" l="1"/>
  <c r="D23" i="1" s="1"/>
  <c r="T26" i="34"/>
  <c r="K15" i="1"/>
  <c r="T21" i="38"/>
  <c r="C25" i="38" s="1"/>
  <c r="B10" i="1" s="1"/>
  <c r="G10" i="1" s="1"/>
  <c r="T17" i="6"/>
  <c r="T22" i="17"/>
  <c r="B6" i="1"/>
  <c r="G6" i="1" s="1"/>
  <c r="T19" i="32"/>
  <c r="K9" i="1"/>
  <c r="C32" i="5"/>
  <c r="B22" i="1" s="1"/>
  <c r="S26" i="17"/>
  <c r="S28" i="17"/>
  <c r="T13" i="30"/>
  <c r="T18" i="18"/>
  <c r="T22" i="18"/>
  <c r="K21" i="1" s="1"/>
  <c r="T21" i="6"/>
  <c r="T21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C23" i="1" s="1"/>
  <c r="S20" i="22"/>
  <c r="S20" i="9"/>
  <c r="S29" i="34"/>
  <c r="S31" i="34"/>
  <c r="S22" i="28"/>
  <c r="S20" i="28"/>
  <c r="S25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S22" i="9"/>
  <c r="F14" i="1"/>
  <c r="F15" i="1"/>
  <c r="F11" i="1"/>
  <c r="S27" i="32"/>
  <c r="F9" i="1"/>
  <c r="S26" i="14"/>
  <c r="F8" i="1"/>
  <c r="L28" i="14"/>
  <c r="S28" i="14" s="1"/>
  <c r="S22" i="22"/>
  <c r="I23" i="1"/>
  <c r="E23" i="1"/>
  <c r="G18" i="1" l="1"/>
  <c r="K17" i="1"/>
  <c r="C27" i="1" s="1"/>
  <c r="T25" i="6"/>
  <c r="C29" i="6" s="1"/>
  <c r="B16" i="1" s="1"/>
  <c r="G16" i="1" s="1"/>
  <c r="C30" i="38"/>
  <c r="G30" i="38" s="1"/>
  <c r="T30" i="34"/>
  <c r="C34" i="34" s="1"/>
  <c r="B15" i="1" s="1"/>
  <c r="G15" i="1" s="1"/>
  <c r="T26" i="32"/>
  <c r="C30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7" i="5"/>
  <c r="G37" i="5" s="1"/>
  <c r="G22" i="1"/>
  <c r="G8" i="1"/>
  <c r="C36" i="14"/>
  <c r="H23" i="1" s="1"/>
  <c r="C34" i="6" l="1"/>
  <c r="G34" i="6" s="1"/>
  <c r="C39" i="34"/>
  <c r="G39" i="34" s="1"/>
  <c r="C35" i="32"/>
  <c r="G35" i="32" s="1"/>
  <c r="C34" i="30"/>
  <c r="G34" i="30" s="1"/>
  <c r="B17" i="1"/>
  <c r="G17" i="1" s="1"/>
  <c r="C36" i="17"/>
  <c r="G36" i="17" s="1"/>
  <c r="C35" i="18"/>
  <c r="G35" i="18" s="1"/>
  <c r="G30" i="28"/>
  <c r="G36" i="14"/>
  <c r="C26" i="1" l="1"/>
  <c r="C28" i="1" s="1"/>
  <c r="G23" i="1"/>
  <c r="F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<sst xmlns="http://schemas.openxmlformats.org/spreadsheetml/2006/main" count="713" uniqueCount="106">
  <si>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</si>
  <si>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</si>
  <si>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</si>
  <si>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</si>
  <si>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</si>
  <si>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</si>
  <si>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</si>
  <si>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</si>
  <si>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</si>
  <si>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</si>
  <si>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</si>
  <si>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</si>
  <si>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</si>
  <si>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</si>
  <si>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</si>
  <si>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</si>
  <si>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</si>
  <si>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</si>
  <si>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</si>
  <si>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</si>
  <si>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</si>
  <si>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</si>
  <si>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</si>
  <si>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</si>
  <si>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</si>
  <si>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</si>
  <si>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</si>
  <si>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</si>
  <si>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</si>
  <si>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</si>
  <si>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</si>
  <si>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</si>
  <si>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</si>
  <si>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</si>
  <si>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</si>
  <si>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</si>
  <si>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</si>
  <si>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</si>
  <si>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</si>
  <si>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</si>
  <si>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</si>
  <si>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</si>
  <si>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</si>
  <si>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</si>
  <si>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</si>
  <si>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</si>
  <si>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</si>
  <si>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</si>
  <si>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</si>
  <si>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</si>
  <si>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</si>
  <si>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</si>
  <si>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</si>
  <si>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</si>
  <si>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</si>
  <si>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</si>
  <si>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</si>
  <si>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</si>
  <si>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</si>
  <si>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</si>
  <si>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paintshop maintenance</t>
  </si>
  <si>
    <t>R. PENDER</t>
  </si>
  <si>
    <t>R Pender</t>
  </si>
  <si>
    <t>labouring</t>
  </si>
  <si>
    <t>frames</t>
  </si>
  <si>
    <t>J Parker</t>
  </si>
  <si>
    <t>45to69</t>
  </si>
  <si>
    <t>library units</t>
  </si>
  <si>
    <t>machine maintenance</t>
  </si>
  <si>
    <t>moving materials</t>
  </si>
  <si>
    <t>sick</t>
  </si>
  <si>
    <t>planter</t>
  </si>
  <si>
    <t>UNPAID</t>
  </si>
  <si>
    <t>forklift</t>
  </si>
  <si>
    <t>vanity units</t>
  </si>
  <si>
    <t>into storage jms 6649</t>
  </si>
  <si>
    <t>W/E 20.08.17</t>
  </si>
  <si>
    <t>door frames</t>
  </si>
  <si>
    <t>loading at stairways</t>
  </si>
  <si>
    <t>cleaning</t>
  </si>
  <si>
    <t>architraves</t>
  </si>
  <si>
    <t>door frame</t>
  </si>
  <si>
    <t>loading</t>
  </si>
  <si>
    <t>desk</t>
  </si>
  <si>
    <t>cupboard</t>
  </si>
  <si>
    <t xml:space="preserve">college </t>
  </si>
  <si>
    <t>Painting frames</t>
  </si>
  <si>
    <t>moving timber</t>
  </si>
  <si>
    <t>door and frame</t>
  </si>
  <si>
    <t>panels</t>
  </si>
  <si>
    <t>skirting</t>
  </si>
  <si>
    <t>seating bases</t>
  </si>
  <si>
    <t xml:space="preserve"> door and frame</t>
  </si>
  <si>
    <t>seat bases</t>
  </si>
  <si>
    <t>paint shop maintenance</t>
  </si>
  <si>
    <t>PAUL01</t>
  </si>
  <si>
    <t>FENC02</t>
  </si>
  <si>
    <t>WEST10</t>
  </si>
  <si>
    <t>CENT01</t>
  </si>
  <si>
    <t>OFFI01</t>
  </si>
  <si>
    <t>QUAD01</t>
  </si>
  <si>
    <t>QANT01</t>
  </si>
  <si>
    <t>USEM01</t>
  </si>
  <si>
    <t>EPWO01</t>
  </si>
  <si>
    <t>MARR01</t>
  </si>
  <si>
    <t>THOM02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</si>
</sst>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2" fillId="0" borderId="0" xfId="0" applyFont="1" applyFill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5" borderId="6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8" borderId="6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="90" zoomScaleNormal="90" workbookViewId="0">
      <selection activeCell="B6" sqref="B6:D22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76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ht="17.25" customHeight="1" x14ac:dyDescent="0.25">
      <c r="A6" s="8" t="s">
        <v>56</v>
      </c>
      <c r="B6" s="9">
        <f>SUM(Buckingham!C29)</f>
        <v>39.5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0</v>
      </c>
      <c r="G6" s="10">
        <f>B6+C6+D6+E6+F6</f>
        <v>39.5</v>
      </c>
      <c r="H6" s="61">
        <f>SUM(Buckingham!C35)</f>
        <v>0</v>
      </c>
      <c r="I6" s="61">
        <f>SUM(Buckingham!C36)</f>
        <v>0</v>
      </c>
      <c r="K6" s="43">
        <f>SUM(Buckingham!I30)</f>
        <v>1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0.5</v>
      </c>
    </row>
    <row r="8" spans="1:11" ht="17.25" customHeight="1" x14ac:dyDescent="0.25">
      <c r="A8" s="8" t="s">
        <v>7</v>
      </c>
      <c r="B8" s="9">
        <f>SUM(Doran!C31)</f>
        <v>40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0</v>
      </c>
      <c r="G8" s="10">
        <f t="shared" ref="G8:G22" si="0">B8+C8+D8+E8+F8</f>
        <v>40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53</v>
      </c>
      <c r="B9" s="9">
        <f>SUM(Drinkwater!C30)</f>
        <v>32</v>
      </c>
      <c r="C9" s="9">
        <f>SUM(Drinkwater!C31)</f>
        <v>0</v>
      </c>
      <c r="D9" s="9">
        <f>SUM(Drinkwater!C32)</f>
        <v>0</v>
      </c>
      <c r="E9" s="9">
        <f>SUM(Drinkwater!C33)</f>
        <v>0</v>
      </c>
      <c r="F9" s="9">
        <f>SUM(Drinkwater!C34)</f>
        <v>0</v>
      </c>
      <c r="G9" s="10">
        <f t="shared" si="0"/>
        <v>32</v>
      </c>
      <c r="H9" s="11">
        <f>SUM(Drinkwater!C36)</f>
        <v>0</v>
      </c>
      <c r="I9" s="11">
        <f>SUM(Drinkwater!C37)</f>
        <v>0</v>
      </c>
      <c r="K9" s="43">
        <f>SUM(Drinkwater!I31)</f>
        <v>0</v>
      </c>
    </row>
    <row r="10" spans="1:11" x14ac:dyDescent="0.25">
      <c r="A10" s="8" t="s">
        <v>55</v>
      </c>
      <c r="B10" s="9">
        <f>SUM(Hammond!C25)</f>
        <v>24</v>
      </c>
      <c r="C10" s="9">
        <f>SUM(Hammond!C26)</f>
        <v>0</v>
      </c>
      <c r="D10" s="9">
        <f>SUM(Hammond!C27)</f>
        <v>0</v>
      </c>
      <c r="E10" s="9">
        <f>SUM(Hammond!C28)</f>
        <v>8</v>
      </c>
      <c r="F10" s="9">
        <f>SUM(Hammond!C29)</f>
        <v>0</v>
      </c>
      <c r="G10" s="10">
        <f t="shared" si="0"/>
        <v>32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37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37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0</v>
      </c>
      <c r="H12" s="11">
        <f>SUM(Harrison!C31)</f>
        <v>0</v>
      </c>
      <c r="I12" s="11">
        <f>SUM(Harrison!C32)</f>
        <v>0</v>
      </c>
      <c r="K12" s="43">
        <f>SUM(Harrison!I26)</f>
        <v>0</v>
      </c>
    </row>
    <row r="13" spans="1:11" ht="17.25" customHeight="1" x14ac:dyDescent="0.25">
      <c r="A13" s="8" t="s">
        <v>9</v>
      </c>
      <c r="B13" s="9">
        <f>SUM(McSharry!C29)</f>
        <v>36</v>
      </c>
      <c r="C13" s="9">
        <f>SUM(McSharry!C30)</f>
        <v>0</v>
      </c>
      <c r="D13" s="9">
        <f>SUM(McSharry!A31)</f>
        <v>0</v>
      </c>
      <c r="E13" s="9">
        <f>SUM(McSharry!C32)</f>
        <v>0</v>
      </c>
      <c r="F13" s="9">
        <f>SUM(McSharry!C33)</f>
        <v>0</v>
      </c>
      <c r="G13" s="10">
        <f>B13+C13+D13+E13+F13</f>
        <v>36</v>
      </c>
      <c r="H13" s="11">
        <f>SUM(Harrison!C32)</f>
        <v>0</v>
      </c>
      <c r="I13" s="11">
        <f>SUM(Harrison!C33)</f>
        <v>0</v>
      </c>
      <c r="K13" s="43">
        <f>SUM(McSharry!I30)</f>
        <v>0</v>
      </c>
    </row>
    <row r="14" spans="1:11" ht="18" customHeight="1" x14ac:dyDescent="0.25">
      <c r="A14" s="8" t="s">
        <v>65</v>
      </c>
      <c r="B14" s="9">
        <f>SUM(Parker!C25)</f>
        <v>40</v>
      </c>
      <c r="C14" s="9">
        <f>SUM(Parker!C26)</f>
        <v>0</v>
      </c>
      <c r="D14" s="9">
        <f>SUM(Parker!C27)</f>
        <v>0</v>
      </c>
      <c r="E14" s="9">
        <f>SUM(Parker!C28)</f>
        <v>0</v>
      </c>
      <c r="F14" s="9">
        <f>SUM(Parker!C29)</f>
        <v>0</v>
      </c>
      <c r="G14" s="10">
        <f t="shared" si="0"/>
        <v>40</v>
      </c>
      <c r="H14" s="11">
        <f>SUM(Parker!C31)</f>
        <v>0</v>
      </c>
      <c r="I14" s="11">
        <f>SUM(Parker!C32)</f>
        <v>0</v>
      </c>
      <c r="K14" s="43">
        <f>SUM(Parker!I26)</f>
        <v>30.5</v>
      </c>
    </row>
    <row r="15" spans="1:11" x14ac:dyDescent="0.25">
      <c r="A15" s="8" t="s">
        <v>62</v>
      </c>
      <c r="B15" s="9">
        <f>SUM(Pender!C34)</f>
        <v>30</v>
      </c>
      <c r="C15" s="9">
        <f>SUM(Pender!C35)</f>
        <v>0</v>
      </c>
      <c r="D15" s="9">
        <f>SUM(Pender!C36)</f>
        <v>0</v>
      </c>
      <c r="E15" s="9">
        <f>SUM(Pender!C37)</f>
        <v>0</v>
      </c>
      <c r="F15" s="9">
        <f>SUM(Pender!C38)</f>
        <v>0</v>
      </c>
      <c r="G15" s="10">
        <f>B15+C15+D15+E15+F15</f>
        <v>30</v>
      </c>
      <c r="H15" s="11">
        <f>SUM(Pender!C40)</f>
        <v>0</v>
      </c>
      <c r="I15" s="11">
        <f>SUM(Pender!C41)</f>
        <v>0</v>
      </c>
      <c r="K15" s="43">
        <f>SUM(Pender!I35)</f>
        <v>9.5</v>
      </c>
    </row>
    <row r="16" spans="1:11" ht="18" customHeight="1" x14ac:dyDescent="0.25">
      <c r="A16" s="8" t="s">
        <v>10</v>
      </c>
      <c r="B16" s="9">
        <f>SUM('Reading-Jones'!C29)</f>
        <v>40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0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3">
        <f>SUM('Reading-Jones'!I30)</f>
        <v>2.25</v>
      </c>
    </row>
    <row r="17" spans="1:11" x14ac:dyDescent="0.25">
      <c r="A17" s="8" t="s">
        <v>11</v>
      </c>
      <c r="B17" s="9">
        <f>SUM(Spann!C31)</f>
        <v>40</v>
      </c>
      <c r="C17" s="9">
        <f>SUM(Spann!C32)</f>
        <v>0</v>
      </c>
      <c r="D17" s="9">
        <f>SUM(Spann!C33)</f>
        <v>0</v>
      </c>
      <c r="E17" s="9">
        <f>SUM(Spann!C34)</f>
        <v>0</v>
      </c>
      <c r="F17" s="9">
        <f>SUM(Spann!C35)</f>
        <v>0</v>
      </c>
      <c r="G17" s="10">
        <f t="shared" si="0"/>
        <v>40</v>
      </c>
      <c r="H17" s="11">
        <f>SUM(Spann!C37)</f>
        <v>0</v>
      </c>
      <c r="I17" s="11">
        <f>SUM(Spann!C38)</f>
        <v>0</v>
      </c>
      <c r="K17" s="43">
        <f>SUM(Spann!I32)</f>
        <v>3.75</v>
      </c>
    </row>
    <row r="18" spans="1:11" x14ac:dyDescent="0.25">
      <c r="A18" s="8" t="s">
        <v>12</v>
      </c>
      <c r="B18" s="9">
        <f>SUM(Taylor!C27)</f>
        <v>32</v>
      </c>
      <c r="C18" s="9">
        <f>SUM(Taylor!C28)</f>
        <v>0</v>
      </c>
      <c r="D18" s="9">
        <f>SUM(Taylor!C29)</f>
        <v>0</v>
      </c>
      <c r="E18" s="9">
        <v>8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SUM(G.Ward!C25)</f>
        <v>0</v>
      </c>
      <c r="C19" s="9">
        <f>SUM(G.Ward!C26)</f>
        <v>0</v>
      </c>
      <c r="D19" s="9">
        <f>SUM(G.Ward!C27)</f>
        <v>0</v>
      </c>
      <c r="E19" s="9">
        <f>SUM(G.Ward!C28)</f>
        <v>40</v>
      </c>
      <c r="F19" s="9">
        <f>SUM(T.Winterburn!C34)</f>
        <v>0</v>
      </c>
      <c r="G19" s="10">
        <f t="shared" si="0"/>
        <v>40</v>
      </c>
      <c r="H19" s="11">
        <f>SUM(G.Ward!C31)</f>
        <v>0</v>
      </c>
      <c r="I19" s="11">
        <f>SUM(G.Ward!C32)</f>
        <v>0</v>
      </c>
      <c r="K19" s="43">
        <f>SUM(G.Ward!I26)</f>
        <v>0</v>
      </c>
    </row>
    <row r="20" spans="1:11" x14ac:dyDescent="0.25">
      <c r="A20" s="8" t="s">
        <v>50</v>
      </c>
      <c r="B20" s="9">
        <f>SUM(N.Winterburn!C29)</f>
        <v>8</v>
      </c>
      <c r="C20" s="9">
        <f>SUM(N.Winterburn!C30)</f>
        <v>0</v>
      </c>
      <c r="D20" s="9">
        <f>SUM(N.Winterburn!C31)</f>
        <v>0</v>
      </c>
      <c r="E20" s="9">
        <f>SUM(N.Winterburn!C32)</f>
        <v>32</v>
      </c>
      <c r="F20" s="9">
        <f>SUM(N.Winterburn!C33)</f>
        <v>0</v>
      </c>
      <c r="G20" s="10">
        <f t="shared" si="0"/>
        <v>40</v>
      </c>
      <c r="H20" s="11">
        <f>SUM(N.Winterburn!C35)</f>
        <v>0</v>
      </c>
      <c r="I20" s="11">
        <f>SUM(N.Winterburn!C36)</f>
        <v>0</v>
      </c>
      <c r="K20" s="43">
        <f>SUM(N.Winterburn!I30)</f>
        <v>1</v>
      </c>
    </row>
    <row r="21" spans="1:11" x14ac:dyDescent="0.25">
      <c r="A21" s="8" t="s">
        <v>13</v>
      </c>
      <c r="B21" s="9">
        <f>SUM(T.Winterburn!C30)</f>
        <v>32</v>
      </c>
      <c r="C21" s="9">
        <f>SUM(T.Winterburn!C31)</f>
        <v>0</v>
      </c>
      <c r="D21" s="9">
        <v>0</v>
      </c>
      <c r="E21" s="9">
        <f>SUM(T.Winterburn!C33)</f>
        <v>8</v>
      </c>
      <c r="F21" s="9">
        <f>SUM(T.Winterburn!C34)</f>
        <v>0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3">
        <f>SUM(T.Winterburn!I31)</f>
        <v>4</v>
      </c>
    </row>
    <row r="22" spans="1:11" x14ac:dyDescent="0.25">
      <c r="A22" s="8" t="s">
        <v>14</v>
      </c>
      <c r="B22" s="9">
        <f>SUM(Wright!C32)</f>
        <v>0</v>
      </c>
      <c r="C22" s="9">
        <f>SUM(Wright!C33)</f>
        <v>0</v>
      </c>
      <c r="D22" s="9">
        <f>SUM(Wright!C34)</f>
        <v>0</v>
      </c>
      <c r="E22" s="9">
        <f>SUM(Wright!C35)</f>
        <v>40</v>
      </c>
      <c r="F22" s="9">
        <f>SUM(Wright!C36)</f>
        <v>0</v>
      </c>
      <c r="G22" s="10">
        <f t="shared" si="0"/>
        <v>40</v>
      </c>
      <c r="H22" s="11">
        <f>SUM(Wright!C38)</f>
        <v>0</v>
      </c>
      <c r="I22" s="11">
        <f>SUM(Wright!C39)</f>
        <v>0</v>
      </c>
      <c r="K22" s="43">
        <f>SUM(Wright!I33)</f>
        <v>0</v>
      </c>
    </row>
    <row r="23" spans="1:11" ht="17.25" customHeight="1" x14ac:dyDescent="0.25">
      <c r="A23" s="12" t="s">
        <v>24</v>
      </c>
      <c r="B23" s="13">
        <f>SUM(B6:B22)</f>
        <v>470.5</v>
      </c>
      <c r="C23" s="13">
        <f t="shared" ref="B23:I23" si="1">SUM(C7:C22)</f>
        <v>0</v>
      </c>
      <c r="D23" s="13">
        <f t="shared" si="1"/>
        <v>0</v>
      </c>
      <c r="E23" s="13">
        <f t="shared" si="1"/>
        <v>136</v>
      </c>
      <c r="F23" s="13">
        <f t="shared" si="1"/>
        <v>0</v>
      </c>
      <c r="G23" s="13">
        <f t="shared" si="1"/>
        <v>567</v>
      </c>
      <c r="H23" s="14">
        <f t="shared" si="1"/>
        <v>0</v>
      </c>
      <c r="I23" s="14">
        <f t="shared" si="1"/>
        <v>0</v>
      </c>
      <c r="J23" s="4"/>
      <c r="K23" s="13">
        <f>SUM(K6:K22)</f>
        <v>52.5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470.5</v>
      </c>
    </row>
    <row r="27" spans="1:11" x14ac:dyDescent="0.25">
      <c r="A27" s="1" t="s">
        <v>31</v>
      </c>
      <c r="C27" s="35">
        <f>K23</f>
        <v>52.5</v>
      </c>
    </row>
    <row r="28" spans="1:11" x14ac:dyDescent="0.25">
      <c r="A28" s="1" t="s">
        <v>35</v>
      </c>
      <c r="C28" s="41">
        <f>C27/C26</f>
        <v>0.11158342189160468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2"/>
  <sheetViews>
    <sheetView zoomScale="90" zoomScaleNormal="90" workbookViewId="0">
      <selection activeCell="E15" sqref="E15:N17"/>
    </sheetView>
  </sheetViews>
  <sheetFormatPr defaultRowHeight="15.75" x14ac:dyDescent="0.25"/>
  <cols>
    <col min="1" max="1" width="9.570312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65</v>
      </c>
      <c r="B1" s="15"/>
      <c r="C1" s="15"/>
    </row>
    <row r="2" spans="1:22" s="22" customFormat="1" x14ac:dyDescent="0.25">
      <c r="A2" s="18" t="str">
        <f>Analysis!A3</f>
        <v>W/E 20.08.17</v>
      </c>
      <c r="B2" s="19"/>
      <c r="C2" s="19"/>
      <c r="D2" s="19"/>
      <c r="E2" s="238" t="s">
        <v>15</v>
      </c>
      <c r="F2" s="238"/>
      <c r="G2" s="238" t="s">
        <v>16</v>
      </c>
      <c r="H2" s="238"/>
      <c r="I2" s="238" t="s">
        <v>17</v>
      </c>
      <c r="J2" s="238"/>
      <c r="K2" s="238" t="s">
        <v>18</v>
      </c>
      <c r="L2" s="238"/>
      <c r="M2" s="238" t="s">
        <v>19</v>
      </c>
      <c r="N2" s="238"/>
      <c r="O2" s="238" t="s">
        <v>20</v>
      </c>
      <c r="P2" s="238"/>
      <c r="Q2" s="238" t="s">
        <v>21</v>
      </c>
      <c r="R2" s="23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31">
        <v>6649</v>
      </c>
      <c r="B4" s="235" t="s">
        <v>96</v>
      </c>
      <c r="C4" s="231">
        <v>12</v>
      </c>
      <c r="D4" s="38" t="s">
        <v>86</v>
      </c>
      <c r="E4" s="239"/>
      <c r="F4" s="239"/>
      <c r="G4" s="239">
        <v>4.5</v>
      </c>
      <c r="H4" s="239"/>
      <c r="I4" s="239"/>
      <c r="J4" s="239"/>
      <c r="K4" s="239"/>
      <c r="L4" s="239"/>
      <c r="M4" s="239"/>
      <c r="N4" s="239"/>
      <c r="O4" s="236"/>
      <c r="P4" s="237"/>
      <c r="Q4" s="240"/>
      <c r="R4" s="241"/>
      <c r="S4" s="25">
        <f>E4+G4+I4+K4+M4+O4+Q4</f>
        <v>4.5</v>
      </c>
      <c r="T4" s="25">
        <f t="shared" ref="T4:T17" si="0">SUM(S4-U4-V4)</f>
        <v>4.5</v>
      </c>
      <c r="U4" s="28"/>
      <c r="V4" s="28"/>
    </row>
    <row r="5" spans="1:22" x14ac:dyDescent="0.25">
      <c r="A5" s="223"/>
      <c r="B5" s="48"/>
      <c r="C5" s="223"/>
      <c r="D5" s="38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6"/>
      <c r="P5" s="237"/>
      <c r="Q5" s="240"/>
      <c r="R5" s="241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229"/>
      <c r="B6" s="48"/>
      <c r="C6" s="229"/>
      <c r="D6" s="38"/>
      <c r="E6" s="239">
        <v>5</v>
      </c>
      <c r="F6" s="239"/>
      <c r="G6" s="239"/>
      <c r="H6" s="239"/>
      <c r="I6" s="239"/>
      <c r="J6" s="239"/>
      <c r="K6" s="239"/>
      <c r="L6" s="239"/>
      <c r="M6" s="239"/>
      <c r="N6" s="239"/>
      <c r="O6" s="236"/>
      <c r="P6" s="237"/>
      <c r="Q6" s="240"/>
      <c r="R6" s="241"/>
      <c r="S6" s="25">
        <f t="shared" si="1"/>
        <v>5</v>
      </c>
      <c r="T6" s="25">
        <f t="shared" si="0"/>
        <v>5</v>
      </c>
      <c r="U6" s="28"/>
      <c r="V6" s="28"/>
    </row>
    <row r="7" spans="1:22" x14ac:dyDescent="0.25">
      <c r="A7" s="208"/>
      <c r="B7" s="207"/>
      <c r="C7" s="207"/>
      <c r="D7" s="38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6"/>
      <c r="P7" s="237"/>
      <c r="Q7" s="240"/>
      <c r="R7" s="24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92"/>
      <c r="B8" s="48"/>
      <c r="C8" s="192"/>
      <c r="D8" s="38"/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36"/>
      <c r="P8" s="237"/>
      <c r="Q8" s="240"/>
      <c r="R8" s="24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92"/>
      <c r="B9" s="48"/>
      <c r="C9" s="192"/>
      <c r="D9" s="38"/>
      <c r="E9" s="242"/>
      <c r="F9" s="243"/>
      <c r="G9" s="236"/>
      <c r="H9" s="237"/>
      <c r="I9" s="236"/>
      <c r="J9" s="237"/>
      <c r="K9" s="236"/>
      <c r="L9" s="237"/>
      <c r="M9" s="236"/>
      <c r="N9" s="237"/>
      <c r="O9" s="236"/>
      <c r="P9" s="237"/>
      <c r="Q9" s="240"/>
      <c r="R9" s="24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211"/>
      <c r="B10" s="48"/>
      <c r="C10" s="211"/>
      <c r="D10" s="38"/>
      <c r="E10" s="242"/>
      <c r="F10" s="243"/>
      <c r="G10" s="236"/>
      <c r="H10" s="237"/>
      <c r="I10" s="236"/>
      <c r="J10" s="237"/>
      <c r="K10" s="236"/>
      <c r="L10" s="237"/>
      <c r="M10" s="236"/>
      <c r="N10" s="237"/>
      <c r="O10" s="236"/>
      <c r="P10" s="237"/>
      <c r="Q10" s="240"/>
      <c r="R10" s="24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211"/>
      <c r="B11" s="48"/>
      <c r="C11" s="211"/>
      <c r="D11" s="38"/>
      <c r="E11" s="242"/>
      <c r="F11" s="243"/>
      <c r="G11" s="236"/>
      <c r="H11" s="237"/>
      <c r="I11" s="236"/>
      <c r="J11" s="237"/>
      <c r="K11" s="236"/>
      <c r="L11" s="237"/>
      <c r="M11" s="236"/>
      <c r="N11" s="237"/>
      <c r="O11" s="236"/>
      <c r="P11" s="237"/>
      <c r="Q11" s="240"/>
      <c r="R11" s="24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18"/>
      <c r="B12" s="48"/>
      <c r="C12" s="118"/>
      <c r="D12" s="38"/>
      <c r="E12" s="242"/>
      <c r="F12" s="243"/>
      <c r="G12" s="236"/>
      <c r="H12" s="237"/>
      <c r="I12" s="236"/>
      <c r="J12" s="237"/>
      <c r="K12" s="236"/>
      <c r="L12" s="237"/>
      <c r="M12" s="236"/>
      <c r="N12" s="237"/>
      <c r="O12" s="236"/>
      <c r="P12" s="237"/>
      <c r="Q12" s="240"/>
      <c r="R12" s="24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87"/>
      <c r="B13" s="48"/>
      <c r="C13" s="187"/>
      <c r="D13" s="38"/>
      <c r="E13" s="242"/>
      <c r="F13" s="243"/>
      <c r="G13" s="236"/>
      <c r="H13" s="237"/>
      <c r="I13" s="236"/>
      <c r="J13" s="237"/>
      <c r="K13" s="236"/>
      <c r="L13" s="237"/>
      <c r="M13" s="236"/>
      <c r="N13" s="237"/>
      <c r="O13" s="236"/>
      <c r="P13" s="237"/>
      <c r="Q13" s="240"/>
      <c r="R13" s="24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71"/>
      <c r="B14" s="171"/>
      <c r="C14" s="171"/>
      <c r="D14" s="38"/>
      <c r="E14" s="242"/>
      <c r="F14" s="243"/>
      <c r="G14" s="236"/>
      <c r="H14" s="237"/>
      <c r="I14" s="236"/>
      <c r="J14" s="237"/>
      <c r="K14" s="236"/>
      <c r="L14" s="237"/>
      <c r="M14" s="236"/>
      <c r="N14" s="237"/>
      <c r="O14" s="236"/>
      <c r="P14" s="237"/>
      <c r="Q14" s="240"/>
      <c r="R14" s="24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71">
        <v>3600</v>
      </c>
      <c r="B15" s="171" t="s">
        <v>99</v>
      </c>
      <c r="C15" s="171"/>
      <c r="D15" s="38" t="s">
        <v>85</v>
      </c>
      <c r="E15" s="236"/>
      <c r="F15" s="237"/>
      <c r="G15" s="236"/>
      <c r="H15" s="237"/>
      <c r="I15" s="236"/>
      <c r="J15" s="237"/>
      <c r="K15" s="236"/>
      <c r="L15" s="237"/>
      <c r="M15" s="236">
        <v>8</v>
      </c>
      <c r="N15" s="237"/>
      <c r="O15" s="236"/>
      <c r="P15" s="237"/>
      <c r="Q15" s="240"/>
      <c r="R15" s="241"/>
      <c r="S15" s="25">
        <f t="shared" si="1"/>
        <v>8</v>
      </c>
      <c r="T15" s="25">
        <f t="shared" si="0"/>
        <v>8</v>
      </c>
      <c r="U15" s="28"/>
      <c r="V15" s="28"/>
    </row>
    <row r="16" spans="1:22" x14ac:dyDescent="0.25">
      <c r="A16" s="178">
        <v>3600</v>
      </c>
      <c r="B16" s="232" t="s">
        <v>99</v>
      </c>
      <c r="C16" s="178"/>
      <c r="D16" s="38" t="s">
        <v>69</v>
      </c>
      <c r="E16" s="236">
        <v>0.5</v>
      </c>
      <c r="F16" s="237"/>
      <c r="G16" s="236"/>
      <c r="H16" s="237"/>
      <c r="I16" s="239"/>
      <c r="J16" s="239"/>
      <c r="K16" s="239"/>
      <c r="L16" s="239"/>
      <c r="M16" s="239"/>
      <c r="N16" s="239"/>
      <c r="O16" s="236"/>
      <c r="P16" s="237"/>
      <c r="Q16" s="240"/>
      <c r="R16" s="241"/>
      <c r="S16" s="25">
        <f t="shared" si="1"/>
        <v>0.5</v>
      </c>
      <c r="T16" s="25">
        <f t="shared" si="0"/>
        <v>0.5</v>
      </c>
      <c r="U16" s="28"/>
      <c r="V16" s="28"/>
    </row>
    <row r="17" spans="1:22" x14ac:dyDescent="0.25">
      <c r="A17" s="125">
        <v>3600</v>
      </c>
      <c r="B17" s="232" t="s">
        <v>99</v>
      </c>
      <c r="C17" s="125"/>
      <c r="D17" s="38" t="s">
        <v>63</v>
      </c>
      <c r="E17" s="236">
        <v>2.5</v>
      </c>
      <c r="F17" s="237"/>
      <c r="G17" s="236">
        <v>3.5</v>
      </c>
      <c r="H17" s="237"/>
      <c r="I17" s="236">
        <v>8</v>
      </c>
      <c r="J17" s="237"/>
      <c r="K17" s="236">
        <v>8</v>
      </c>
      <c r="L17" s="237"/>
      <c r="M17" s="236"/>
      <c r="N17" s="237"/>
      <c r="O17" s="236"/>
      <c r="P17" s="237"/>
      <c r="Q17" s="240"/>
      <c r="R17" s="241"/>
      <c r="S17" s="25">
        <f t="shared" si="1"/>
        <v>22</v>
      </c>
      <c r="T17" s="25">
        <f t="shared" si="0"/>
        <v>22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36"/>
      <c r="F18" s="237"/>
      <c r="G18" s="236"/>
      <c r="H18" s="237"/>
      <c r="I18" s="236"/>
      <c r="J18" s="237"/>
      <c r="K18" s="236"/>
      <c r="L18" s="237"/>
      <c r="M18" s="236"/>
      <c r="N18" s="237"/>
      <c r="O18" s="236"/>
      <c r="P18" s="237"/>
      <c r="Q18" s="240"/>
      <c r="R18" s="24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6"/>
      <c r="F19" s="237"/>
      <c r="G19" s="236"/>
      <c r="H19" s="237"/>
      <c r="I19" s="236"/>
      <c r="J19" s="237"/>
      <c r="K19" s="236"/>
      <c r="L19" s="237"/>
      <c r="M19" s="236"/>
      <c r="N19" s="237"/>
      <c r="O19" s="240"/>
      <c r="P19" s="241"/>
      <c r="Q19" s="240"/>
      <c r="R19" s="24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44">
        <f>SUM(E4:E19)</f>
        <v>8</v>
      </c>
      <c r="F20" s="245"/>
      <c r="G20" s="244">
        <f>SUM(G4:G19)</f>
        <v>8</v>
      </c>
      <c r="H20" s="245"/>
      <c r="I20" s="244">
        <f t="shared" ref="I20" si="2">SUM(I4:I19)</f>
        <v>8</v>
      </c>
      <c r="J20" s="245"/>
      <c r="K20" s="244">
        <f t="shared" ref="K20" si="3">SUM(K4:K19)</f>
        <v>8</v>
      </c>
      <c r="L20" s="245"/>
      <c r="M20" s="244">
        <f t="shared" ref="M20" si="4">SUM(M4:M19)</f>
        <v>8</v>
      </c>
      <c r="N20" s="245"/>
      <c r="O20" s="244">
        <f>SUM(O4:O19)</f>
        <v>0</v>
      </c>
      <c r="P20" s="245"/>
      <c r="Q20" s="244">
        <f>SUM(Q4:Q19)</f>
        <v>0</v>
      </c>
      <c r="R20" s="24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163"/>
      <c r="J21" s="164">
        <v>8</v>
      </c>
      <c r="K21" s="163"/>
      <c r="L21" s="164">
        <v>8</v>
      </c>
      <c r="M21" s="163"/>
      <c r="N21" s="164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 t="shared" ref="J22" si="5">SUM(I20)-J21</f>
        <v>0</v>
      </c>
      <c r="K22" s="32"/>
      <c r="L22" s="32">
        <f t="shared" ref="L22" si="6">SUM(K20)-L21</f>
        <v>0</v>
      </c>
      <c r="M22" s="32"/>
      <c r="N22" s="32">
        <f t="shared" ref="N22" si="7"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30.5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41"/>
  <sheetViews>
    <sheetView zoomScale="90" zoomScaleNormal="90" workbookViewId="0">
      <selection activeCell="G25" sqref="G25:N26"/>
    </sheetView>
  </sheetViews>
  <sheetFormatPr defaultRowHeight="15.75" x14ac:dyDescent="0.25"/>
  <cols>
    <col min="1" max="1" width="11" style="16" customWidth="1"/>
    <col min="2" max="2" width="10.7109375" style="16" customWidth="1"/>
    <col min="3" max="3" width="10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20.08.17</v>
      </c>
      <c r="B2" s="19"/>
      <c r="C2" s="19"/>
      <c r="D2" s="19"/>
      <c r="E2" s="246" t="s">
        <v>15</v>
      </c>
      <c r="F2" s="246"/>
      <c r="G2" s="238" t="s">
        <v>16</v>
      </c>
      <c r="H2" s="238"/>
      <c r="I2" s="246" t="s">
        <v>17</v>
      </c>
      <c r="J2" s="246"/>
      <c r="K2" s="238" t="s">
        <v>18</v>
      </c>
      <c r="L2" s="238"/>
      <c r="M2" s="238" t="s">
        <v>19</v>
      </c>
      <c r="N2" s="238"/>
      <c r="O2" s="238" t="s">
        <v>20</v>
      </c>
      <c r="P2" s="238"/>
      <c r="Q2" s="238" t="s">
        <v>21</v>
      </c>
      <c r="R2" s="23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77" t="s">
        <v>70</v>
      </c>
      <c r="F3" s="177"/>
      <c r="G3" s="63">
        <v>10</v>
      </c>
      <c r="H3" s="63">
        <v>4.3</v>
      </c>
      <c r="I3" s="63">
        <v>8</v>
      </c>
      <c r="J3" s="63">
        <v>4.3</v>
      </c>
      <c r="K3" s="63">
        <v>8</v>
      </c>
      <c r="L3" s="63">
        <v>4.3</v>
      </c>
      <c r="M3" s="63">
        <v>8</v>
      </c>
      <c r="N3" s="63">
        <v>4.3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206">
        <v>6429</v>
      </c>
      <c r="B4" s="235" t="s">
        <v>100</v>
      </c>
      <c r="C4" s="206">
        <v>19</v>
      </c>
      <c r="D4" s="38" t="s">
        <v>80</v>
      </c>
      <c r="E4" s="255"/>
      <c r="F4" s="255"/>
      <c r="G4" s="239">
        <v>2</v>
      </c>
      <c r="H4" s="239"/>
      <c r="I4" s="239"/>
      <c r="J4" s="239"/>
      <c r="K4" s="239"/>
      <c r="L4" s="239"/>
      <c r="M4" s="239"/>
      <c r="N4" s="239"/>
      <c r="O4" s="236"/>
      <c r="P4" s="237"/>
      <c r="Q4" s="240"/>
      <c r="R4" s="241"/>
      <c r="S4" s="25">
        <f>E4+G4+I4+K4+M4+O4+Q4</f>
        <v>2</v>
      </c>
      <c r="T4" s="25">
        <f t="shared" ref="T4:T26" si="0">SUM(S4-U4-V4)</f>
        <v>2</v>
      </c>
      <c r="U4" s="28"/>
      <c r="V4" s="28"/>
    </row>
    <row r="5" spans="1:22" x14ac:dyDescent="0.25">
      <c r="A5" s="208">
        <v>6429</v>
      </c>
      <c r="B5" s="235" t="s">
        <v>100</v>
      </c>
      <c r="C5" s="208">
        <v>20</v>
      </c>
      <c r="D5" s="38" t="s">
        <v>81</v>
      </c>
      <c r="E5" s="255"/>
      <c r="F5" s="255"/>
      <c r="G5" s="239">
        <v>2</v>
      </c>
      <c r="H5" s="239"/>
      <c r="I5" s="239"/>
      <c r="J5" s="239"/>
      <c r="K5" s="239"/>
      <c r="L5" s="239"/>
      <c r="M5" s="239"/>
      <c r="N5" s="239"/>
      <c r="O5" s="236"/>
      <c r="P5" s="237"/>
      <c r="Q5" s="240"/>
      <c r="R5" s="241"/>
      <c r="S5" s="25">
        <f t="shared" ref="S5:S29" si="1">E5+G5+I5+K5+M5+O5+Q5</f>
        <v>2</v>
      </c>
      <c r="T5" s="25">
        <f t="shared" si="0"/>
        <v>2</v>
      </c>
      <c r="U5" s="28"/>
      <c r="V5" s="28"/>
    </row>
    <row r="6" spans="1:22" x14ac:dyDescent="0.25">
      <c r="A6" s="208">
        <v>6649</v>
      </c>
      <c r="B6" s="235" t="s">
        <v>96</v>
      </c>
      <c r="C6" s="208">
        <v>13</v>
      </c>
      <c r="D6" s="38" t="s">
        <v>81</v>
      </c>
      <c r="E6" s="255"/>
      <c r="F6" s="255"/>
      <c r="G6" s="239"/>
      <c r="H6" s="239"/>
      <c r="I6" s="239">
        <v>5</v>
      </c>
      <c r="J6" s="239"/>
      <c r="K6" s="239"/>
      <c r="L6" s="239"/>
      <c r="M6" s="239"/>
      <c r="N6" s="239"/>
      <c r="O6" s="236"/>
      <c r="P6" s="237"/>
      <c r="Q6" s="240"/>
      <c r="R6" s="241"/>
      <c r="S6" s="25">
        <f t="shared" si="1"/>
        <v>5</v>
      </c>
      <c r="T6" s="25">
        <f t="shared" si="0"/>
        <v>5</v>
      </c>
      <c r="U6" s="28"/>
      <c r="V6" s="28"/>
    </row>
    <row r="7" spans="1:22" x14ac:dyDescent="0.25">
      <c r="A7" s="208">
        <v>6429</v>
      </c>
      <c r="B7" s="235" t="s">
        <v>100</v>
      </c>
      <c r="C7" s="207">
        <v>22</v>
      </c>
      <c r="D7" s="38" t="s">
        <v>88</v>
      </c>
      <c r="E7" s="250"/>
      <c r="F7" s="251"/>
      <c r="G7" s="236"/>
      <c r="H7" s="237"/>
      <c r="I7" s="239">
        <v>1</v>
      </c>
      <c r="J7" s="239"/>
      <c r="K7" s="236">
        <v>0.5</v>
      </c>
      <c r="L7" s="237"/>
      <c r="M7" s="236"/>
      <c r="N7" s="237"/>
      <c r="O7" s="236"/>
      <c r="P7" s="237"/>
      <c r="Q7" s="240"/>
      <c r="R7" s="241"/>
      <c r="S7" s="25">
        <f t="shared" si="1"/>
        <v>1.5</v>
      </c>
      <c r="T7" s="25">
        <f t="shared" si="0"/>
        <v>1.5</v>
      </c>
      <c r="U7" s="28"/>
      <c r="V7" s="28"/>
    </row>
    <row r="8" spans="1:22" x14ac:dyDescent="0.25">
      <c r="A8" s="208">
        <v>6705</v>
      </c>
      <c r="B8" s="235" t="s">
        <v>104</v>
      </c>
      <c r="C8" s="208">
        <v>1</v>
      </c>
      <c r="D8" s="38" t="s">
        <v>89</v>
      </c>
      <c r="E8" s="250"/>
      <c r="F8" s="251"/>
      <c r="G8" s="236"/>
      <c r="H8" s="237"/>
      <c r="I8" s="236">
        <v>0.5</v>
      </c>
      <c r="J8" s="237"/>
      <c r="K8" s="236">
        <v>2.5</v>
      </c>
      <c r="L8" s="237"/>
      <c r="M8" s="236"/>
      <c r="N8" s="237"/>
      <c r="O8" s="236"/>
      <c r="P8" s="237"/>
      <c r="Q8" s="240"/>
      <c r="R8" s="241"/>
      <c r="S8" s="25">
        <f t="shared" si="1"/>
        <v>3</v>
      </c>
      <c r="T8" s="25">
        <f t="shared" si="0"/>
        <v>3</v>
      </c>
      <c r="U8" s="28"/>
      <c r="V8" s="28"/>
    </row>
    <row r="9" spans="1:22" x14ac:dyDescent="0.25">
      <c r="A9" s="211">
        <v>6649</v>
      </c>
      <c r="B9" s="235" t="s">
        <v>96</v>
      </c>
      <c r="C9" s="210">
        <v>14</v>
      </c>
      <c r="D9" s="38" t="s">
        <v>77</v>
      </c>
      <c r="E9" s="250"/>
      <c r="F9" s="251"/>
      <c r="G9" s="236"/>
      <c r="H9" s="237"/>
      <c r="I9" s="236"/>
      <c r="J9" s="237"/>
      <c r="K9" s="236">
        <v>2</v>
      </c>
      <c r="L9" s="237"/>
      <c r="M9" s="236">
        <v>4</v>
      </c>
      <c r="N9" s="237"/>
      <c r="O9" s="236"/>
      <c r="P9" s="237"/>
      <c r="Q9" s="240"/>
      <c r="R9" s="241"/>
      <c r="S9" s="25">
        <f t="shared" si="1"/>
        <v>6</v>
      </c>
      <c r="T9" s="25">
        <f t="shared" si="0"/>
        <v>6</v>
      </c>
      <c r="U9" s="28"/>
      <c r="V9" s="28"/>
    </row>
    <row r="10" spans="1:22" x14ac:dyDescent="0.25">
      <c r="A10" s="211">
        <v>6717</v>
      </c>
      <c r="B10" s="235" t="s">
        <v>105</v>
      </c>
      <c r="C10" s="211">
        <v>1</v>
      </c>
      <c r="D10" s="38" t="s">
        <v>90</v>
      </c>
      <c r="E10" s="250"/>
      <c r="F10" s="251"/>
      <c r="G10" s="236"/>
      <c r="H10" s="237"/>
      <c r="I10" s="236"/>
      <c r="J10" s="237"/>
      <c r="K10" s="236"/>
      <c r="L10" s="237"/>
      <c r="M10" s="236">
        <v>1</v>
      </c>
      <c r="N10" s="237"/>
      <c r="O10" s="236"/>
      <c r="P10" s="237"/>
      <c r="Q10" s="240"/>
      <c r="R10" s="241"/>
      <c r="S10" s="25">
        <f t="shared" si="1"/>
        <v>1</v>
      </c>
      <c r="T10" s="25">
        <f t="shared" si="0"/>
        <v>1</v>
      </c>
      <c r="U10" s="28"/>
      <c r="V10" s="28"/>
    </row>
    <row r="11" spans="1:22" x14ac:dyDescent="0.25">
      <c r="A11" s="211"/>
      <c r="B11" s="48"/>
      <c r="C11" s="211"/>
      <c r="D11" s="38"/>
      <c r="E11" s="250"/>
      <c r="F11" s="251"/>
      <c r="G11" s="236"/>
      <c r="H11" s="237"/>
      <c r="I11" s="236"/>
      <c r="J11" s="237"/>
      <c r="K11" s="236"/>
      <c r="L11" s="237"/>
      <c r="M11" s="236"/>
      <c r="N11" s="237"/>
      <c r="O11" s="236"/>
      <c r="P11" s="237"/>
      <c r="Q11" s="240"/>
      <c r="R11" s="241"/>
      <c r="S11" s="25">
        <f>E11+G11+I11+K11+M11+O11+Q11</f>
        <v>0</v>
      </c>
      <c r="T11" s="25">
        <f t="shared" si="0"/>
        <v>0</v>
      </c>
      <c r="U11" s="28"/>
      <c r="V11" s="28"/>
    </row>
    <row r="12" spans="1:22" x14ac:dyDescent="0.25">
      <c r="A12" s="211"/>
      <c r="B12" s="48"/>
      <c r="C12" s="211"/>
      <c r="D12" s="38"/>
      <c r="E12" s="250"/>
      <c r="F12" s="251"/>
      <c r="G12" s="236"/>
      <c r="H12" s="237"/>
      <c r="I12" s="236"/>
      <c r="J12" s="237"/>
      <c r="K12" s="236"/>
      <c r="L12" s="237"/>
      <c r="M12" s="236"/>
      <c r="N12" s="237"/>
      <c r="O12" s="236"/>
      <c r="P12" s="237"/>
      <c r="Q12" s="240"/>
      <c r="R12" s="24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211"/>
      <c r="B13" s="48"/>
      <c r="C13" s="211"/>
      <c r="D13" s="38"/>
      <c r="E13" s="250"/>
      <c r="F13" s="251"/>
      <c r="G13" s="236"/>
      <c r="H13" s="237"/>
      <c r="I13" s="236"/>
      <c r="J13" s="237"/>
      <c r="K13" s="236"/>
      <c r="L13" s="237"/>
      <c r="M13" s="236"/>
      <c r="N13" s="237"/>
      <c r="O13" s="236"/>
      <c r="P13" s="237"/>
      <c r="Q13" s="240"/>
      <c r="R13" s="24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92"/>
      <c r="B14" s="48"/>
      <c r="C14" s="192"/>
      <c r="D14" s="38"/>
      <c r="E14" s="250"/>
      <c r="F14" s="251"/>
      <c r="G14" s="236"/>
      <c r="H14" s="237"/>
      <c r="I14" s="236"/>
      <c r="J14" s="237"/>
      <c r="K14" s="236"/>
      <c r="L14" s="237"/>
      <c r="M14" s="236"/>
      <c r="N14" s="237"/>
      <c r="O14" s="236"/>
      <c r="P14" s="237"/>
      <c r="Q14" s="240"/>
      <c r="R14" s="241"/>
      <c r="S14" s="25">
        <f>E14+G14+I14+K14+M14+O14+Q14</f>
        <v>0</v>
      </c>
      <c r="T14" s="25">
        <f>SUM(S14-U14-V14)</f>
        <v>0</v>
      </c>
      <c r="U14" s="28"/>
      <c r="V14" s="28"/>
    </row>
    <row r="15" spans="1:22" ht="15.75" customHeight="1" x14ac:dyDescent="0.25">
      <c r="A15" s="192"/>
      <c r="B15" s="48"/>
      <c r="C15" s="192"/>
      <c r="D15" s="38"/>
      <c r="E15" s="250"/>
      <c r="F15" s="251"/>
      <c r="G15" s="236"/>
      <c r="H15" s="237"/>
      <c r="I15" s="236"/>
      <c r="J15" s="237"/>
      <c r="K15" s="236"/>
      <c r="L15" s="237"/>
      <c r="M15" s="236"/>
      <c r="N15" s="237"/>
      <c r="O15" s="236"/>
      <c r="P15" s="237"/>
      <c r="Q15" s="240"/>
      <c r="R15" s="241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.75" customHeight="1" x14ac:dyDescent="0.25">
      <c r="A16" s="193"/>
      <c r="B16" s="48"/>
      <c r="C16" s="193"/>
      <c r="D16" s="38"/>
      <c r="E16" s="250"/>
      <c r="F16" s="251"/>
      <c r="G16" s="236"/>
      <c r="H16" s="237"/>
      <c r="I16" s="236"/>
      <c r="J16" s="237"/>
      <c r="K16" s="236"/>
      <c r="L16" s="237"/>
      <c r="M16" s="236"/>
      <c r="N16" s="237"/>
      <c r="O16" s="236"/>
      <c r="P16" s="237"/>
      <c r="Q16" s="240"/>
      <c r="R16" s="241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93"/>
      <c r="B17" s="48"/>
      <c r="C17" s="193"/>
      <c r="D17" s="38"/>
      <c r="E17" s="250"/>
      <c r="F17" s="251"/>
      <c r="G17" s="236"/>
      <c r="H17" s="237"/>
      <c r="I17" s="236"/>
      <c r="J17" s="237"/>
      <c r="K17" s="236"/>
      <c r="L17" s="237"/>
      <c r="M17" s="236"/>
      <c r="N17" s="237"/>
      <c r="O17" s="236"/>
      <c r="P17" s="237"/>
      <c r="Q17" s="240"/>
      <c r="R17" s="241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93"/>
      <c r="B18" s="48"/>
      <c r="C18" s="193"/>
      <c r="D18" s="38"/>
      <c r="E18" s="250"/>
      <c r="F18" s="251"/>
      <c r="G18" s="236"/>
      <c r="H18" s="237"/>
      <c r="I18" s="236"/>
      <c r="J18" s="237"/>
      <c r="K18" s="236"/>
      <c r="L18" s="237"/>
      <c r="M18" s="236"/>
      <c r="N18" s="237"/>
      <c r="O18" s="236"/>
      <c r="P18" s="237"/>
      <c r="Q18" s="240"/>
      <c r="R18" s="241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193"/>
      <c r="B19" s="48"/>
      <c r="C19" s="193"/>
      <c r="D19" s="38"/>
      <c r="E19" s="250"/>
      <c r="F19" s="251"/>
      <c r="G19" s="236"/>
      <c r="H19" s="237"/>
      <c r="I19" s="236"/>
      <c r="J19" s="237"/>
      <c r="K19" s="236"/>
      <c r="L19" s="237"/>
      <c r="M19" s="236"/>
      <c r="N19" s="237"/>
      <c r="O19" s="236"/>
      <c r="P19" s="237"/>
      <c r="Q19" s="240"/>
      <c r="R19" s="241"/>
      <c r="S19" s="25">
        <f>E19+G19+I19+K19+M19+O19+Q19</f>
        <v>0</v>
      </c>
      <c r="T19" s="25">
        <f>SUM(S19-U19-V19)</f>
        <v>0</v>
      </c>
      <c r="U19" s="28"/>
      <c r="V19" s="28"/>
    </row>
    <row r="20" spans="1:22" x14ac:dyDescent="0.25">
      <c r="A20" s="194"/>
      <c r="B20" s="194"/>
      <c r="C20" s="194"/>
      <c r="D20" s="38"/>
      <c r="E20" s="250"/>
      <c r="F20" s="251"/>
      <c r="G20" s="236"/>
      <c r="H20" s="237"/>
      <c r="I20" s="236"/>
      <c r="J20" s="237"/>
      <c r="K20" s="236"/>
      <c r="L20" s="237"/>
      <c r="M20" s="236"/>
      <c r="N20" s="237"/>
      <c r="O20" s="236"/>
      <c r="P20" s="237"/>
      <c r="Q20" s="240"/>
      <c r="R20" s="241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95"/>
      <c r="B21" s="48"/>
      <c r="C21" s="195"/>
      <c r="D21" s="38"/>
      <c r="E21" s="250"/>
      <c r="F21" s="251"/>
      <c r="G21" s="236"/>
      <c r="H21" s="237"/>
      <c r="I21" s="236"/>
      <c r="J21" s="237"/>
      <c r="K21" s="236"/>
      <c r="L21" s="237"/>
      <c r="M21" s="236"/>
      <c r="N21" s="237"/>
      <c r="O21" s="236"/>
      <c r="P21" s="237"/>
      <c r="Q21" s="240"/>
      <c r="R21" s="241"/>
      <c r="S21" s="25">
        <f t="shared" si="2"/>
        <v>0</v>
      </c>
      <c r="T21" s="25">
        <f t="shared" si="3"/>
        <v>0</v>
      </c>
      <c r="U21" s="28"/>
      <c r="V21" s="28"/>
    </row>
    <row r="22" spans="1:22" ht="15.75" customHeight="1" x14ac:dyDescent="0.25">
      <c r="A22" s="195"/>
      <c r="B22" s="48"/>
      <c r="C22" s="195"/>
      <c r="D22" s="38"/>
      <c r="E22" s="250"/>
      <c r="F22" s="251"/>
      <c r="G22" s="236"/>
      <c r="H22" s="237"/>
      <c r="I22" s="236"/>
      <c r="J22" s="237"/>
      <c r="K22" s="236"/>
      <c r="L22" s="237"/>
      <c r="M22" s="236"/>
      <c r="N22" s="237"/>
      <c r="O22" s="236"/>
      <c r="P22" s="237"/>
      <c r="Q22" s="240"/>
      <c r="R22" s="241"/>
      <c r="S22" s="25">
        <f>E22+G22+I22+K22+M22+O22+Q22</f>
        <v>0</v>
      </c>
      <c r="T22" s="25">
        <f>SUM(S22-U22-V22)</f>
        <v>0</v>
      </c>
      <c r="U22" s="28"/>
      <c r="V22" s="28"/>
    </row>
    <row r="23" spans="1:22" x14ac:dyDescent="0.25">
      <c r="A23" s="195"/>
      <c r="B23" s="48"/>
      <c r="C23" s="195"/>
      <c r="D23" s="38"/>
      <c r="E23" s="250"/>
      <c r="F23" s="251"/>
      <c r="G23" s="236"/>
      <c r="H23" s="237"/>
      <c r="I23" s="236"/>
      <c r="J23" s="237"/>
      <c r="K23" s="236"/>
      <c r="L23" s="237"/>
      <c r="M23" s="236"/>
      <c r="N23" s="237"/>
      <c r="O23" s="236"/>
      <c r="P23" s="237"/>
      <c r="Q23" s="240"/>
      <c r="R23" s="241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109"/>
      <c r="B24" s="109"/>
      <c r="C24" s="109"/>
      <c r="D24" s="27"/>
      <c r="E24" s="250"/>
      <c r="F24" s="251"/>
      <c r="G24" s="236"/>
      <c r="H24" s="237"/>
      <c r="I24" s="236"/>
      <c r="J24" s="237"/>
      <c r="K24" s="236"/>
      <c r="L24" s="237"/>
      <c r="M24" s="236"/>
      <c r="N24" s="237"/>
      <c r="O24" s="236"/>
      <c r="P24" s="237"/>
      <c r="Q24" s="240"/>
      <c r="R24" s="241"/>
      <c r="S24" s="25">
        <f>E24+G24+I24+K24+M24+O24+Q24</f>
        <v>0</v>
      </c>
      <c r="T24" s="25">
        <f>SUM(S24-U24-V24)</f>
        <v>0</v>
      </c>
      <c r="U24" s="28"/>
      <c r="V24" s="28"/>
    </row>
    <row r="25" spans="1:22" x14ac:dyDescent="0.25">
      <c r="A25" s="113">
        <v>3600</v>
      </c>
      <c r="B25" s="113" t="s">
        <v>99</v>
      </c>
      <c r="C25" s="113"/>
      <c r="D25" s="27" t="s">
        <v>68</v>
      </c>
      <c r="E25" s="250"/>
      <c r="F25" s="251"/>
      <c r="G25" s="236"/>
      <c r="H25" s="237"/>
      <c r="I25" s="236">
        <v>0.25</v>
      </c>
      <c r="J25" s="237"/>
      <c r="K25" s="236">
        <v>0.5</v>
      </c>
      <c r="L25" s="237"/>
      <c r="M25" s="236">
        <v>0.5</v>
      </c>
      <c r="N25" s="237"/>
      <c r="O25" s="236"/>
      <c r="P25" s="237"/>
      <c r="Q25" s="240"/>
      <c r="R25" s="241"/>
      <c r="S25" s="25">
        <f>E25+G25+I25+K25+M25+O25+Q25</f>
        <v>1.25</v>
      </c>
      <c r="T25" s="25">
        <f>SUM(S25-U25-V25)</f>
        <v>1.25</v>
      </c>
      <c r="U25" s="28"/>
      <c r="V25" s="28"/>
    </row>
    <row r="26" spans="1:22" x14ac:dyDescent="0.25">
      <c r="A26" s="94">
        <v>3600</v>
      </c>
      <c r="B26" s="233" t="s">
        <v>99</v>
      </c>
      <c r="C26" s="94"/>
      <c r="D26" s="38" t="s">
        <v>87</v>
      </c>
      <c r="E26" s="250"/>
      <c r="F26" s="251"/>
      <c r="G26" s="236">
        <v>2</v>
      </c>
      <c r="H26" s="237"/>
      <c r="I26" s="236">
        <v>1.25</v>
      </c>
      <c r="J26" s="237"/>
      <c r="K26" s="236">
        <v>2.5</v>
      </c>
      <c r="L26" s="237"/>
      <c r="M26" s="236">
        <v>2.5</v>
      </c>
      <c r="N26" s="237"/>
      <c r="O26" s="236"/>
      <c r="P26" s="237"/>
      <c r="Q26" s="240"/>
      <c r="R26" s="241"/>
      <c r="S26" s="25">
        <f t="shared" si="1"/>
        <v>8.25</v>
      </c>
      <c r="T26" s="25">
        <f t="shared" si="0"/>
        <v>8.25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236"/>
      <c r="F27" s="237"/>
      <c r="G27" s="236"/>
      <c r="H27" s="237"/>
      <c r="I27" s="236"/>
      <c r="J27" s="237"/>
      <c r="K27" s="236"/>
      <c r="L27" s="237"/>
      <c r="M27" s="236"/>
      <c r="N27" s="237"/>
      <c r="O27" s="236"/>
      <c r="P27" s="237"/>
      <c r="Q27" s="240"/>
      <c r="R27" s="241"/>
      <c r="S27" s="25">
        <f t="shared" si="1"/>
        <v>0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236"/>
      <c r="F28" s="237"/>
      <c r="G28" s="236"/>
      <c r="H28" s="237"/>
      <c r="I28" s="236"/>
      <c r="J28" s="237"/>
      <c r="K28" s="236"/>
      <c r="L28" s="237"/>
      <c r="M28" s="236"/>
      <c r="N28" s="237"/>
      <c r="O28" s="240"/>
      <c r="P28" s="241"/>
      <c r="Q28" s="240"/>
      <c r="R28" s="241"/>
      <c r="S28" s="25">
        <f t="shared" si="1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244">
        <f>SUM(E4:E28)</f>
        <v>0</v>
      </c>
      <c r="F29" s="245"/>
      <c r="G29" s="244">
        <f>SUM(G4:G28)</f>
        <v>6</v>
      </c>
      <c r="H29" s="245"/>
      <c r="I29" s="244">
        <f>SUM(I4:I28)</f>
        <v>8</v>
      </c>
      <c r="J29" s="245"/>
      <c r="K29" s="244">
        <f>SUM(K4:K28)</f>
        <v>8</v>
      </c>
      <c r="L29" s="245"/>
      <c r="M29" s="244">
        <f>SUM(M4:M28)</f>
        <v>8</v>
      </c>
      <c r="N29" s="245"/>
      <c r="O29" s="244">
        <f>SUM(O4:O28)</f>
        <v>0</v>
      </c>
      <c r="P29" s="245"/>
      <c r="Q29" s="244">
        <f>SUM(Q4:Q28)</f>
        <v>0</v>
      </c>
      <c r="R29" s="245"/>
      <c r="S29" s="25">
        <f t="shared" si="1"/>
        <v>30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88"/>
      <c r="F30" s="89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30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-8</v>
      </c>
      <c r="G31" s="32"/>
      <c r="H31" s="32">
        <f>SUM(G29)-H30</f>
        <v>-2</v>
      </c>
      <c r="I31" s="32"/>
      <c r="J31" s="32">
        <f>SUM(I29)-J30</f>
        <v>0</v>
      </c>
      <c r="K31" s="32"/>
      <c r="L31" s="32">
        <f>SUM(K29)-L30</f>
        <v>0</v>
      </c>
      <c r="M31" s="32"/>
      <c r="N31" s="32">
        <f>SUM(M29)-N30</f>
        <v>0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-10</v>
      </c>
      <c r="T31" s="28"/>
      <c r="U31" s="28">
        <f>SUM(U4:U30)</f>
        <v>0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30</v>
      </c>
      <c r="I34" s="2">
        <v>3600</v>
      </c>
    </row>
    <row r="35" spans="1:9" x14ac:dyDescent="0.25">
      <c r="A35" s="16" t="s">
        <v>26</v>
      </c>
      <c r="C35" s="40">
        <f>U31</f>
        <v>0</v>
      </c>
      <c r="D35" s="33"/>
      <c r="I35" s="44">
        <v>9.5</v>
      </c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0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30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6"/>
  <sheetViews>
    <sheetView zoomScale="90" zoomScaleNormal="90" workbookViewId="0">
      <selection activeCell="E5" sqref="E5:N5"/>
    </sheetView>
  </sheetViews>
  <sheetFormatPr defaultColWidth="10.42578125" defaultRowHeight="15.75" x14ac:dyDescent="0.25"/>
  <cols>
    <col min="1" max="1" width="9.570312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20.08.17</v>
      </c>
      <c r="B2" s="19"/>
      <c r="C2" s="19"/>
      <c r="D2" s="19"/>
      <c r="E2" s="238" t="s">
        <v>15</v>
      </c>
      <c r="F2" s="238"/>
      <c r="G2" s="238" t="s">
        <v>16</v>
      </c>
      <c r="H2" s="238"/>
      <c r="I2" s="238" t="s">
        <v>17</v>
      </c>
      <c r="J2" s="238"/>
      <c r="K2" s="238" t="s">
        <v>18</v>
      </c>
      <c r="L2" s="238"/>
      <c r="M2" s="238" t="s">
        <v>19</v>
      </c>
      <c r="N2" s="238"/>
      <c r="O2" s="238" t="s">
        <v>20</v>
      </c>
      <c r="P2" s="238"/>
      <c r="Q2" s="238" t="s">
        <v>21</v>
      </c>
      <c r="R2" s="23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23">
        <v>6649</v>
      </c>
      <c r="B4" s="235" t="s">
        <v>96</v>
      </c>
      <c r="C4" s="222">
        <v>12</v>
      </c>
      <c r="D4" s="38" t="s">
        <v>64</v>
      </c>
      <c r="E4" s="239">
        <v>1.5</v>
      </c>
      <c r="F4" s="239"/>
      <c r="G4" s="239"/>
      <c r="H4" s="239"/>
      <c r="I4" s="239"/>
      <c r="J4" s="239"/>
      <c r="K4" s="239"/>
      <c r="L4" s="239"/>
      <c r="M4" s="239"/>
      <c r="N4" s="239"/>
      <c r="O4" s="236"/>
      <c r="P4" s="237"/>
      <c r="Q4" s="240"/>
      <c r="R4" s="241"/>
      <c r="S4" s="25">
        <f>E4+G4+I4+K4+M4+O4+Q4</f>
        <v>1.5</v>
      </c>
      <c r="T4" s="25">
        <f t="shared" ref="T4:T21" si="0">SUM(S4-U4-V4)</f>
        <v>1.5</v>
      </c>
      <c r="U4" s="28"/>
      <c r="V4" s="28"/>
    </row>
    <row r="5" spans="1:22" x14ac:dyDescent="0.25">
      <c r="A5" s="223">
        <v>6598</v>
      </c>
      <c r="B5" s="235" t="s">
        <v>95</v>
      </c>
      <c r="C5" s="222" t="s">
        <v>66</v>
      </c>
      <c r="D5" s="38" t="s">
        <v>67</v>
      </c>
      <c r="E5" s="239">
        <v>2</v>
      </c>
      <c r="F5" s="239"/>
      <c r="G5" s="239">
        <v>8</v>
      </c>
      <c r="H5" s="239"/>
      <c r="I5" s="239">
        <v>8</v>
      </c>
      <c r="J5" s="239"/>
      <c r="K5" s="239">
        <v>8</v>
      </c>
      <c r="L5" s="239"/>
      <c r="M5" s="239">
        <v>8</v>
      </c>
      <c r="N5" s="239"/>
      <c r="O5" s="236"/>
      <c r="P5" s="237"/>
      <c r="Q5" s="240"/>
      <c r="R5" s="241"/>
      <c r="S5" s="25">
        <f>E5+G5+I5+K5+M5+O5+Q5</f>
        <v>34</v>
      </c>
      <c r="T5" s="25">
        <f t="shared" si="0"/>
        <v>34</v>
      </c>
      <c r="U5" s="28"/>
      <c r="V5" s="28"/>
    </row>
    <row r="6" spans="1:22" x14ac:dyDescent="0.25">
      <c r="A6" s="219">
        <v>6519</v>
      </c>
      <c r="B6" s="235" t="s">
        <v>102</v>
      </c>
      <c r="C6" s="218">
        <v>239</v>
      </c>
      <c r="D6" s="38" t="s">
        <v>91</v>
      </c>
      <c r="E6" s="239">
        <v>2.25</v>
      </c>
      <c r="F6" s="239"/>
      <c r="G6" s="239"/>
      <c r="H6" s="239"/>
      <c r="I6" s="239"/>
      <c r="J6" s="239"/>
      <c r="K6" s="239"/>
      <c r="L6" s="239"/>
      <c r="M6" s="239"/>
      <c r="N6" s="239"/>
      <c r="O6" s="236"/>
      <c r="P6" s="237"/>
      <c r="Q6" s="240"/>
      <c r="R6" s="241"/>
      <c r="S6" s="25">
        <f t="shared" ref="S6:S24" si="1">E6+G6+I6+K6+M6+O6+Q6</f>
        <v>2.25</v>
      </c>
      <c r="T6" s="25">
        <f t="shared" si="0"/>
        <v>2.25</v>
      </c>
      <c r="U6" s="28"/>
      <c r="V6" s="28"/>
    </row>
    <row r="7" spans="1:22" x14ac:dyDescent="0.25">
      <c r="A7" s="223"/>
      <c r="B7" s="222"/>
      <c r="C7" s="222"/>
      <c r="D7" s="38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6"/>
      <c r="P7" s="237"/>
      <c r="Q7" s="240"/>
      <c r="R7" s="24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74"/>
      <c r="B8" s="48"/>
      <c r="C8" s="174"/>
      <c r="D8" s="38"/>
      <c r="E8" s="256"/>
      <c r="F8" s="257"/>
      <c r="G8" s="236"/>
      <c r="H8" s="237"/>
      <c r="I8" s="236"/>
      <c r="J8" s="237"/>
      <c r="K8" s="239"/>
      <c r="L8" s="239"/>
      <c r="M8" s="253"/>
      <c r="N8" s="237"/>
      <c r="O8" s="236"/>
      <c r="P8" s="237"/>
      <c r="Q8" s="240"/>
      <c r="R8" s="241"/>
      <c r="S8" s="25">
        <f>E8+G8+I8+K8+M8+O8+Q8</f>
        <v>0</v>
      </c>
      <c r="T8" s="25">
        <f t="shared" si="0"/>
        <v>0</v>
      </c>
      <c r="U8" s="28"/>
      <c r="V8" s="28"/>
    </row>
    <row r="9" spans="1:22" x14ac:dyDescent="0.25">
      <c r="A9" s="170"/>
      <c r="B9" s="169"/>
      <c r="C9" s="169"/>
      <c r="D9" s="38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6"/>
      <c r="P9" s="237"/>
      <c r="Q9" s="240"/>
      <c r="R9" s="24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70"/>
      <c r="B10" s="48"/>
      <c r="C10" s="170"/>
      <c r="D10" s="38"/>
      <c r="E10" s="256"/>
      <c r="F10" s="257"/>
      <c r="G10" s="236"/>
      <c r="H10" s="237"/>
      <c r="I10" s="236"/>
      <c r="J10" s="237"/>
      <c r="K10" s="236"/>
      <c r="L10" s="237"/>
      <c r="M10" s="236"/>
      <c r="N10" s="237"/>
      <c r="O10" s="236"/>
      <c r="P10" s="237"/>
      <c r="Q10" s="240"/>
      <c r="R10" s="24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9"/>
      <c r="B11" s="159"/>
      <c r="C11" s="159"/>
      <c r="D11" s="38"/>
      <c r="E11" s="256"/>
      <c r="F11" s="257"/>
      <c r="G11" s="236"/>
      <c r="H11" s="237"/>
      <c r="I11" s="236"/>
      <c r="J11" s="237"/>
      <c r="K11" s="236"/>
      <c r="L11" s="237"/>
      <c r="M11" s="236"/>
      <c r="N11" s="237"/>
      <c r="O11" s="236"/>
      <c r="P11" s="237"/>
      <c r="Q11" s="240"/>
      <c r="R11" s="241"/>
      <c r="S11" s="25">
        <f>E11+G11+I11+K11+M11+O11+Q11</f>
        <v>0</v>
      </c>
      <c r="T11" s="25">
        <f>SUM(S11-U11-V11)</f>
        <v>0</v>
      </c>
      <c r="U11" s="28"/>
      <c r="V11" s="28"/>
    </row>
    <row r="12" spans="1:22" x14ac:dyDescent="0.25">
      <c r="A12" s="162"/>
      <c r="B12" s="161"/>
      <c r="C12" s="161"/>
      <c r="D12" s="38"/>
      <c r="E12" s="256"/>
      <c r="F12" s="257"/>
      <c r="G12" s="256"/>
      <c r="H12" s="257"/>
      <c r="I12" s="256"/>
      <c r="J12" s="257"/>
      <c r="K12" s="256"/>
      <c r="L12" s="257"/>
      <c r="M12" s="236"/>
      <c r="N12" s="237"/>
      <c r="O12" s="236"/>
      <c r="P12" s="237"/>
      <c r="Q12" s="240"/>
      <c r="R12" s="241"/>
      <c r="S12" s="25">
        <f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45"/>
      <c r="B13" s="48"/>
      <c r="C13" s="145"/>
      <c r="D13" s="38"/>
      <c r="E13" s="256"/>
      <c r="F13" s="257"/>
      <c r="G13" s="256"/>
      <c r="H13" s="257"/>
      <c r="I13" s="256"/>
      <c r="J13" s="257"/>
      <c r="K13" s="256"/>
      <c r="L13" s="257"/>
      <c r="M13" s="236"/>
      <c r="N13" s="237"/>
      <c r="O13" s="236"/>
      <c r="P13" s="237"/>
      <c r="Q13" s="240"/>
      <c r="R13" s="24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1"/>
      <c r="B14" s="48"/>
      <c r="C14" s="101"/>
      <c r="D14" s="38"/>
      <c r="E14" s="256"/>
      <c r="F14" s="257"/>
      <c r="G14" s="256"/>
      <c r="H14" s="257"/>
      <c r="I14" s="256"/>
      <c r="J14" s="257"/>
      <c r="K14" s="256"/>
      <c r="L14" s="257"/>
      <c r="M14" s="242"/>
      <c r="N14" s="243"/>
      <c r="O14" s="236"/>
      <c r="P14" s="237"/>
      <c r="Q14" s="240"/>
      <c r="R14" s="241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46"/>
      <c r="D15" s="27"/>
      <c r="E15" s="256"/>
      <c r="F15" s="257"/>
      <c r="G15" s="256"/>
      <c r="H15" s="257"/>
      <c r="I15" s="256"/>
      <c r="J15" s="257"/>
      <c r="K15" s="256"/>
      <c r="L15" s="257"/>
      <c r="M15" s="242"/>
      <c r="N15" s="243"/>
      <c r="O15" s="236"/>
      <c r="P15" s="237"/>
      <c r="Q15" s="240"/>
      <c r="R15" s="24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258"/>
      <c r="F16" s="259"/>
      <c r="G16" s="258"/>
      <c r="H16" s="259"/>
      <c r="I16" s="258"/>
      <c r="J16" s="259"/>
      <c r="K16" s="258"/>
      <c r="L16" s="259"/>
      <c r="M16" s="236"/>
      <c r="N16" s="237"/>
      <c r="O16" s="236"/>
      <c r="P16" s="237"/>
      <c r="Q16" s="240"/>
      <c r="R16" s="24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24"/>
      <c r="B17" s="124"/>
      <c r="C17" s="124"/>
      <c r="D17" s="38"/>
      <c r="E17" s="258"/>
      <c r="F17" s="259"/>
      <c r="G17" s="236"/>
      <c r="H17" s="237"/>
      <c r="I17" s="236"/>
      <c r="J17" s="237"/>
      <c r="K17" s="236"/>
      <c r="L17" s="237"/>
      <c r="M17" s="236"/>
      <c r="N17" s="237"/>
      <c r="O17" s="236"/>
      <c r="P17" s="237"/>
      <c r="Q17" s="240"/>
      <c r="R17" s="241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17"/>
      <c r="B18" s="117"/>
      <c r="C18" s="117"/>
      <c r="D18" s="38"/>
      <c r="E18" s="256"/>
      <c r="F18" s="257"/>
      <c r="G18" s="256"/>
      <c r="H18" s="257"/>
      <c r="I18" s="256"/>
      <c r="J18" s="257"/>
      <c r="K18" s="236"/>
      <c r="L18" s="237"/>
      <c r="M18" s="236"/>
      <c r="N18" s="237"/>
      <c r="O18" s="236"/>
      <c r="P18" s="237"/>
      <c r="Q18" s="240"/>
      <c r="R18" s="241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73"/>
      <c r="B19" s="173"/>
      <c r="C19" s="173"/>
      <c r="D19" s="38"/>
      <c r="E19" s="236"/>
      <c r="F19" s="237"/>
      <c r="G19" s="236"/>
      <c r="H19" s="237"/>
      <c r="I19" s="236"/>
      <c r="J19" s="237"/>
      <c r="K19" s="236"/>
      <c r="L19" s="237"/>
      <c r="M19" s="236"/>
      <c r="N19" s="237"/>
      <c r="O19" s="236"/>
      <c r="P19" s="237"/>
      <c r="Q19" s="240"/>
      <c r="R19" s="241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78"/>
      <c r="B20" s="178"/>
      <c r="C20" s="178"/>
      <c r="D20" s="38"/>
      <c r="E20" s="236"/>
      <c r="F20" s="237"/>
      <c r="G20" s="236"/>
      <c r="H20" s="237"/>
      <c r="I20" s="236"/>
      <c r="J20" s="237"/>
      <c r="K20" s="236"/>
      <c r="L20" s="237"/>
      <c r="M20" s="236"/>
      <c r="N20" s="237"/>
      <c r="O20" s="236"/>
      <c r="P20" s="237"/>
      <c r="Q20" s="240"/>
      <c r="R20" s="241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222">
        <v>3600</v>
      </c>
      <c r="B21" s="222" t="s">
        <v>99</v>
      </c>
      <c r="C21" s="222"/>
      <c r="D21" s="27" t="s">
        <v>87</v>
      </c>
      <c r="E21" s="236">
        <v>2.25</v>
      </c>
      <c r="F21" s="237"/>
      <c r="G21" s="236"/>
      <c r="H21" s="237"/>
      <c r="I21" s="236"/>
      <c r="J21" s="237"/>
      <c r="K21" s="236"/>
      <c r="L21" s="237"/>
      <c r="M21" s="236"/>
      <c r="N21" s="237"/>
      <c r="O21" s="236"/>
      <c r="P21" s="237"/>
      <c r="Q21" s="240"/>
      <c r="R21" s="241"/>
      <c r="S21" s="25">
        <f t="shared" si="1"/>
        <v>2.25</v>
      </c>
      <c r="T21" s="25">
        <f t="shared" si="0"/>
        <v>2.25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236"/>
      <c r="F22" s="237"/>
      <c r="G22" s="236"/>
      <c r="H22" s="237"/>
      <c r="I22" s="236"/>
      <c r="J22" s="237"/>
      <c r="K22" s="236"/>
      <c r="L22" s="237"/>
      <c r="M22" s="236"/>
      <c r="N22" s="237"/>
      <c r="O22" s="236"/>
      <c r="P22" s="237"/>
      <c r="Q22" s="240"/>
      <c r="R22" s="241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7"/>
      <c r="D23" s="27"/>
      <c r="E23" s="236"/>
      <c r="F23" s="237"/>
      <c r="G23" s="236"/>
      <c r="H23" s="237"/>
      <c r="I23" s="236"/>
      <c r="J23" s="237"/>
      <c r="K23" s="236"/>
      <c r="L23" s="237"/>
      <c r="M23" s="236"/>
      <c r="N23" s="237"/>
      <c r="O23" s="236"/>
      <c r="P23" s="237"/>
      <c r="Q23" s="240"/>
      <c r="R23" s="241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44">
        <f>SUM(E4:E23)</f>
        <v>8</v>
      </c>
      <c r="F24" s="245"/>
      <c r="G24" s="244">
        <f>SUM(G4:G23)</f>
        <v>8</v>
      </c>
      <c r="H24" s="245"/>
      <c r="I24" s="244">
        <f>SUM(I4:I23)</f>
        <v>8</v>
      </c>
      <c r="J24" s="245"/>
      <c r="K24" s="244">
        <f>SUM(K4:K23)</f>
        <v>8</v>
      </c>
      <c r="L24" s="245"/>
      <c r="M24" s="244">
        <f>SUM(M4:M23)</f>
        <v>8</v>
      </c>
      <c r="N24" s="245"/>
      <c r="O24" s="244">
        <f>SUM(O4:O23)</f>
        <v>0</v>
      </c>
      <c r="P24" s="245"/>
      <c r="Q24" s="244">
        <f>SUM(Q4:Q23)</f>
        <v>0</v>
      </c>
      <c r="R24" s="245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163"/>
      <c r="J25" s="164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73"/>
      <c r="H27" s="73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2.25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8"/>
  <sheetViews>
    <sheetView zoomScale="87" zoomScaleNormal="87" workbookViewId="0">
      <selection activeCell="E22" sqref="E22:L23"/>
    </sheetView>
  </sheetViews>
  <sheetFormatPr defaultRowHeight="15.75" x14ac:dyDescent="0.25"/>
  <cols>
    <col min="1" max="1" width="10" style="16" customWidth="1"/>
    <col min="2" max="2" width="11" style="16" customWidth="1"/>
    <col min="3" max="3" width="11.42578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20.08.17</v>
      </c>
      <c r="B2" s="19"/>
      <c r="C2" s="19"/>
      <c r="D2" s="19"/>
      <c r="E2" s="238" t="s">
        <v>15</v>
      </c>
      <c r="F2" s="238"/>
      <c r="G2" s="238" t="s">
        <v>16</v>
      </c>
      <c r="H2" s="238"/>
      <c r="I2" s="238" t="s">
        <v>17</v>
      </c>
      <c r="J2" s="238"/>
      <c r="K2" s="238" t="s">
        <v>18</v>
      </c>
      <c r="L2" s="238"/>
      <c r="M2" s="238" t="s">
        <v>19</v>
      </c>
      <c r="N2" s="238"/>
      <c r="O2" s="238" t="s">
        <v>20</v>
      </c>
      <c r="P2" s="238"/>
      <c r="Q2" s="238" t="s">
        <v>21</v>
      </c>
      <c r="R2" s="23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1"/>
      <c r="R3" s="51"/>
      <c r="S3" s="25"/>
      <c r="T3" s="25"/>
      <c r="U3" s="26"/>
      <c r="V3" s="26"/>
    </row>
    <row r="4" spans="1:22" x14ac:dyDescent="0.25">
      <c r="A4" s="223">
        <v>6649</v>
      </c>
      <c r="B4" s="235" t="s">
        <v>96</v>
      </c>
      <c r="C4" s="223">
        <v>12</v>
      </c>
      <c r="D4" s="38" t="s">
        <v>64</v>
      </c>
      <c r="E4" s="239">
        <v>3.5</v>
      </c>
      <c r="F4" s="239"/>
      <c r="G4" s="239"/>
      <c r="H4" s="239"/>
      <c r="I4" s="239"/>
      <c r="J4" s="239"/>
      <c r="K4" s="239"/>
      <c r="L4" s="239"/>
      <c r="M4" s="239"/>
      <c r="N4" s="239"/>
      <c r="O4" s="236"/>
      <c r="P4" s="237"/>
      <c r="Q4" s="240"/>
      <c r="R4" s="241"/>
      <c r="S4" s="25">
        <f>E4+G4+I4+K4+M4+O4+Q4</f>
        <v>3.5</v>
      </c>
      <c r="T4" s="25">
        <f t="shared" ref="T4:T23" si="0">SUM(S4-U4-V4)</f>
        <v>3.5</v>
      </c>
      <c r="U4" s="28"/>
      <c r="V4" s="28"/>
    </row>
    <row r="5" spans="1:22" x14ac:dyDescent="0.25">
      <c r="A5" s="217">
        <v>6519</v>
      </c>
      <c r="B5" s="235" t="s">
        <v>102</v>
      </c>
      <c r="C5" s="216">
        <v>239</v>
      </c>
      <c r="D5" s="38" t="s">
        <v>93</v>
      </c>
      <c r="E5" s="239">
        <v>2.25</v>
      </c>
      <c r="F5" s="239"/>
      <c r="G5" s="236"/>
      <c r="H5" s="237"/>
      <c r="I5" s="236"/>
      <c r="J5" s="237"/>
      <c r="K5" s="239"/>
      <c r="L5" s="239"/>
      <c r="M5" s="239"/>
      <c r="N5" s="239"/>
      <c r="O5" s="236"/>
      <c r="P5" s="237"/>
      <c r="Q5" s="240"/>
      <c r="R5" s="241"/>
      <c r="S5" s="25">
        <f>E5+G5+I5+K5+M5+O5+Q5</f>
        <v>2.25</v>
      </c>
      <c r="T5" s="25">
        <f t="shared" si="0"/>
        <v>2.25</v>
      </c>
      <c r="U5" s="28"/>
      <c r="V5" s="28"/>
    </row>
    <row r="6" spans="1:22" x14ac:dyDescent="0.25">
      <c r="A6" s="217">
        <v>6649</v>
      </c>
      <c r="B6" s="235" t="s">
        <v>96</v>
      </c>
      <c r="C6" s="216">
        <v>13</v>
      </c>
      <c r="D6" s="38" t="s">
        <v>64</v>
      </c>
      <c r="E6" s="239"/>
      <c r="F6" s="239"/>
      <c r="G6" s="236">
        <v>8</v>
      </c>
      <c r="H6" s="237"/>
      <c r="I6" s="236">
        <v>8</v>
      </c>
      <c r="J6" s="237"/>
      <c r="K6" s="239">
        <v>3</v>
      </c>
      <c r="L6" s="239"/>
      <c r="M6" s="236"/>
      <c r="N6" s="237"/>
      <c r="O6" s="236"/>
      <c r="P6" s="237"/>
      <c r="Q6" s="240"/>
      <c r="R6" s="241"/>
      <c r="S6" s="25">
        <f t="shared" ref="S6:S25" si="1">E6+G6+I6+K6+M6+O6+Q6</f>
        <v>19</v>
      </c>
      <c r="T6" s="25">
        <f t="shared" si="0"/>
        <v>19</v>
      </c>
      <c r="U6" s="28"/>
      <c r="V6" s="28"/>
    </row>
    <row r="7" spans="1:22" x14ac:dyDescent="0.25">
      <c r="A7" s="217">
        <v>6429</v>
      </c>
      <c r="B7" s="235" t="s">
        <v>100</v>
      </c>
      <c r="C7" s="216">
        <v>22</v>
      </c>
      <c r="D7" s="38" t="s">
        <v>92</v>
      </c>
      <c r="E7" s="239"/>
      <c r="F7" s="239"/>
      <c r="G7" s="236"/>
      <c r="H7" s="237"/>
      <c r="I7" s="236"/>
      <c r="J7" s="237"/>
      <c r="K7" s="239">
        <v>2</v>
      </c>
      <c r="L7" s="239"/>
      <c r="M7" s="236"/>
      <c r="N7" s="237"/>
      <c r="O7" s="236"/>
      <c r="P7" s="237"/>
      <c r="Q7" s="240"/>
      <c r="R7" s="241"/>
      <c r="S7" s="25">
        <f t="shared" si="1"/>
        <v>2</v>
      </c>
      <c r="T7" s="25">
        <f t="shared" si="0"/>
        <v>2</v>
      </c>
      <c r="U7" s="28"/>
      <c r="V7" s="28"/>
    </row>
    <row r="8" spans="1:22" ht="16.5" customHeight="1" x14ac:dyDescent="0.25">
      <c r="A8" s="219">
        <v>6705</v>
      </c>
      <c r="B8" s="235" t="s">
        <v>104</v>
      </c>
      <c r="C8" s="219">
        <v>1</v>
      </c>
      <c r="D8" s="38" t="s">
        <v>89</v>
      </c>
      <c r="E8" s="239"/>
      <c r="F8" s="239"/>
      <c r="G8" s="236"/>
      <c r="H8" s="237"/>
      <c r="I8" s="236"/>
      <c r="J8" s="237"/>
      <c r="K8" s="239">
        <v>1.5</v>
      </c>
      <c r="L8" s="239"/>
      <c r="M8" s="236">
        <v>3.5</v>
      </c>
      <c r="N8" s="237"/>
      <c r="O8" s="236"/>
      <c r="P8" s="237"/>
      <c r="Q8" s="240"/>
      <c r="R8" s="241"/>
      <c r="S8" s="25">
        <f t="shared" si="1"/>
        <v>5</v>
      </c>
      <c r="T8" s="25">
        <f t="shared" si="0"/>
        <v>5</v>
      </c>
      <c r="U8" s="28"/>
      <c r="V8" s="28"/>
    </row>
    <row r="9" spans="1:22" x14ac:dyDescent="0.25">
      <c r="A9" s="196">
        <v>6649</v>
      </c>
      <c r="B9" s="235" t="s">
        <v>96</v>
      </c>
      <c r="C9" s="196">
        <v>14</v>
      </c>
      <c r="D9" s="38" t="s">
        <v>64</v>
      </c>
      <c r="E9" s="239"/>
      <c r="F9" s="239"/>
      <c r="G9" s="236"/>
      <c r="H9" s="237"/>
      <c r="I9" s="236"/>
      <c r="J9" s="237"/>
      <c r="K9" s="236"/>
      <c r="L9" s="237"/>
      <c r="M9" s="236">
        <v>4.5</v>
      </c>
      <c r="N9" s="237"/>
      <c r="O9" s="236"/>
      <c r="P9" s="237"/>
      <c r="Q9" s="240"/>
      <c r="R9" s="241"/>
      <c r="S9" s="25">
        <f t="shared" si="1"/>
        <v>4.5</v>
      </c>
      <c r="T9" s="25">
        <f t="shared" si="0"/>
        <v>4.5</v>
      </c>
      <c r="U9" s="28"/>
      <c r="V9" s="28"/>
    </row>
    <row r="10" spans="1:22" x14ac:dyDescent="0.25">
      <c r="A10" s="193"/>
      <c r="B10" s="48"/>
      <c r="C10" s="193"/>
      <c r="D10" s="38"/>
      <c r="E10" s="239"/>
      <c r="F10" s="239"/>
      <c r="G10" s="236"/>
      <c r="H10" s="237"/>
      <c r="I10" s="236"/>
      <c r="J10" s="237"/>
      <c r="K10" s="236"/>
      <c r="L10" s="237"/>
      <c r="M10" s="236"/>
      <c r="N10" s="237"/>
      <c r="O10" s="236"/>
      <c r="P10" s="237"/>
      <c r="Q10" s="240"/>
      <c r="R10" s="24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98"/>
      <c r="B11" s="48"/>
      <c r="C11" s="198"/>
      <c r="D11" s="38"/>
      <c r="E11" s="239"/>
      <c r="F11" s="239"/>
      <c r="G11" s="236"/>
      <c r="H11" s="237"/>
      <c r="I11" s="239"/>
      <c r="J11" s="239"/>
      <c r="K11" s="239"/>
      <c r="L11" s="239"/>
      <c r="M11" s="236"/>
      <c r="N11" s="237"/>
      <c r="O11" s="236"/>
      <c r="P11" s="237"/>
      <c r="Q11" s="240"/>
      <c r="R11" s="24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98"/>
      <c r="B12" s="48"/>
      <c r="C12" s="198"/>
      <c r="D12" s="38"/>
      <c r="E12" s="239"/>
      <c r="F12" s="239"/>
      <c r="G12" s="236"/>
      <c r="H12" s="237"/>
      <c r="I12" s="239"/>
      <c r="J12" s="239"/>
      <c r="K12" s="236"/>
      <c r="L12" s="237"/>
      <c r="M12" s="236"/>
      <c r="N12" s="237"/>
      <c r="O12" s="236"/>
      <c r="P12" s="237"/>
      <c r="Q12" s="240"/>
      <c r="R12" s="241"/>
      <c r="S12" s="25">
        <f t="shared" si="1"/>
        <v>0</v>
      </c>
      <c r="T12" s="25">
        <f t="shared" si="0"/>
        <v>0</v>
      </c>
      <c r="U12" s="28"/>
      <c r="V12" s="28"/>
    </row>
    <row r="13" spans="1:22" ht="15" customHeight="1" x14ac:dyDescent="0.25">
      <c r="A13" s="194"/>
      <c r="B13" s="194"/>
      <c r="C13" s="194"/>
      <c r="D13" s="38"/>
      <c r="E13" s="239"/>
      <c r="F13" s="239"/>
      <c r="G13" s="236"/>
      <c r="H13" s="237"/>
      <c r="I13" s="239"/>
      <c r="J13" s="239"/>
      <c r="K13" s="236"/>
      <c r="L13" s="237"/>
      <c r="M13" s="236"/>
      <c r="N13" s="237"/>
      <c r="O13" s="236"/>
      <c r="P13" s="237"/>
      <c r="Q13" s="240"/>
      <c r="R13" s="241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94"/>
      <c r="B14" s="194"/>
      <c r="C14" s="194"/>
      <c r="D14" s="38"/>
      <c r="E14" s="239"/>
      <c r="F14" s="239"/>
      <c r="G14" s="236"/>
      <c r="H14" s="237"/>
      <c r="I14" s="239"/>
      <c r="J14" s="239"/>
      <c r="K14" s="236"/>
      <c r="L14" s="237"/>
      <c r="M14" s="236"/>
      <c r="N14" s="237"/>
      <c r="O14" s="236"/>
      <c r="P14" s="237"/>
      <c r="Q14" s="240"/>
      <c r="R14" s="241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03"/>
      <c r="B15" s="48"/>
      <c r="C15" s="103"/>
      <c r="D15" s="38"/>
      <c r="E15" s="236"/>
      <c r="F15" s="237"/>
      <c r="G15" s="236"/>
      <c r="H15" s="237"/>
      <c r="I15" s="236"/>
      <c r="J15" s="237"/>
      <c r="K15" s="236"/>
      <c r="L15" s="237"/>
      <c r="M15" s="236"/>
      <c r="N15" s="237"/>
      <c r="O15" s="236"/>
      <c r="P15" s="237"/>
      <c r="Q15" s="240"/>
      <c r="R15" s="241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" customHeight="1" x14ac:dyDescent="0.25">
      <c r="A16" s="102"/>
      <c r="B16" s="48"/>
      <c r="C16" s="102"/>
      <c r="D16" s="38"/>
      <c r="E16" s="236"/>
      <c r="F16" s="237"/>
      <c r="G16" s="236"/>
      <c r="H16" s="237"/>
      <c r="I16" s="236"/>
      <c r="J16" s="237"/>
      <c r="K16" s="236"/>
      <c r="L16" s="237"/>
      <c r="M16" s="236"/>
      <c r="N16" s="237"/>
      <c r="O16" s="236"/>
      <c r="P16" s="237"/>
      <c r="Q16" s="240"/>
      <c r="R16" s="241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91"/>
      <c r="B17" s="91"/>
      <c r="C17" s="47"/>
      <c r="D17" s="38"/>
      <c r="E17" s="236"/>
      <c r="F17" s="237"/>
      <c r="G17" s="236"/>
      <c r="H17" s="237"/>
      <c r="I17" s="236"/>
      <c r="J17" s="237"/>
      <c r="K17" s="236"/>
      <c r="L17" s="237"/>
      <c r="M17" s="236"/>
      <c r="N17" s="237"/>
      <c r="O17" s="236"/>
      <c r="P17" s="237"/>
      <c r="Q17" s="240"/>
      <c r="R17" s="241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09"/>
      <c r="B18" s="109"/>
      <c r="C18" s="109"/>
      <c r="D18" s="27"/>
      <c r="E18" s="236"/>
      <c r="F18" s="237"/>
      <c r="G18" s="236"/>
      <c r="H18" s="237"/>
      <c r="I18" s="236"/>
      <c r="J18" s="237"/>
      <c r="K18" s="236"/>
      <c r="L18" s="237"/>
      <c r="M18" s="236"/>
      <c r="N18" s="237"/>
      <c r="O18" s="236"/>
      <c r="P18" s="237"/>
      <c r="Q18" s="240"/>
      <c r="R18" s="241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23"/>
      <c r="B19" s="123"/>
      <c r="C19" s="123"/>
      <c r="D19" s="27"/>
      <c r="E19" s="236"/>
      <c r="F19" s="237"/>
      <c r="G19" s="236"/>
      <c r="H19" s="237"/>
      <c r="I19" s="236"/>
      <c r="J19" s="237"/>
      <c r="K19" s="236"/>
      <c r="L19" s="237"/>
      <c r="M19" s="236"/>
      <c r="N19" s="237"/>
      <c r="O19" s="236"/>
      <c r="P19" s="237"/>
      <c r="Q19" s="240"/>
      <c r="R19" s="241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17"/>
      <c r="B20" s="117"/>
      <c r="C20" s="117"/>
      <c r="D20" s="38"/>
      <c r="E20" s="236"/>
      <c r="F20" s="237"/>
      <c r="G20" s="236"/>
      <c r="H20" s="237"/>
      <c r="I20" s="236"/>
      <c r="J20" s="237"/>
      <c r="K20" s="236"/>
      <c r="L20" s="237"/>
      <c r="M20" s="236"/>
      <c r="N20" s="237"/>
      <c r="O20" s="236"/>
      <c r="P20" s="237"/>
      <c r="Q20" s="240"/>
      <c r="R20" s="241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21"/>
      <c r="B21" s="121"/>
      <c r="C21" s="121"/>
      <c r="D21" s="27"/>
      <c r="E21" s="236"/>
      <c r="F21" s="237"/>
      <c r="G21" s="236"/>
      <c r="H21" s="237"/>
      <c r="I21" s="236"/>
      <c r="J21" s="237"/>
      <c r="K21" s="236"/>
      <c r="L21" s="237"/>
      <c r="M21" s="236"/>
      <c r="N21" s="237"/>
      <c r="O21" s="236"/>
      <c r="P21" s="237"/>
      <c r="Q21" s="240"/>
      <c r="R21" s="241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195">
        <v>3600</v>
      </c>
      <c r="B22" s="195" t="s">
        <v>99</v>
      </c>
      <c r="C22" s="195"/>
      <c r="D22" s="27" t="s">
        <v>68</v>
      </c>
      <c r="E22" s="236"/>
      <c r="F22" s="237"/>
      <c r="G22" s="236"/>
      <c r="H22" s="237"/>
      <c r="I22" s="236"/>
      <c r="J22" s="237"/>
      <c r="K22" s="236">
        <v>1</v>
      </c>
      <c r="L22" s="237"/>
      <c r="M22" s="236"/>
      <c r="N22" s="237"/>
      <c r="O22" s="236"/>
      <c r="P22" s="237"/>
      <c r="Q22" s="240"/>
      <c r="R22" s="241"/>
      <c r="S22" s="25">
        <f>E22+G22+I22+K22+M22+O22+Q22</f>
        <v>1</v>
      </c>
      <c r="T22" s="25">
        <f t="shared" si="0"/>
        <v>1</v>
      </c>
      <c r="U22" s="28"/>
      <c r="V22" s="28"/>
    </row>
    <row r="23" spans="1:22" x14ac:dyDescent="0.25">
      <c r="A23" s="115">
        <v>3600</v>
      </c>
      <c r="B23" s="234" t="s">
        <v>99</v>
      </c>
      <c r="C23" s="115"/>
      <c r="D23" s="38" t="s">
        <v>73</v>
      </c>
      <c r="E23" s="236">
        <v>2.25</v>
      </c>
      <c r="F23" s="237"/>
      <c r="G23" s="236"/>
      <c r="H23" s="237"/>
      <c r="I23" s="236"/>
      <c r="J23" s="237"/>
      <c r="K23" s="236">
        <v>0.5</v>
      </c>
      <c r="L23" s="237"/>
      <c r="M23" s="236"/>
      <c r="N23" s="237"/>
      <c r="O23" s="236"/>
      <c r="P23" s="237"/>
      <c r="Q23" s="240"/>
      <c r="R23" s="241"/>
      <c r="S23" s="25">
        <f t="shared" si="1"/>
        <v>2.75</v>
      </c>
      <c r="T23" s="25">
        <f t="shared" si="0"/>
        <v>2.75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36"/>
      <c r="F24" s="237"/>
      <c r="G24" s="236"/>
      <c r="H24" s="237"/>
      <c r="I24" s="236"/>
      <c r="J24" s="237"/>
      <c r="K24" s="236"/>
      <c r="L24" s="237"/>
      <c r="M24" s="236"/>
      <c r="N24" s="237"/>
      <c r="O24" s="240"/>
      <c r="P24" s="241"/>
      <c r="Q24" s="240"/>
      <c r="R24" s="241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36"/>
      <c r="F25" s="237"/>
      <c r="G25" s="236"/>
      <c r="H25" s="237"/>
      <c r="I25" s="236"/>
      <c r="J25" s="237"/>
      <c r="K25" s="236"/>
      <c r="L25" s="237"/>
      <c r="M25" s="236"/>
      <c r="N25" s="237"/>
      <c r="O25" s="240"/>
      <c r="P25" s="241"/>
      <c r="Q25" s="240"/>
      <c r="R25" s="241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44">
        <f>SUM(E4:E25)</f>
        <v>8</v>
      </c>
      <c r="F26" s="245"/>
      <c r="G26" s="244">
        <f>SUM(G4:G25)</f>
        <v>8</v>
      </c>
      <c r="H26" s="245"/>
      <c r="I26" s="244">
        <f>SUM(I4:I25)</f>
        <v>8</v>
      </c>
      <c r="J26" s="245"/>
      <c r="K26" s="244">
        <f>SUM(K4:K25)</f>
        <v>8</v>
      </c>
      <c r="L26" s="245"/>
      <c r="M26" s="244">
        <f>SUM(M4:M25)</f>
        <v>8</v>
      </c>
      <c r="N26" s="245"/>
      <c r="O26" s="244">
        <f>SUM(O4:O25)</f>
        <v>0</v>
      </c>
      <c r="P26" s="245"/>
      <c r="Q26" s="244">
        <f>SUM(Q4:Q25)</f>
        <v>0</v>
      </c>
      <c r="R26" s="245"/>
      <c r="S26" s="25">
        <f>SUM(S2:S25)</f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SUM(U2:U27)</f>
        <v>0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3.75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4"/>
  <sheetViews>
    <sheetView zoomScale="90" zoomScaleNormal="90" zoomScalePageLayoutView="89" workbookViewId="0">
      <selection activeCell="B5" sqref="B5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20.08.17</v>
      </c>
      <c r="B2" s="19"/>
      <c r="C2" s="19"/>
      <c r="D2" s="19"/>
      <c r="E2" s="238" t="s">
        <v>15</v>
      </c>
      <c r="F2" s="238"/>
      <c r="G2" s="238" t="s">
        <v>16</v>
      </c>
      <c r="H2" s="238"/>
      <c r="I2" s="238" t="s">
        <v>17</v>
      </c>
      <c r="J2" s="238"/>
      <c r="K2" s="238" t="s">
        <v>18</v>
      </c>
      <c r="L2" s="238"/>
      <c r="M2" s="238" t="s">
        <v>19</v>
      </c>
      <c r="N2" s="238"/>
      <c r="O2" s="238" t="s">
        <v>20</v>
      </c>
      <c r="P2" s="238"/>
      <c r="Q2" s="238" t="s">
        <v>21</v>
      </c>
      <c r="R2" s="23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184"/>
      <c r="N3" s="184"/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215">
        <v>6641</v>
      </c>
      <c r="B4" s="235" t="s">
        <v>103</v>
      </c>
      <c r="C4" s="214">
        <v>12</v>
      </c>
      <c r="D4" s="38" t="s">
        <v>64</v>
      </c>
      <c r="E4" s="239">
        <v>8</v>
      </c>
      <c r="F4" s="239"/>
      <c r="G4" s="239">
        <v>8</v>
      </c>
      <c r="H4" s="239"/>
      <c r="I4" s="239"/>
      <c r="J4" s="239"/>
      <c r="K4" s="239"/>
      <c r="L4" s="239"/>
      <c r="M4" s="249"/>
      <c r="N4" s="249"/>
      <c r="O4" s="239"/>
      <c r="P4" s="239"/>
      <c r="Q4" s="240"/>
      <c r="R4" s="241"/>
      <c r="S4" s="25">
        <f>E4+G4+I4+K4+M4+O4+Q4</f>
        <v>16</v>
      </c>
      <c r="T4" s="25">
        <f>SUM(S4-U4-V4)</f>
        <v>16</v>
      </c>
      <c r="U4" s="28"/>
      <c r="V4" s="28"/>
    </row>
    <row r="5" spans="1:22" x14ac:dyDescent="0.25">
      <c r="A5" s="215">
        <v>6641</v>
      </c>
      <c r="B5" s="235" t="s">
        <v>103</v>
      </c>
      <c r="C5" s="214">
        <v>13</v>
      </c>
      <c r="D5" s="38" t="s">
        <v>64</v>
      </c>
      <c r="E5" s="239"/>
      <c r="F5" s="239"/>
      <c r="G5" s="239"/>
      <c r="H5" s="239"/>
      <c r="I5" s="239">
        <v>8</v>
      </c>
      <c r="J5" s="239"/>
      <c r="K5" s="239">
        <v>8</v>
      </c>
      <c r="L5" s="239"/>
      <c r="M5" s="249"/>
      <c r="N5" s="249"/>
      <c r="O5" s="239"/>
      <c r="P5" s="239"/>
      <c r="Q5" s="240"/>
      <c r="R5" s="241"/>
      <c r="S5" s="25">
        <f t="shared" ref="S5:S21" si="0">E5+G5+I5+K5+M5+O5+Q5</f>
        <v>16</v>
      </c>
      <c r="T5" s="25">
        <f t="shared" ref="T5:T19" si="1">SUM(S5-U5-V5)</f>
        <v>16</v>
      </c>
      <c r="U5" s="28"/>
      <c r="V5" s="28"/>
    </row>
    <row r="6" spans="1:22" x14ac:dyDescent="0.25">
      <c r="A6" s="219"/>
      <c r="B6" s="48"/>
      <c r="C6" s="219"/>
      <c r="D6" s="38"/>
      <c r="E6" s="239"/>
      <c r="F6" s="239"/>
      <c r="G6" s="239"/>
      <c r="H6" s="239"/>
      <c r="I6" s="239"/>
      <c r="J6" s="239"/>
      <c r="K6" s="239"/>
      <c r="L6" s="239"/>
      <c r="M6" s="249"/>
      <c r="N6" s="249"/>
      <c r="O6" s="239"/>
      <c r="P6" s="239"/>
      <c r="Q6" s="240"/>
      <c r="R6" s="241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83"/>
      <c r="B7" s="48"/>
      <c r="C7" s="183"/>
      <c r="D7" s="38"/>
      <c r="E7" s="236"/>
      <c r="F7" s="237"/>
      <c r="G7" s="236"/>
      <c r="H7" s="237"/>
      <c r="I7" s="253"/>
      <c r="J7" s="237"/>
      <c r="K7" s="253"/>
      <c r="L7" s="237"/>
      <c r="M7" s="254"/>
      <c r="N7" s="248"/>
      <c r="O7" s="239"/>
      <c r="P7" s="239"/>
      <c r="Q7" s="240"/>
      <c r="R7" s="241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59"/>
      <c r="B8" s="159"/>
      <c r="C8" s="159"/>
      <c r="D8" s="38"/>
      <c r="E8" s="239"/>
      <c r="F8" s="239"/>
      <c r="G8" s="239"/>
      <c r="H8" s="239"/>
      <c r="I8" s="239"/>
      <c r="J8" s="239"/>
      <c r="K8" s="239"/>
      <c r="L8" s="239"/>
      <c r="M8" s="249"/>
      <c r="N8" s="249"/>
      <c r="O8" s="239"/>
      <c r="P8" s="239"/>
      <c r="Q8" s="240"/>
      <c r="R8" s="241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62"/>
      <c r="B9" s="48"/>
      <c r="C9" s="162"/>
      <c r="D9" s="38"/>
      <c r="E9" s="239"/>
      <c r="F9" s="239"/>
      <c r="G9" s="239"/>
      <c r="H9" s="239"/>
      <c r="I9" s="239"/>
      <c r="J9" s="239"/>
      <c r="K9" s="239"/>
      <c r="L9" s="239"/>
      <c r="M9" s="249"/>
      <c r="N9" s="249"/>
      <c r="O9" s="239"/>
      <c r="P9" s="239"/>
      <c r="Q9" s="240"/>
      <c r="R9" s="241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53"/>
      <c r="B10" s="48"/>
      <c r="C10" s="153"/>
      <c r="D10" s="38"/>
      <c r="E10" s="236"/>
      <c r="F10" s="237"/>
      <c r="G10" s="236"/>
      <c r="H10" s="237"/>
      <c r="I10" s="236"/>
      <c r="J10" s="237"/>
      <c r="K10" s="239"/>
      <c r="L10" s="239"/>
      <c r="M10" s="249"/>
      <c r="N10" s="249"/>
      <c r="O10" s="239"/>
      <c r="P10" s="239"/>
      <c r="Q10" s="240"/>
      <c r="R10" s="241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41"/>
      <c r="B11" s="141"/>
      <c r="C11" s="141"/>
      <c r="D11" s="38"/>
      <c r="E11" s="239"/>
      <c r="F11" s="239"/>
      <c r="G11" s="239"/>
      <c r="H11" s="239"/>
      <c r="I11" s="239"/>
      <c r="J11" s="239"/>
      <c r="K11" s="239"/>
      <c r="L11" s="239"/>
      <c r="M11" s="249"/>
      <c r="N11" s="249"/>
      <c r="O11" s="239"/>
      <c r="P11" s="239"/>
      <c r="Q11" s="240"/>
      <c r="R11" s="241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18"/>
      <c r="B12" s="48"/>
      <c r="C12" s="118"/>
      <c r="D12" s="38"/>
      <c r="E12" s="239"/>
      <c r="F12" s="239"/>
      <c r="G12" s="239"/>
      <c r="H12" s="239"/>
      <c r="I12" s="239"/>
      <c r="J12" s="239"/>
      <c r="K12" s="239"/>
      <c r="L12" s="239"/>
      <c r="M12" s="249"/>
      <c r="N12" s="249"/>
      <c r="O12" s="239"/>
      <c r="P12" s="239"/>
      <c r="Q12" s="240"/>
      <c r="R12" s="241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43"/>
      <c r="B13" s="143"/>
      <c r="C13" s="143"/>
      <c r="D13" s="38"/>
      <c r="E13" s="239"/>
      <c r="F13" s="239"/>
      <c r="G13" s="239"/>
      <c r="H13" s="239"/>
      <c r="I13" s="239"/>
      <c r="J13" s="239"/>
      <c r="K13" s="239"/>
      <c r="L13" s="239"/>
      <c r="M13" s="249"/>
      <c r="N13" s="249"/>
      <c r="O13" s="239"/>
      <c r="P13" s="239"/>
      <c r="Q13" s="240"/>
      <c r="R13" s="241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239"/>
      <c r="F14" s="239"/>
      <c r="G14" s="239"/>
      <c r="H14" s="239"/>
      <c r="I14" s="239"/>
      <c r="J14" s="239"/>
      <c r="K14" s="239"/>
      <c r="L14" s="239"/>
      <c r="M14" s="249"/>
      <c r="N14" s="249"/>
      <c r="O14" s="239"/>
      <c r="P14" s="239"/>
      <c r="Q14" s="240"/>
      <c r="R14" s="241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39"/>
      <c r="F15" s="239"/>
      <c r="G15" s="239"/>
      <c r="H15" s="239"/>
      <c r="I15" s="239"/>
      <c r="J15" s="239"/>
      <c r="K15" s="239"/>
      <c r="L15" s="239"/>
      <c r="M15" s="249"/>
      <c r="N15" s="249"/>
      <c r="O15" s="239"/>
      <c r="P15" s="239"/>
      <c r="Q15" s="240"/>
      <c r="R15" s="241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78"/>
      <c r="B16" s="46"/>
      <c r="C16" s="46"/>
      <c r="D16" s="27"/>
      <c r="E16" s="239"/>
      <c r="F16" s="239"/>
      <c r="G16" s="239"/>
      <c r="H16" s="239"/>
      <c r="I16" s="239"/>
      <c r="J16" s="239"/>
      <c r="K16" s="239"/>
      <c r="L16" s="239"/>
      <c r="M16" s="249"/>
      <c r="N16" s="249"/>
      <c r="O16" s="239"/>
      <c r="P16" s="239"/>
      <c r="Q16" s="240"/>
      <c r="R16" s="241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79"/>
      <c r="B17" s="79"/>
      <c r="C17" s="79"/>
      <c r="D17" s="27"/>
      <c r="E17" s="239"/>
      <c r="F17" s="239"/>
      <c r="G17" s="239"/>
      <c r="H17" s="239"/>
      <c r="I17" s="239"/>
      <c r="J17" s="239"/>
      <c r="K17" s="239"/>
      <c r="L17" s="239"/>
      <c r="M17" s="249"/>
      <c r="N17" s="249"/>
      <c r="O17" s="239"/>
      <c r="P17" s="239"/>
      <c r="Q17" s="240"/>
      <c r="R17" s="241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22"/>
      <c r="B18" s="122"/>
      <c r="C18" s="122"/>
      <c r="D18" s="38"/>
      <c r="E18" s="239"/>
      <c r="F18" s="239"/>
      <c r="G18" s="239"/>
      <c r="H18" s="239"/>
      <c r="I18" s="239"/>
      <c r="J18" s="239"/>
      <c r="K18" s="239"/>
      <c r="L18" s="239"/>
      <c r="M18" s="249"/>
      <c r="N18" s="249"/>
      <c r="O18" s="239"/>
      <c r="P18" s="239"/>
      <c r="Q18" s="240"/>
      <c r="R18" s="241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220"/>
      <c r="B19" s="220"/>
      <c r="C19" s="220"/>
      <c r="D19" s="38"/>
      <c r="E19" s="236"/>
      <c r="F19" s="237"/>
      <c r="G19" s="236"/>
      <c r="H19" s="237"/>
      <c r="I19" s="236"/>
      <c r="J19" s="237"/>
      <c r="K19" s="239"/>
      <c r="L19" s="239"/>
      <c r="M19" s="249"/>
      <c r="N19" s="249"/>
      <c r="O19" s="239"/>
      <c r="P19" s="239"/>
      <c r="Q19" s="240"/>
      <c r="R19" s="241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239"/>
      <c r="F20" s="239"/>
      <c r="G20" s="239"/>
      <c r="H20" s="239"/>
      <c r="I20" s="239"/>
      <c r="J20" s="239"/>
      <c r="K20" s="239"/>
      <c r="L20" s="239"/>
      <c r="M20" s="249">
        <v>8</v>
      </c>
      <c r="N20" s="249"/>
      <c r="O20" s="239"/>
      <c r="P20" s="239"/>
      <c r="Q20" s="240"/>
      <c r="R20" s="241"/>
      <c r="S20" s="25">
        <f t="shared" si="0"/>
        <v>8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40"/>
      <c r="R21" s="241"/>
      <c r="S21" s="25">
        <f t="shared" si="0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244">
        <f>SUM(E4:E21)</f>
        <v>8</v>
      </c>
      <c r="F22" s="245"/>
      <c r="G22" s="244">
        <f>SUM(G4:G21)</f>
        <v>8</v>
      </c>
      <c r="H22" s="245"/>
      <c r="I22" s="244">
        <f>SUM(I4:I21)</f>
        <v>8</v>
      </c>
      <c r="J22" s="245"/>
      <c r="K22" s="244">
        <f>SUM(K4:K21)</f>
        <v>8</v>
      </c>
      <c r="L22" s="245"/>
      <c r="M22" s="244">
        <f>SUM(M4:M21)</f>
        <v>8</v>
      </c>
      <c r="N22" s="245"/>
      <c r="O22" s="244">
        <f>SUM(O4:O21)</f>
        <v>0</v>
      </c>
      <c r="P22" s="245"/>
      <c r="Q22" s="244">
        <f>SUM(Q4:Q21)</f>
        <v>0</v>
      </c>
      <c r="R22" s="245"/>
      <c r="S22" s="25">
        <f>E22+G22+I22+K22+M22+O22+Q22</f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32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32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/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8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2"/>
  <sheetViews>
    <sheetView zoomScale="90" zoomScaleNormal="90" workbookViewId="0">
      <selection activeCell="K18" sqref="K18:L18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20.08.17</v>
      </c>
      <c r="B2" s="19"/>
      <c r="C2" s="19"/>
      <c r="D2" s="19"/>
      <c r="E2" s="238" t="s">
        <v>15</v>
      </c>
      <c r="F2" s="238"/>
      <c r="G2" s="238" t="s">
        <v>16</v>
      </c>
      <c r="H2" s="238"/>
      <c r="I2" s="238" t="s">
        <v>17</v>
      </c>
      <c r="J2" s="238"/>
      <c r="K2" s="238" t="s">
        <v>18</v>
      </c>
      <c r="L2" s="238"/>
      <c r="M2" s="238" t="s">
        <v>19</v>
      </c>
      <c r="N2" s="238"/>
      <c r="O2" s="238" t="s">
        <v>20</v>
      </c>
      <c r="P2" s="238"/>
      <c r="Q2" s="238" t="s">
        <v>21</v>
      </c>
      <c r="R2" s="23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215"/>
      <c r="B4" s="214"/>
      <c r="C4" s="214"/>
      <c r="D4" s="38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36"/>
      <c r="P4" s="237"/>
      <c r="Q4" s="240"/>
      <c r="R4" s="241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219"/>
      <c r="B5" s="48"/>
      <c r="C5" s="219"/>
      <c r="D5" s="38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36"/>
      <c r="P5" s="237"/>
      <c r="Q5" s="240"/>
      <c r="R5" s="241"/>
      <c r="S5" s="25">
        <f>E5+G5+I5+K5+M5+O5+Q5</f>
        <v>0</v>
      </c>
      <c r="T5" s="25">
        <f t="shared" si="0"/>
        <v>0</v>
      </c>
      <c r="U5" s="28"/>
      <c r="V5" s="28"/>
    </row>
    <row r="6" spans="1:22" x14ac:dyDescent="0.25">
      <c r="A6" s="204"/>
      <c r="B6" s="203"/>
      <c r="C6" s="203"/>
      <c r="D6" s="38"/>
      <c r="E6" s="249"/>
      <c r="F6" s="249"/>
      <c r="G6" s="249"/>
      <c r="H6" s="249"/>
      <c r="I6" s="254"/>
      <c r="J6" s="248"/>
      <c r="K6" s="254"/>
      <c r="L6" s="248"/>
      <c r="M6" s="254"/>
      <c r="N6" s="248"/>
      <c r="O6" s="236"/>
      <c r="P6" s="237"/>
      <c r="Q6" s="240"/>
      <c r="R6" s="241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56"/>
      <c r="B7" s="48"/>
      <c r="C7" s="156"/>
      <c r="D7" s="38"/>
      <c r="E7" s="249"/>
      <c r="F7" s="249"/>
      <c r="G7" s="249"/>
      <c r="H7" s="249"/>
      <c r="I7" s="254"/>
      <c r="J7" s="248"/>
      <c r="K7" s="254"/>
      <c r="L7" s="248"/>
      <c r="M7" s="254"/>
      <c r="N7" s="248"/>
      <c r="O7" s="236"/>
      <c r="P7" s="237"/>
      <c r="Q7" s="240"/>
      <c r="R7" s="241"/>
      <c r="S7" s="25">
        <f t="shared" ref="S7:S20" si="1">E7+G7+I7+K7+M7+O7+Q7</f>
        <v>0</v>
      </c>
      <c r="T7" s="25">
        <f t="shared" si="0"/>
        <v>0</v>
      </c>
      <c r="U7" s="28"/>
      <c r="V7" s="28"/>
    </row>
    <row r="8" spans="1:22" x14ac:dyDescent="0.25">
      <c r="A8" s="149"/>
      <c r="B8" s="48"/>
      <c r="C8" s="149"/>
      <c r="D8" s="38"/>
      <c r="E8" s="249"/>
      <c r="F8" s="249"/>
      <c r="G8" s="249"/>
      <c r="H8" s="249"/>
      <c r="I8" s="254"/>
      <c r="J8" s="248"/>
      <c r="K8" s="247"/>
      <c r="L8" s="248"/>
      <c r="M8" s="247"/>
      <c r="N8" s="248"/>
      <c r="O8" s="236"/>
      <c r="P8" s="237"/>
      <c r="Q8" s="240"/>
      <c r="R8" s="24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00"/>
      <c r="B9" s="48"/>
      <c r="C9" s="46"/>
      <c r="D9" s="38"/>
      <c r="E9" s="247"/>
      <c r="F9" s="248"/>
      <c r="G9" s="247"/>
      <c r="H9" s="248"/>
      <c r="I9" s="247"/>
      <c r="J9" s="248"/>
      <c r="K9" s="247"/>
      <c r="L9" s="248"/>
      <c r="M9" s="247"/>
      <c r="N9" s="248"/>
      <c r="O9" s="236"/>
      <c r="P9" s="237"/>
      <c r="Q9" s="240"/>
      <c r="R9" s="24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90"/>
      <c r="B10" s="46"/>
      <c r="C10" s="46"/>
      <c r="D10" s="38"/>
      <c r="E10" s="247"/>
      <c r="F10" s="248"/>
      <c r="G10" s="247"/>
      <c r="H10" s="248"/>
      <c r="I10" s="247"/>
      <c r="J10" s="248"/>
      <c r="K10" s="247"/>
      <c r="L10" s="248"/>
      <c r="M10" s="247"/>
      <c r="N10" s="248"/>
      <c r="O10" s="236"/>
      <c r="P10" s="237"/>
      <c r="Q10" s="240"/>
      <c r="R10" s="24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1"/>
      <c r="B11" s="48"/>
      <c r="C11" s="91"/>
      <c r="D11" s="38"/>
      <c r="E11" s="249"/>
      <c r="F11" s="249"/>
      <c r="G11" s="249"/>
      <c r="H11" s="249"/>
      <c r="I11" s="254"/>
      <c r="J11" s="248"/>
      <c r="K11" s="247"/>
      <c r="L11" s="248"/>
      <c r="M11" s="247"/>
      <c r="N11" s="248"/>
      <c r="O11" s="236"/>
      <c r="P11" s="237"/>
      <c r="Q11" s="240"/>
      <c r="R11" s="24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249"/>
      <c r="F12" s="249"/>
      <c r="G12" s="249"/>
      <c r="H12" s="249"/>
      <c r="I12" s="254"/>
      <c r="J12" s="248"/>
      <c r="K12" s="247"/>
      <c r="L12" s="248"/>
      <c r="M12" s="247"/>
      <c r="N12" s="248"/>
      <c r="O12" s="236"/>
      <c r="P12" s="237"/>
      <c r="Q12" s="240"/>
      <c r="R12" s="24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247"/>
      <c r="F13" s="248"/>
      <c r="G13" s="247"/>
      <c r="H13" s="248"/>
      <c r="I13" s="254"/>
      <c r="J13" s="248"/>
      <c r="K13" s="247"/>
      <c r="L13" s="248"/>
      <c r="M13" s="247"/>
      <c r="N13" s="248"/>
      <c r="O13" s="236"/>
      <c r="P13" s="237"/>
      <c r="Q13" s="240"/>
      <c r="R13" s="24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17"/>
      <c r="B14" s="117"/>
      <c r="C14" s="117"/>
      <c r="D14" s="38"/>
      <c r="E14" s="249"/>
      <c r="F14" s="249"/>
      <c r="G14" s="249"/>
      <c r="H14" s="249"/>
      <c r="I14" s="254"/>
      <c r="J14" s="248"/>
      <c r="K14" s="247"/>
      <c r="L14" s="248"/>
      <c r="M14" s="247"/>
      <c r="N14" s="248"/>
      <c r="O14" s="236"/>
      <c r="P14" s="237"/>
      <c r="Q14" s="240"/>
      <c r="R14" s="24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203"/>
      <c r="B15" s="203"/>
      <c r="C15" s="203"/>
      <c r="D15" s="38"/>
      <c r="E15" s="249"/>
      <c r="F15" s="249"/>
      <c r="G15" s="249"/>
      <c r="H15" s="249"/>
      <c r="I15" s="254"/>
      <c r="J15" s="248"/>
      <c r="K15" s="247"/>
      <c r="L15" s="248"/>
      <c r="M15" s="247"/>
      <c r="N15" s="248"/>
      <c r="O15" s="236"/>
      <c r="P15" s="237"/>
      <c r="Q15" s="240"/>
      <c r="R15" s="24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26"/>
      <c r="B16" s="126"/>
      <c r="C16" s="126"/>
      <c r="D16" s="27"/>
      <c r="E16" s="247"/>
      <c r="F16" s="248"/>
      <c r="G16" s="247"/>
      <c r="H16" s="248"/>
      <c r="I16" s="247"/>
      <c r="J16" s="248"/>
      <c r="K16" s="247"/>
      <c r="L16" s="248"/>
      <c r="M16" s="247"/>
      <c r="N16" s="248"/>
      <c r="O16" s="236"/>
      <c r="P16" s="237"/>
      <c r="Q16" s="240"/>
      <c r="R16" s="24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213"/>
      <c r="B17" s="213"/>
      <c r="C17" s="213"/>
      <c r="D17" s="27"/>
      <c r="E17" s="247"/>
      <c r="F17" s="248"/>
      <c r="G17" s="247"/>
      <c r="H17" s="248"/>
      <c r="I17" s="254"/>
      <c r="J17" s="248"/>
      <c r="K17" s="247"/>
      <c r="L17" s="248"/>
      <c r="M17" s="247"/>
      <c r="N17" s="248"/>
      <c r="O17" s="236"/>
      <c r="P17" s="237"/>
      <c r="Q17" s="240"/>
      <c r="R17" s="24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47">
        <v>8</v>
      </c>
      <c r="F18" s="248"/>
      <c r="G18" s="247">
        <v>8</v>
      </c>
      <c r="H18" s="248"/>
      <c r="I18" s="247">
        <v>8</v>
      </c>
      <c r="J18" s="248"/>
      <c r="K18" s="247">
        <v>8</v>
      </c>
      <c r="L18" s="248"/>
      <c r="M18" s="247">
        <v>8</v>
      </c>
      <c r="N18" s="248"/>
      <c r="O18" s="240"/>
      <c r="P18" s="241"/>
      <c r="Q18" s="240"/>
      <c r="R18" s="241"/>
      <c r="S18" s="25">
        <f t="shared" si="1"/>
        <v>40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6"/>
      <c r="F19" s="237"/>
      <c r="G19" s="236"/>
      <c r="H19" s="237"/>
      <c r="I19" s="236"/>
      <c r="J19" s="237"/>
      <c r="K19" s="236"/>
      <c r="L19" s="237"/>
      <c r="M19" s="236"/>
      <c r="N19" s="237"/>
      <c r="O19" s="240"/>
      <c r="P19" s="241"/>
      <c r="Q19" s="240"/>
      <c r="R19" s="24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44">
        <f>SUM(E4:E19)</f>
        <v>8</v>
      </c>
      <c r="F20" s="245"/>
      <c r="G20" s="244">
        <f>SUM(G4:G19)</f>
        <v>8</v>
      </c>
      <c r="H20" s="245"/>
      <c r="I20" s="244">
        <f>SUM(I4:I19)</f>
        <v>8</v>
      </c>
      <c r="J20" s="245"/>
      <c r="K20" s="244">
        <f>SUM(K4:K19)</f>
        <v>8</v>
      </c>
      <c r="L20" s="245"/>
      <c r="M20" s="244">
        <f>SUM(M4:M19)</f>
        <v>8</v>
      </c>
      <c r="N20" s="245"/>
      <c r="O20" s="244">
        <f>SUM(O4:O19)</f>
        <v>0</v>
      </c>
      <c r="P20" s="245"/>
      <c r="Q20" s="244">
        <f>SUM(Q4:Q19)</f>
        <v>0</v>
      </c>
      <c r="R20" s="24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163"/>
      <c r="H21" s="164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40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39"/>
  <sheetViews>
    <sheetView zoomScale="90" zoomScaleNormal="90" workbookViewId="0">
      <selection activeCell="I31" sqref="I31"/>
    </sheetView>
  </sheetViews>
  <sheetFormatPr defaultRowHeight="15.75" x14ac:dyDescent="0.25"/>
  <cols>
    <col min="1" max="1" width="10.4257812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20.08.17</v>
      </c>
      <c r="B2" s="19"/>
      <c r="C2" s="19"/>
      <c r="D2" s="19"/>
      <c r="E2" s="238" t="s">
        <v>15</v>
      </c>
      <c r="F2" s="238"/>
      <c r="G2" s="238" t="s">
        <v>16</v>
      </c>
      <c r="H2" s="238"/>
      <c r="I2" s="238" t="s">
        <v>17</v>
      </c>
      <c r="J2" s="238"/>
      <c r="K2" s="238" t="s">
        <v>18</v>
      </c>
      <c r="L2" s="238"/>
      <c r="M2" s="238" t="s">
        <v>19</v>
      </c>
      <c r="N2" s="238"/>
      <c r="O2" s="238" t="s">
        <v>20</v>
      </c>
      <c r="P2" s="238"/>
      <c r="Q2" s="238" t="s">
        <v>21</v>
      </c>
      <c r="R2" s="23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84"/>
      <c r="F3" s="184"/>
      <c r="G3" s="184"/>
      <c r="H3" s="184"/>
      <c r="I3" s="184"/>
      <c r="J3" s="184"/>
      <c r="K3" s="184"/>
      <c r="L3" s="184"/>
      <c r="M3" s="63">
        <v>8</v>
      </c>
      <c r="N3" s="63">
        <v>4.3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215">
        <v>6598</v>
      </c>
      <c r="B4" s="235" t="s">
        <v>95</v>
      </c>
      <c r="C4" s="214" t="s">
        <v>66</v>
      </c>
      <c r="D4" s="38" t="s">
        <v>67</v>
      </c>
      <c r="E4" s="247"/>
      <c r="F4" s="248"/>
      <c r="G4" s="247"/>
      <c r="H4" s="248"/>
      <c r="I4" s="247"/>
      <c r="J4" s="248"/>
      <c r="K4" s="247"/>
      <c r="L4" s="248"/>
      <c r="M4" s="236">
        <v>7</v>
      </c>
      <c r="N4" s="237"/>
      <c r="O4" s="236"/>
      <c r="P4" s="237"/>
      <c r="Q4" s="240"/>
      <c r="R4" s="241"/>
      <c r="S4" s="25">
        <f>E4+G4+I4+K4+M4+O4+Q4</f>
        <v>7</v>
      </c>
      <c r="T4" s="25">
        <f>SUM(S4-U4-V4)</f>
        <v>7</v>
      </c>
      <c r="U4" s="28"/>
      <c r="V4" s="28"/>
    </row>
    <row r="5" spans="1:22" ht="15.75" customHeight="1" x14ac:dyDescent="0.25">
      <c r="A5" s="206"/>
      <c r="B5" s="48"/>
      <c r="C5" s="206"/>
      <c r="D5" s="38"/>
      <c r="E5" s="247"/>
      <c r="F5" s="248"/>
      <c r="G5" s="247"/>
      <c r="H5" s="248"/>
      <c r="I5" s="247"/>
      <c r="J5" s="248"/>
      <c r="K5" s="247"/>
      <c r="L5" s="248"/>
      <c r="M5" s="236"/>
      <c r="N5" s="237"/>
      <c r="O5" s="236"/>
      <c r="P5" s="237"/>
      <c r="Q5" s="240"/>
      <c r="R5" s="241"/>
      <c r="S5" s="25">
        <f>E5+G5+I5+K5+M5+O5+Q5</f>
        <v>0</v>
      </c>
      <c r="T5" s="25">
        <f>SUM(S5-U5-V5)</f>
        <v>0</v>
      </c>
      <c r="U5" s="28"/>
      <c r="V5" s="28"/>
    </row>
    <row r="6" spans="1:22" x14ac:dyDescent="0.25">
      <c r="A6" s="206"/>
      <c r="B6" s="205"/>
      <c r="C6" s="205"/>
      <c r="D6" s="38"/>
      <c r="E6" s="247"/>
      <c r="F6" s="248"/>
      <c r="G6" s="247"/>
      <c r="H6" s="248"/>
      <c r="I6" s="249"/>
      <c r="J6" s="249"/>
      <c r="K6" s="247"/>
      <c r="L6" s="248"/>
      <c r="M6" s="239"/>
      <c r="N6" s="239"/>
      <c r="O6" s="236"/>
      <c r="P6" s="237"/>
      <c r="Q6" s="240"/>
      <c r="R6" s="241"/>
      <c r="S6" s="25">
        <f t="shared" ref="S6:S24" si="0">E6+G6+I6+K6+M6+O6+Q6</f>
        <v>0</v>
      </c>
      <c r="T6" s="25">
        <f t="shared" ref="T6:T21" si="1">SUM(S6-U6-V6)</f>
        <v>0</v>
      </c>
      <c r="U6" s="28"/>
      <c r="V6" s="28"/>
    </row>
    <row r="7" spans="1:22" x14ac:dyDescent="0.25">
      <c r="A7" s="206"/>
      <c r="B7" s="205"/>
      <c r="C7" s="205"/>
      <c r="D7" s="38"/>
      <c r="E7" s="247"/>
      <c r="F7" s="248"/>
      <c r="G7" s="247"/>
      <c r="H7" s="248"/>
      <c r="I7" s="247"/>
      <c r="J7" s="248"/>
      <c r="K7" s="247"/>
      <c r="L7" s="248"/>
      <c r="M7" s="236"/>
      <c r="N7" s="237"/>
      <c r="O7" s="236"/>
      <c r="P7" s="237"/>
      <c r="Q7" s="240"/>
      <c r="R7" s="241"/>
      <c r="S7" s="25">
        <f>E7+G7+I7+K7+M7+O7+Q7</f>
        <v>0</v>
      </c>
      <c r="T7" s="25">
        <f t="shared" si="1"/>
        <v>0</v>
      </c>
      <c r="U7" s="28"/>
      <c r="V7" s="28"/>
    </row>
    <row r="8" spans="1:22" x14ac:dyDescent="0.25">
      <c r="A8" s="206"/>
      <c r="B8" s="48"/>
      <c r="C8" s="206"/>
      <c r="D8" s="38"/>
      <c r="E8" s="247"/>
      <c r="F8" s="248"/>
      <c r="G8" s="247"/>
      <c r="H8" s="248"/>
      <c r="I8" s="247"/>
      <c r="J8" s="248"/>
      <c r="K8" s="249"/>
      <c r="L8" s="249"/>
      <c r="M8" s="236"/>
      <c r="N8" s="237"/>
      <c r="O8" s="236"/>
      <c r="P8" s="237"/>
      <c r="Q8" s="240"/>
      <c r="R8" s="241"/>
      <c r="S8" s="25">
        <f>E8+G8+I8+K8+M8+O8+Q8</f>
        <v>0</v>
      </c>
      <c r="T8" s="25">
        <f t="shared" si="1"/>
        <v>0</v>
      </c>
      <c r="U8" s="28"/>
      <c r="V8" s="28"/>
    </row>
    <row r="9" spans="1:22" x14ac:dyDescent="0.25">
      <c r="A9" s="206"/>
      <c r="B9" s="205"/>
      <c r="C9" s="205"/>
      <c r="D9" s="38"/>
      <c r="E9" s="247"/>
      <c r="F9" s="248"/>
      <c r="G9" s="247"/>
      <c r="H9" s="248"/>
      <c r="I9" s="247"/>
      <c r="J9" s="248"/>
      <c r="K9" s="247"/>
      <c r="L9" s="248"/>
      <c r="M9" s="236"/>
      <c r="N9" s="237"/>
      <c r="O9" s="236"/>
      <c r="P9" s="237"/>
      <c r="Q9" s="240"/>
      <c r="R9" s="241"/>
      <c r="S9" s="25">
        <f>E9+G9+I9+K9+M9+O9+Q9</f>
        <v>0</v>
      </c>
      <c r="T9" s="25">
        <f t="shared" si="1"/>
        <v>0</v>
      </c>
      <c r="U9" s="28"/>
      <c r="V9" s="28"/>
    </row>
    <row r="10" spans="1:22" x14ac:dyDescent="0.25">
      <c r="A10" s="206"/>
      <c r="B10" s="48"/>
      <c r="C10" s="206"/>
      <c r="D10" s="38"/>
      <c r="E10" s="247"/>
      <c r="F10" s="248"/>
      <c r="G10" s="247"/>
      <c r="H10" s="248"/>
      <c r="I10" s="247"/>
      <c r="J10" s="248"/>
      <c r="K10" s="247"/>
      <c r="L10" s="248"/>
      <c r="M10" s="236"/>
      <c r="N10" s="237"/>
      <c r="O10" s="236"/>
      <c r="P10" s="237"/>
      <c r="Q10" s="240"/>
      <c r="R10" s="241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33"/>
      <c r="B11" s="48"/>
      <c r="C11" s="133"/>
      <c r="D11" s="38"/>
      <c r="E11" s="247"/>
      <c r="F11" s="248"/>
      <c r="G11" s="247"/>
      <c r="H11" s="248"/>
      <c r="I11" s="247"/>
      <c r="J11" s="248"/>
      <c r="K11" s="247"/>
      <c r="L11" s="248"/>
      <c r="M11" s="236"/>
      <c r="N11" s="237"/>
      <c r="O11" s="236"/>
      <c r="P11" s="237"/>
      <c r="Q11" s="240"/>
      <c r="R11" s="241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35"/>
      <c r="B12" s="48"/>
      <c r="C12" s="135"/>
      <c r="D12" s="38"/>
      <c r="E12" s="247"/>
      <c r="F12" s="248"/>
      <c r="G12" s="247"/>
      <c r="H12" s="248"/>
      <c r="I12" s="247"/>
      <c r="J12" s="248"/>
      <c r="K12" s="247"/>
      <c r="L12" s="248"/>
      <c r="M12" s="236"/>
      <c r="N12" s="237"/>
      <c r="O12" s="236"/>
      <c r="P12" s="237"/>
      <c r="Q12" s="240"/>
      <c r="R12" s="241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72"/>
      <c r="B13" s="48"/>
      <c r="C13" s="172"/>
      <c r="D13" s="38"/>
      <c r="E13" s="247"/>
      <c r="F13" s="248"/>
      <c r="G13" s="247"/>
      <c r="H13" s="248"/>
      <c r="I13" s="247"/>
      <c r="J13" s="248"/>
      <c r="K13" s="247"/>
      <c r="L13" s="248"/>
      <c r="M13" s="236"/>
      <c r="N13" s="237"/>
      <c r="O13" s="236"/>
      <c r="P13" s="237"/>
      <c r="Q13" s="240"/>
      <c r="R13" s="24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37"/>
      <c r="B14" s="137"/>
      <c r="C14" s="137"/>
      <c r="D14" s="38"/>
      <c r="E14" s="247"/>
      <c r="F14" s="248"/>
      <c r="G14" s="247"/>
      <c r="H14" s="248"/>
      <c r="I14" s="247"/>
      <c r="J14" s="248"/>
      <c r="K14" s="247"/>
      <c r="L14" s="248"/>
      <c r="M14" s="236"/>
      <c r="N14" s="237"/>
      <c r="O14" s="236"/>
      <c r="P14" s="237"/>
      <c r="Q14" s="240"/>
      <c r="R14" s="241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138"/>
      <c r="B15" s="48"/>
      <c r="C15" s="138"/>
      <c r="E15" s="247"/>
      <c r="F15" s="248"/>
      <c r="G15" s="247"/>
      <c r="H15" s="248"/>
      <c r="I15" s="247"/>
      <c r="J15" s="248"/>
      <c r="K15" s="247"/>
      <c r="L15" s="248"/>
      <c r="M15" s="236"/>
      <c r="N15" s="237"/>
      <c r="O15" s="236"/>
      <c r="P15" s="237"/>
      <c r="Q15" s="240"/>
      <c r="R15" s="241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6"/>
      <c r="B16" s="46"/>
      <c r="C16" s="46"/>
      <c r="D16" s="38"/>
      <c r="E16" s="247"/>
      <c r="F16" s="248"/>
      <c r="G16" s="247"/>
      <c r="H16" s="248"/>
      <c r="I16" s="247"/>
      <c r="J16" s="248"/>
      <c r="K16" s="247"/>
      <c r="L16" s="248"/>
      <c r="M16" s="236"/>
      <c r="N16" s="237"/>
      <c r="O16" s="236"/>
      <c r="P16" s="237"/>
      <c r="Q16" s="240"/>
      <c r="R16" s="241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6"/>
      <c r="B17" s="46"/>
      <c r="C17" s="46"/>
      <c r="D17" s="38"/>
      <c r="E17" s="247"/>
      <c r="F17" s="248"/>
      <c r="G17" s="247"/>
      <c r="H17" s="248"/>
      <c r="I17" s="247"/>
      <c r="J17" s="248"/>
      <c r="K17" s="247"/>
      <c r="L17" s="248"/>
      <c r="M17" s="236"/>
      <c r="N17" s="237"/>
      <c r="O17" s="236"/>
      <c r="P17" s="237"/>
      <c r="Q17" s="240"/>
      <c r="R17" s="241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77"/>
      <c r="B18" s="46"/>
      <c r="C18" s="46"/>
      <c r="D18" s="27"/>
      <c r="E18" s="247"/>
      <c r="F18" s="248"/>
      <c r="G18" s="247"/>
      <c r="H18" s="248"/>
      <c r="I18" s="247"/>
      <c r="J18" s="248"/>
      <c r="K18" s="247"/>
      <c r="L18" s="248"/>
      <c r="M18" s="236"/>
      <c r="N18" s="237"/>
      <c r="O18" s="236"/>
      <c r="P18" s="237"/>
      <c r="Q18" s="240"/>
      <c r="R18" s="241"/>
      <c r="S18" s="25">
        <f t="shared" si="0"/>
        <v>0</v>
      </c>
      <c r="T18" s="25">
        <f t="shared" si="1"/>
        <v>0</v>
      </c>
      <c r="U18" s="28"/>
      <c r="V18" s="28"/>
    </row>
    <row r="19" spans="1:22" s="17" customFormat="1" x14ac:dyDescent="0.25">
      <c r="A19" s="117"/>
      <c r="B19" s="117"/>
      <c r="C19" s="117"/>
      <c r="D19" s="38"/>
      <c r="E19" s="247"/>
      <c r="F19" s="248"/>
      <c r="G19" s="247"/>
      <c r="H19" s="248"/>
      <c r="I19" s="247"/>
      <c r="J19" s="248"/>
      <c r="K19" s="247"/>
      <c r="L19" s="248"/>
      <c r="M19" s="236"/>
      <c r="N19" s="237"/>
      <c r="O19" s="236"/>
      <c r="P19" s="237"/>
      <c r="Q19" s="240"/>
      <c r="R19" s="241"/>
      <c r="S19" s="25">
        <f t="shared" si="0"/>
        <v>0</v>
      </c>
      <c r="T19" s="25">
        <f t="shared" si="1"/>
        <v>0</v>
      </c>
      <c r="U19" s="28"/>
      <c r="V19" s="28"/>
    </row>
    <row r="20" spans="1:22" s="17" customFormat="1" x14ac:dyDescent="0.25">
      <c r="A20" s="116"/>
      <c r="B20" s="116"/>
      <c r="C20" s="116"/>
      <c r="D20" s="38"/>
      <c r="E20" s="247"/>
      <c r="F20" s="248"/>
      <c r="G20" s="247"/>
      <c r="H20" s="248"/>
      <c r="I20" s="247"/>
      <c r="J20" s="248"/>
      <c r="K20" s="247"/>
      <c r="L20" s="248"/>
      <c r="M20" s="236"/>
      <c r="N20" s="237"/>
      <c r="O20" s="236"/>
      <c r="P20" s="237"/>
      <c r="Q20" s="240"/>
      <c r="R20" s="241"/>
      <c r="S20" s="25">
        <f t="shared" si="0"/>
        <v>0</v>
      </c>
      <c r="T20" s="25">
        <f t="shared" si="1"/>
        <v>0</v>
      </c>
      <c r="U20" s="28"/>
      <c r="V20" s="28"/>
    </row>
    <row r="21" spans="1:22" s="17" customFormat="1" x14ac:dyDescent="0.25">
      <c r="A21" s="84">
        <v>3600</v>
      </c>
      <c r="B21" s="84" t="s">
        <v>99</v>
      </c>
      <c r="C21" s="84"/>
      <c r="D21" s="27" t="s">
        <v>94</v>
      </c>
      <c r="E21" s="247"/>
      <c r="F21" s="248"/>
      <c r="G21" s="247"/>
      <c r="H21" s="248"/>
      <c r="I21" s="247"/>
      <c r="J21" s="248"/>
      <c r="K21" s="247"/>
      <c r="L21" s="248"/>
      <c r="M21" s="236">
        <v>1</v>
      </c>
      <c r="N21" s="237"/>
      <c r="O21" s="236"/>
      <c r="P21" s="237"/>
      <c r="Q21" s="240"/>
      <c r="R21" s="241"/>
      <c r="S21" s="25">
        <f t="shared" si="0"/>
        <v>1</v>
      </c>
      <c r="T21" s="25">
        <f t="shared" si="1"/>
        <v>1</v>
      </c>
      <c r="U21" s="28"/>
      <c r="V21" s="28"/>
    </row>
    <row r="22" spans="1:22" s="17" customFormat="1" x14ac:dyDescent="0.25">
      <c r="A22" s="23" t="s">
        <v>37</v>
      </c>
      <c r="B22" s="50"/>
      <c r="C22" s="19"/>
      <c r="D22" s="19"/>
      <c r="E22" s="247">
        <v>8</v>
      </c>
      <c r="F22" s="248"/>
      <c r="G22" s="247">
        <v>8</v>
      </c>
      <c r="H22" s="248"/>
      <c r="I22" s="247">
        <v>8</v>
      </c>
      <c r="J22" s="248"/>
      <c r="K22" s="247">
        <v>8</v>
      </c>
      <c r="L22" s="248"/>
      <c r="M22" s="236"/>
      <c r="N22" s="237"/>
      <c r="O22" s="236"/>
      <c r="P22" s="237"/>
      <c r="Q22" s="240"/>
      <c r="R22" s="241"/>
      <c r="S22" s="25">
        <f t="shared" si="0"/>
        <v>32</v>
      </c>
      <c r="T22" s="25"/>
      <c r="U22" s="29"/>
      <c r="V22" s="28"/>
    </row>
    <row r="23" spans="1:22" x14ac:dyDescent="0.25">
      <c r="A23" s="50" t="s">
        <v>38</v>
      </c>
      <c r="B23" s="50"/>
      <c r="C23" s="19"/>
      <c r="D23" s="19"/>
      <c r="E23" s="236"/>
      <c r="F23" s="237"/>
      <c r="G23" s="236"/>
      <c r="H23" s="237"/>
      <c r="I23" s="236"/>
      <c r="J23" s="237"/>
      <c r="K23" s="236"/>
      <c r="L23" s="237"/>
      <c r="M23" s="236"/>
      <c r="N23" s="237"/>
      <c r="O23" s="240"/>
      <c r="P23" s="241"/>
      <c r="Q23" s="240"/>
      <c r="R23" s="241"/>
      <c r="S23" s="25">
        <f t="shared" si="0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44">
        <f>SUM(E4:E23)</f>
        <v>8</v>
      </c>
      <c r="F24" s="245"/>
      <c r="G24" s="244">
        <f>SUM(G4:G23)</f>
        <v>8</v>
      </c>
      <c r="H24" s="245"/>
      <c r="I24" s="244">
        <f>SUM(I4:I23)</f>
        <v>8</v>
      </c>
      <c r="J24" s="245"/>
      <c r="K24" s="244">
        <f>SUM(K4:K23)</f>
        <v>8</v>
      </c>
      <c r="L24" s="245"/>
      <c r="M24" s="244">
        <f>SUM(M4:M23)</f>
        <v>8</v>
      </c>
      <c r="N24" s="245"/>
      <c r="O24" s="244">
        <f>SUM(O4:O23)</f>
        <v>0</v>
      </c>
      <c r="P24" s="245"/>
      <c r="Q24" s="244">
        <f>SUM(Q4:Q23)</f>
        <v>0</v>
      </c>
      <c r="R24" s="245"/>
      <c r="S24" s="25">
        <f t="shared" si="0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82"/>
      <c r="J25" s="83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8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8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1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32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37"/>
  <sheetViews>
    <sheetView zoomScale="90" zoomScaleNormal="90" workbookViewId="0">
      <selection activeCell="E4" sqref="E4:L4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20.08.17</v>
      </c>
      <c r="B2" s="19"/>
      <c r="C2" s="19"/>
      <c r="D2" s="19"/>
      <c r="E2" s="238" t="s">
        <v>15</v>
      </c>
      <c r="F2" s="238"/>
      <c r="G2" s="238" t="s">
        <v>16</v>
      </c>
      <c r="H2" s="238"/>
      <c r="I2" s="238" t="s">
        <v>17</v>
      </c>
      <c r="J2" s="238"/>
      <c r="K2" s="238" t="s">
        <v>18</v>
      </c>
      <c r="L2" s="238"/>
      <c r="M2" s="238" t="s">
        <v>19</v>
      </c>
      <c r="N2" s="238"/>
      <c r="O2" s="238" t="s">
        <v>20</v>
      </c>
      <c r="P2" s="238"/>
      <c r="Q2" s="238" t="s">
        <v>21</v>
      </c>
      <c r="R2" s="23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184"/>
      <c r="N3" s="184"/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15">
        <v>6598</v>
      </c>
      <c r="B4" s="235" t="s">
        <v>95</v>
      </c>
      <c r="C4" s="230" t="s">
        <v>66</v>
      </c>
      <c r="D4" s="38" t="s">
        <v>67</v>
      </c>
      <c r="E4" s="236">
        <v>7</v>
      </c>
      <c r="F4" s="237"/>
      <c r="G4" s="236">
        <v>7</v>
      </c>
      <c r="H4" s="237"/>
      <c r="I4" s="236">
        <v>4</v>
      </c>
      <c r="J4" s="237"/>
      <c r="K4" s="236">
        <v>7</v>
      </c>
      <c r="L4" s="237"/>
      <c r="M4" s="247"/>
      <c r="N4" s="248"/>
      <c r="O4" s="239"/>
      <c r="P4" s="239"/>
      <c r="Q4" s="260"/>
      <c r="R4" s="260"/>
      <c r="S4" s="25">
        <f t="shared" ref="S4:S11" si="0">E4+G4+I4+K4+M4+O4+Q4</f>
        <v>25</v>
      </c>
      <c r="T4" s="25">
        <f t="shared" ref="T4:T11" si="1">SUM(S4-U4-V4)</f>
        <v>25</v>
      </c>
      <c r="U4" s="28"/>
      <c r="V4" s="28"/>
    </row>
    <row r="5" spans="1:22" x14ac:dyDescent="0.25">
      <c r="A5" s="225">
        <v>6429</v>
      </c>
      <c r="B5" s="235" t="s">
        <v>100</v>
      </c>
      <c r="C5" s="206">
        <v>19</v>
      </c>
      <c r="D5" s="38" t="s">
        <v>80</v>
      </c>
      <c r="E5" s="236"/>
      <c r="F5" s="237"/>
      <c r="G5" s="236"/>
      <c r="H5" s="237"/>
      <c r="I5" s="236">
        <v>3</v>
      </c>
      <c r="J5" s="237"/>
      <c r="K5" s="236"/>
      <c r="L5" s="237"/>
      <c r="M5" s="247"/>
      <c r="N5" s="248"/>
      <c r="O5" s="239"/>
      <c r="P5" s="239"/>
      <c r="Q5" s="260"/>
      <c r="R5" s="260"/>
      <c r="S5" s="25">
        <f t="shared" si="0"/>
        <v>3</v>
      </c>
      <c r="T5" s="25">
        <f t="shared" si="1"/>
        <v>3</v>
      </c>
      <c r="U5" s="28"/>
      <c r="V5" s="28"/>
    </row>
    <row r="6" spans="1:22" x14ac:dyDescent="0.25">
      <c r="A6" s="225"/>
      <c r="B6" s="224"/>
      <c r="C6" s="224"/>
      <c r="D6" s="38"/>
      <c r="E6" s="236"/>
      <c r="F6" s="237"/>
      <c r="G6" s="236"/>
      <c r="H6" s="237"/>
      <c r="I6" s="239"/>
      <c r="J6" s="239"/>
      <c r="K6" s="236"/>
      <c r="L6" s="237"/>
      <c r="M6" s="249"/>
      <c r="N6" s="249"/>
      <c r="O6" s="239"/>
      <c r="P6" s="239"/>
      <c r="Q6" s="260"/>
      <c r="R6" s="260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206"/>
      <c r="B7" s="205"/>
      <c r="C7" s="205"/>
      <c r="D7" s="38"/>
      <c r="E7" s="236"/>
      <c r="F7" s="237"/>
      <c r="G7" s="239"/>
      <c r="H7" s="239"/>
      <c r="I7" s="239"/>
      <c r="J7" s="239"/>
      <c r="K7" s="239"/>
      <c r="L7" s="239"/>
      <c r="M7" s="249"/>
      <c r="N7" s="249"/>
      <c r="O7" s="239"/>
      <c r="P7" s="239"/>
      <c r="Q7" s="260"/>
      <c r="R7" s="260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206"/>
      <c r="B8" s="48"/>
      <c r="C8" s="206"/>
      <c r="D8" s="38"/>
      <c r="E8" s="236"/>
      <c r="F8" s="237"/>
      <c r="G8" s="236"/>
      <c r="H8" s="237"/>
      <c r="I8" s="236"/>
      <c r="J8" s="237"/>
      <c r="K8" s="236"/>
      <c r="L8" s="237"/>
      <c r="M8" s="249"/>
      <c r="N8" s="249"/>
      <c r="O8" s="239"/>
      <c r="P8" s="239"/>
      <c r="Q8" s="260"/>
      <c r="R8" s="260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211"/>
      <c r="B9" s="48"/>
      <c r="C9" s="211"/>
      <c r="D9" s="38"/>
      <c r="E9" s="236"/>
      <c r="F9" s="237"/>
      <c r="G9" s="236"/>
      <c r="H9" s="237"/>
      <c r="I9" s="236"/>
      <c r="J9" s="237"/>
      <c r="K9" s="236"/>
      <c r="L9" s="237"/>
      <c r="M9" s="247"/>
      <c r="N9" s="248"/>
      <c r="O9" s="236"/>
      <c r="P9" s="237"/>
      <c r="Q9" s="240"/>
      <c r="R9" s="241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72"/>
      <c r="B10" s="48"/>
      <c r="C10" s="172"/>
      <c r="D10" s="38"/>
      <c r="E10" s="236"/>
      <c r="F10" s="237"/>
      <c r="G10" s="236"/>
      <c r="H10" s="237"/>
      <c r="I10" s="236"/>
      <c r="J10" s="237"/>
      <c r="K10" s="236"/>
      <c r="L10" s="237"/>
      <c r="M10" s="247"/>
      <c r="N10" s="248"/>
      <c r="O10" s="236"/>
      <c r="P10" s="237"/>
      <c r="Q10" s="240"/>
      <c r="R10" s="241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72"/>
      <c r="B11" s="48"/>
      <c r="C11" s="172"/>
      <c r="D11" s="38"/>
      <c r="E11" s="239"/>
      <c r="F11" s="239"/>
      <c r="G11" s="239"/>
      <c r="H11" s="239"/>
      <c r="I11" s="239"/>
      <c r="J11" s="239"/>
      <c r="K11" s="239"/>
      <c r="L11" s="239"/>
      <c r="M11" s="247"/>
      <c r="N11" s="248"/>
      <c r="O11" s="236"/>
      <c r="P11" s="237"/>
      <c r="Q11" s="240"/>
      <c r="R11" s="241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72"/>
      <c r="B12" s="48"/>
      <c r="C12" s="172"/>
      <c r="D12" s="38"/>
      <c r="E12" s="239"/>
      <c r="F12" s="239"/>
      <c r="G12" s="239"/>
      <c r="H12" s="239"/>
      <c r="I12" s="239"/>
      <c r="J12" s="239"/>
      <c r="K12" s="239"/>
      <c r="L12" s="239"/>
      <c r="M12" s="247"/>
      <c r="N12" s="248"/>
      <c r="O12" s="236"/>
      <c r="P12" s="237"/>
      <c r="Q12" s="240"/>
      <c r="R12" s="241"/>
      <c r="S12" s="25">
        <f t="shared" ref="S12:S24" si="2"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72"/>
      <c r="B13" s="48"/>
      <c r="C13" s="172"/>
      <c r="D13" s="38"/>
      <c r="E13" s="239"/>
      <c r="F13" s="239"/>
      <c r="G13" s="239"/>
      <c r="H13" s="239"/>
      <c r="I13" s="239"/>
      <c r="J13" s="239"/>
      <c r="K13" s="239"/>
      <c r="L13" s="239"/>
      <c r="M13" s="247"/>
      <c r="N13" s="248"/>
      <c r="O13" s="236"/>
      <c r="P13" s="237"/>
      <c r="Q13" s="240"/>
      <c r="R13" s="241"/>
      <c r="S13" s="25">
        <f t="shared" si="2"/>
        <v>0</v>
      </c>
      <c r="T13" s="25">
        <f>SUM(S13-U13-V13)</f>
        <v>0</v>
      </c>
      <c r="U13" s="28"/>
      <c r="V13" s="28"/>
    </row>
    <row r="14" spans="1:22" x14ac:dyDescent="0.25">
      <c r="A14" s="171"/>
      <c r="B14" s="171"/>
      <c r="C14" s="171"/>
      <c r="D14" s="38"/>
      <c r="E14" s="239"/>
      <c r="F14" s="239"/>
      <c r="G14" s="239"/>
      <c r="H14" s="239"/>
      <c r="I14" s="239"/>
      <c r="J14" s="239"/>
      <c r="K14" s="239"/>
      <c r="L14" s="239"/>
      <c r="M14" s="247"/>
      <c r="N14" s="248"/>
      <c r="O14" s="236"/>
      <c r="P14" s="237"/>
      <c r="Q14" s="240"/>
      <c r="R14" s="241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87"/>
      <c r="B15" s="48"/>
      <c r="C15" s="87"/>
      <c r="D15" s="38"/>
      <c r="E15" s="239"/>
      <c r="F15" s="239"/>
      <c r="G15" s="239"/>
      <c r="H15" s="239"/>
      <c r="I15" s="239"/>
      <c r="J15" s="239"/>
      <c r="K15" s="239"/>
      <c r="L15" s="239"/>
      <c r="M15" s="247"/>
      <c r="N15" s="248"/>
      <c r="O15" s="236"/>
      <c r="P15" s="237"/>
      <c r="Q15" s="240"/>
      <c r="R15" s="241"/>
      <c r="S15" s="25">
        <f t="shared" si="2"/>
        <v>0</v>
      </c>
      <c r="T15" s="25">
        <f>SUM(S15-U15-V15)</f>
        <v>0</v>
      </c>
      <c r="U15" s="28"/>
      <c r="V15" s="28"/>
    </row>
    <row r="16" spans="1:22" x14ac:dyDescent="0.25">
      <c r="A16" s="87"/>
      <c r="B16" s="48"/>
      <c r="C16" s="87"/>
      <c r="D16" s="38"/>
      <c r="E16" s="239"/>
      <c r="F16" s="239"/>
      <c r="G16" s="239"/>
      <c r="H16" s="239"/>
      <c r="I16" s="239"/>
      <c r="J16" s="239"/>
      <c r="K16" s="239"/>
      <c r="L16" s="239"/>
      <c r="M16" s="247"/>
      <c r="N16" s="248"/>
      <c r="O16" s="236"/>
      <c r="P16" s="237"/>
      <c r="Q16" s="240"/>
      <c r="R16" s="241"/>
      <c r="S16" s="25">
        <f t="shared" si="2"/>
        <v>0</v>
      </c>
      <c r="T16" s="25">
        <f t="shared" ref="T16:T22" si="3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236"/>
      <c r="F17" s="237"/>
      <c r="G17" s="236"/>
      <c r="H17" s="237"/>
      <c r="I17" s="236"/>
      <c r="J17" s="237"/>
      <c r="K17" s="236"/>
      <c r="L17" s="237"/>
      <c r="M17" s="247"/>
      <c r="N17" s="248"/>
      <c r="O17" s="236"/>
      <c r="P17" s="237"/>
      <c r="Q17" s="240"/>
      <c r="R17" s="241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78"/>
      <c r="B18" s="46"/>
      <c r="C18" s="46"/>
      <c r="D18" s="27"/>
      <c r="E18" s="236"/>
      <c r="F18" s="237"/>
      <c r="G18" s="236"/>
      <c r="H18" s="237"/>
      <c r="I18" s="236"/>
      <c r="J18" s="237"/>
      <c r="K18" s="236"/>
      <c r="L18" s="237"/>
      <c r="M18" s="247"/>
      <c r="N18" s="248"/>
      <c r="O18" s="236"/>
      <c r="P18" s="237"/>
      <c r="Q18" s="240"/>
      <c r="R18" s="241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80"/>
      <c r="B19" s="46"/>
      <c r="C19" s="46"/>
      <c r="D19" s="27"/>
      <c r="E19" s="236"/>
      <c r="F19" s="237"/>
      <c r="G19" s="236"/>
      <c r="H19" s="237"/>
      <c r="I19" s="236"/>
      <c r="J19" s="237"/>
      <c r="K19" s="236"/>
      <c r="L19" s="237"/>
      <c r="M19" s="247"/>
      <c r="N19" s="248"/>
      <c r="O19" s="236"/>
      <c r="P19" s="237"/>
      <c r="Q19" s="240"/>
      <c r="R19" s="241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75"/>
      <c r="B20" s="175"/>
      <c r="C20" s="175"/>
      <c r="D20" s="27"/>
      <c r="E20" s="236"/>
      <c r="F20" s="237"/>
      <c r="G20" s="236"/>
      <c r="H20" s="237"/>
      <c r="I20" s="236"/>
      <c r="J20" s="237"/>
      <c r="K20" s="236"/>
      <c r="L20" s="237"/>
      <c r="M20" s="247"/>
      <c r="N20" s="248"/>
      <c r="O20" s="236"/>
      <c r="P20" s="237"/>
      <c r="Q20" s="240"/>
      <c r="R20" s="241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27"/>
      <c r="B21" s="127"/>
      <c r="C21" s="127"/>
      <c r="D21" s="38"/>
      <c r="E21" s="236"/>
      <c r="F21" s="237"/>
      <c r="G21" s="236"/>
      <c r="H21" s="237"/>
      <c r="I21" s="236"/>
      <c r="J21" s="237"/>
      <c r="K21" s="236"/>
      <c r="L21" s="237"/>
      <c r="M21" s="247"/>
      <c r="N21" s="248"/>
      <c r="O21" s="236"/>
      <c r="P21" s="237"/>
      <c r="Q21" s="240"/>
      <c r="R21" s="241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86">
        <v>3600</v>
      </c>
      <c r="B22" s="85" t="s">
        <v>99</v>
      </c>
      <c r="C22" s="85"/>
      <c r="D22" s="27" t="s">
        <v>60</v>
      </c>
      <c r="E22" s="236">
        <v>1</v>
      </c>
      <c r="F22" s="237"/>
      <c r="G22" s="236">
        <v>1</v>
      </c>
      <c r="H22" s="237"/>
      <c r="I22" s="236">
        <v>1</v>
      </c>
      <c r="J22" s="237"/>
      <c r="K22" s="236">
        <v>1</v>
      </c>
      <c r="L22" s="237"/>
      <c r="M22" s="247"/>
      <c r="N22" s="248"/>
      <c r="O22" s="236"/>
      <c r="P22" s="237"/>
      <c r="Q22" s="240"/>
      <c r="R22" s="241"/>
      <c r="S22" s="25">
        <f t="shared" si="2"/>
        <v>4</v>
      </c>
      <c r="T22" s="25">
        <f t="shared" si="3"/>
        <v>4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236"/>
      <c r="F23" s="237"/>
      <c r="G23" s="236"/>
      <c r="H23" s="237"/>
      <c r="I23" s="236"/>
      <c r="J23" s="237"/>
      <c r="K23" s="236"/>
      <c r="L23" s="237"/>
      <c r="M23" s="247">
        <v>8</v>
      </c>
      <c r="N23" s="248"/>
      <c r="O23" s="236"/>
      <c r="P23" s="237"/>
      <c r="Q23" s="240"/>
      <c r="R23" s="241"/>
      <c r="S23" s="25">
        <f t="shared" si="2"/>
        <v>8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236"/>
      <c r="F24" s="237"/>
      <c r="G24" s="236"/>
      <c r="H24" s="237"/>
      <c r="I24" s="236"/>
      <c r="J24" s="237"/>
      <c r="K24" s="236"/>
      <c r="L24" s="237"/>
      <c r="M24" s="236"/>
      <c r="N24" s="237"/>
      <c r="O24" s="236"/>
      <c r="P24" s="237"/>
      <c r="Q24" s="240"/>
      <c r="R24" s="241"/>
      <c r="S24" s="25">
        <f t="shared" si="2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244">
        <f>SUM(E4:E24)</f>
        <v>8</v>
      </c>
      <c r="F25" s="245"/>
      <c r="G25" s="244">
        <f>SUM(G4:G24)</f>
        <v>8</v>
      </c>
      <c r="H25" s="245"/>
      <c r="I25" s="244">
        <f>SUM(I4:I24)</f>
        <v>8</v>
      </c>
      <c r="J25" s="245"/>
      <c r="K25" s="244">
        <f>SUM(K4:K24)</f>
        <v>8</v>
      </c>
      <c r="L25" s="245"/>
      <c r="M25" s="244">
        <f>SUM(M4:M24)</f>
        <v>8</v>
      </c>
      <c r="N25" s="245"/>
      <c r="O25" s="244">
        <f>SUM(O4:O24)</f>
        <v>0</v>
      </c>
      <c r="P25" s="245"/>
      <c r="Q25" s="244">
        <f>SUM(Q4:Q24)</f>
        <v>0</v>
      </c>
      <c r="R25" s="245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32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32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4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8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40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V40"/>
  <sheetViews>
    <sheetView zoomScale="90" zoomScaleNormal="90" workbookViewId="0">
      <selection activeCell="I21" sqref="I21:J21"/>
    </sheetView>
  </sheetViews>
  <sheetFormatPr defaultRowHeight="15.75" x14ac:dyDescent="0.25"/>
  <cols>
    <col min="1" max="1" width="10.5703125" style="16" customWidth="1"/>
    <col min="2" max="2" width="10.7109375" style="16" customWidth="1"/>
    <col min="3" max="3" width="10.42578125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20.08.17</v>
      </c>
      <c r="B2" s="132"/>
      <c r="C2" s="132"/>
      <c r="D2" s="132"/>
      <c r="E2" s="238" t="s">
        <v>15</v>
      </c>
      <c r="F2" s="238"/>
      <c r="G2" s="238" t="s">
        <v>16</v>
      </c>
      <c r="H2" s="238"/>
      <c r="I2" s="238" t="s">
        <v>17</v>
      </c>
      <c r="J2" s="238"/>
      <c r="K2" s="238" t="s">
        <v>18</v>
      </c>
      <c r="L2" s="238"/>
      <c r="M2" s="238" t="s">
        <v>19</v>
      </c>
      <c r="N2" s="238"/>
      <c r="O2" s="238" t="s">
        <v>20</v>
      </c>
      <c r="P2" s="238"/>
      <c r="Q2" s="238" t="s">
        <v>21</v>
      </c>
      <c r="R2" s="23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63"/>
      <c r="P3" s="63"/>
      <c r="Q3" s="62"/>
      <c r="R3" s="62"/>
      <c r="S3" s="25"/>
      <c r="T3" s="25"/>
      <c r="U3" s="26"/>
      <c r="V3" s="26"/>
    </row>
    <row r="4" spans="1:22" x14ac:dyDescent="0.25">
      <c r="A4" s="202"/>
      <c r="B4" s="48"/>
      <c r="C4" s="202"/>
      <c r="D4" s="38"/>
      <c r="E4" s="247"/>
      <c r="F4" s="248"/>
      <c r="G4" s="247"/>
      <c r="H4" s="248"/>
      <c r="I4" s="254"/>
      <c r="J4" s="248"/>
      <c r="K4" s="247"/>
      <c r="L4" s="248"/>
      <c r="M4" s="247"/>
      <c r="N4" s="248"/>
      <c r="O4" s="236"/>
      <c r="P4" s="237"/>
      <c r="Q4" s="240"/>
      <c r="R4" s="241"/>
      <c r="S4" s="25">
        <f t="shared" ref="S4:S24" si="0">E4+G4+I4+K4+M4+O4+Q4</f>
        <v>0</v>
      </c>
      <c r="T4" s="25">
        <f t="shared" ref="T4:T24" si="1">SUM(S4-U4-V4)</f>
        <v>0</v>
      </c>
      <c r="U4" s="28"/>
      <c r="V4" s="28"/>
    </row>
    <row r="5" spans="1:22" x14ac:dyDescent="0.25">
      <c r="A5" s="215"/>
      <c r="B5" s="48"/>
      <c r="C5" s="215"/>
      <c r="D5" s="38"/>
      <c r="E5" s="247"/>
      <c r="F5" s="248"/>
      <c r="G5" s="247"/>
      <c r="H5" s="248"/>
      <c r="I5" s="247"/>
      <c r="J5" s="248"/>
      <c r="K5" s="247"/>
      <c r="L5" s="248"/>
      <c r="M5" s="247"/>
      <c r="N5" s="248"/>
      <c r="O5" s="236"/>
      <c r="P5" s="237"/>
      <c r="Q5" s="240"/>
      <c r="R5" s="241"/>
      <c r="S5" s="25">
        <f t="shared" si="0"/>
        <v>0</v>
      </c>
      <c r="T5" s="25">
        <f t="shared" si="1"/>
        <v>0</v>
      </c>
      <c r="U5" s="28"/>
      <c r="V5" s="28"/>
    </row>
    <row r="6" spans="1:22" x14ac:dyDescent="0.25">
      <c r="A6" s="215"/>
      <c r="B6" s="48"/>
      <c r="C6" s="215"/>
      <c r="D6" s="38"/>
      <c r="E6" s="247"/>
      <c r="F6" s="248"/>
      <c r="G6" s="247"/>
      <c r="H6" s="248"/>
      <c r="I6" s="247"/>
      <c r="J6" s="248"/>
      <c r="K6" s="247"/>
      <c r="L6" s="248"/>
      <c r="M6" s="247"/>
      <c r="N6" s="248"/>
      <c r="O6" s="236"/>
      <c r="P6" s="237"/>
      <c r="Q6" s="240"/>
      <c r="R6" s="241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227"/>
      <c r="B7" s="226"/>
      <c r="C7" s="226"/>
      <c r="D7" s="38"/>
      <c r="E7" s="247"/>
      <c r="F7" s="248"/>
      <c r="G7" s="247"/>
      <c r="H7" s="248"/>
      <c r="I7" s="247"/>
      <c r="J7" s="248"/>
      <c r="K7" s="247"/>
      <c r="L7" s="248"/>
      <c r="M7" s="247"/>
      <c r="N7" s="248"/>
      <c r="O7" s="236"/>
      <c r="P7" s="237"/>
      <c r="Q7" s="240"/>
      <c r="R7" s="241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229"/>
      <c r="B8" s="48"/>
      <c r="C8" s="229"/>
      <c r="D8" s="38"/>
      <c r="E8" s="247"/>
      <c r="F8" s="248"/>
      <c r="G8" s="247"/>
      <c r="H8" s="248"/>
      <c r="I8" s="247"/>
      <c r="J8" s="248"/>
      <c r="K8" s="247"/>
      <c r="L8" s="248"/>
      <c r="M8" s="247"/>
      <c r="N8" s="248"/>
      <c r="O8" s="236"/>
      <c r="P8" s="237"/>
      <c r="Q8" s="240"/>
      <c r="R8" s="241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65"/>
      <c r="B9" s="48"/>
      <c r="C9" s="165"/>
      <c r="D9" s="38"/>
      <c r="E9" s="247"/>
      <c r="F9" s="248"/>
      <c r="G9" s="247"/>
      <c r="H9" s="248"/>
      <c r="I9" s="247"/>
      <c r="J9" s="248"/>
      <c r="K9" s="247"/>
      <c r="L9" s="248"/>
      <c r="M9" s="247"/>
      <c r="N9" s="248"/>
      <c r="O9" s="236"/>
      <c r="P9" s="237"/>
      <c r="Q9" s="240"/>
      <c r="R9" s="241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66"/>
      <c r="B10" s="48"/>
      <c r="C10" s="166"/>
      <c r="D10" s="38"/>
      <c r="E10" s="247"/>
      <c r="F10" s="248"/>
      <c r="G10" s="247"/>
      <c r="H10" s="248"/>
      <c r="I10" s="247"/>
      <c r="J10" s="248"/>
      <c r="K10" s="247"/>
      <c r="L10" s="248"/>
      <c r="M10" s="247"/>
      <c r="N10" s="248"/>
      <c r="O10" s="236"/>
      <c r="P10" s="237"/>
      <c r="Q10" s="240"/>
      <c r="R10" s="241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66"/>
      <c r="B11" s="48"/>
      <c r="C11" s="166"/>
      <c r="D11" s="38"/>
      <c r="E11" s="247"/>
      <c r="F11" s="248"/>
      <c r="G11" s="247"/>
      <c r="H11" s="248"/>
      <c r="I11" s="247"/>
      <c r="J11" s="248"/>
      <c r="K11" s="247"/>
      <c r="L11" s="248"/>
      <c r="M11" s="247"/>
      <c r="N11" s="248"/>
      <c r="O11" s="236"/>
      <c r="P11" s="237"/>
      <c r="Q11" s="240"/>
      <c r="R11" s="241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66"/>
      <c r="B12" s="48"/>
      <c r="C12" s="166"/>
      <c r="D12" s="38"/>
      <c r="E12" s="247"/>
      <c r="F12" s="248"/>
      <c r="G12" s="247"/>
      <c r="H12" s="248"/>
      <c r="I12" s="247"/>
      <c r="J12" s="248"/>
      <c r="K12" s="247"/>
      <c r="L12" s="248"/>
      <c r="M12" s="247"/>
      <c r="N12" s="248"/>
      <c r="O12" s="236"/>
      <c r="P12" s="237"/>
      <c r="Q12" s="240"/>
      <c r="R12" s="241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34"/>
      <c r="B13" s="134"/>
      <c r="C13" s="134"/>
      <c r="D13" s="38"/>
      <c r="E13" s="247"/>
      <c r="F13" s="248"/>
      <c r="G13" s="247"/>
      <c r="H13" s="248"/>
      <c r="I13" s="247"/>
      <c r="J13" s="248"/>
      <c r="K13" s="247"/>
      <c r="L13" s="248"/>
      <c r="M13" s="247"/>
      <c r="N13" s="248"/>
      <c r="O13" s="236"/>
      <c r="P13" s="237"/>
      <c r="Q13" s="240"/>
      <c r="R13" s="241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183"/>
      <c r="B14" s="48"/>
      <c r="C14" s="183"/>
      <c r="D14" s="38"/>
      <c r="E14" s="247"/>
      <c r="F14" s="248"/>
      <c r="G14" s="247"/>
      <c r="H14" s="248"/>
      <c r="I14" s="247"/>
      <c r="J14" s="248"/>
      <c r="K14" s="247"/>
      <c r="L14" s="248"/>
      <c r="M14" s="247"/>
      <c r="N14" s="248"/>
      <c r="O14" s="236"/>
      <c r="P14" s="237"/>
      <c r="Q14" s="240"/>
      <c r="R14" s="241"/>
      <c r="S14" s="25">
        <f t="shared" ref="S14:S15" si="2">E14+G14+I14+K14+M14+O14+Q14</f>
        <v>0</v>
      </c>
      <c r="T14" s="25">
        <f t="shared" ref="T14:T15" si="3">SUM(S14-U14-V14)</f>
        <v>0</v>
      </c>
      <c r="U14" s="28"/>
      <c r="V14" s="28"/>
    </row>
    <row r="15" spans="1:22" x14ac:dyDescent="0.25">
      <c r="A15" s="185"/>
      <c r="B15" s="185"/>
      <c r="C15" s="185"/>
      <c r="D15" s="38"/>
      <c r="E15" s="247"/>
      <c r="F15" s="248"/>
      <c r="G15" s="247"/>
      <c r="H15" s="248"/>
      <c r="I15" s="247"/>
      <c r="J15" s="248"/>
      <c r="K15" s="247"/>
      <c r="L15" s="248"/>
      <c r="M15" s="247"/>
      <c r="N15" s="248"/>
      <c r="O15" s="236"/>
      <c r="P15" s="237"/>
      <c r="Q15" s="240"/>
      <c r="R15" s="241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207"/>
      <c r="B16" s="207"/>
      <c r="C16" s="207"/>
      <c r="D16" s="38"/>
      <c r="E16" s="247"/>
      <c r="F16" s="248"/>
      <c r="G16" s="247"/>
      <c r="H16" s="248"/>
      <c r="I16" s="247"/>
      <c r="J16" s="248"/>
      <c r="K16" s="247"/>
      <c r="L16" s="248"/>
      <c r="M16" s="247"/>
      <c r="N16" s="248"/>
      <c r="O16" s="236"/>
      <c r="P16" s="237"/>
      <c r="Q16" s="240"/>
      <c r="R16" s="241"/>
      <c r="S16" s="25">
        <f t="shared" si="0"/>
        <v>0</v>
      </c>
      <c r="T16" s="25">
        <f t="shared" si="1"/>
        <v>0</v>
      </c>
      <c r="U16" s="28"/>
      <c r="V16" s="28"/>
    </row>
    <row r="17" spans="1:22" ht="15.75" customHeight="1" x14ac:dyDescent="0.25">
      <c r="A17" s="207"/>
      <c r="B17" s="207"/>
      <c r="C17" s="207"/>
      <c r="D17" s="38"/>
      <c r="E17" s="247"/>
      <c r="F17" s="248"/>
      <c r="G17" s="247"/>
      <c r="H17" s="248"/>
      <c r="I17" s="247"/>
      <c r="J17" s="248"/>
      <c r="K17" s="247"/>
      <c r="L17" s="248"/>
      <c r="M17" s="247"/>
      <c r="N17" s="248"/>
      <c r="O17" s="236"/>
      <c r="P17" s="237"/>
      <c r="Q17" s="240"/>
      <c r="R17" s="241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28"/>
      <c r="B18" s="228"/>
      <c r="C18" s="228"/>
      <c r="D18" s="38"/>
      <c r="E18" s="247"/>
      <c r="F18" s="248"/>
      <c r="G18" s="247"/>
      <c r="H18" s="248"/>
      <c r="I18" s="247"/>
      <c r="J18" s="248"/>
      <c r="K18" s="247"/>
      <c r="L18" s="248"/>
      <c r="M18" s="247"/>
      <c r="N18" s="248"/>
      <c r="O18" s="236"/>
      <c r="P18" s="237"/>
      <c r="Q18" s="240"/>
      <c r="R18" s="241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214"/>
      <c r="B19" s="214"/>
      <c r="C19" s="214"/>
      <c r="D19" s="38"/>
      <c r="E19" s="247"/>
      <c r="F19" s="248"/>
      <c r="G19" s="247"/>
      <c r="H19" s="248"/>
      <c r="I19" s="247"/>
      <c r="J19" s="248"/>
      <c r="K19" s="247"/>
      <c r="L19" s="248"/>
      <c r="M19" s="247"/>
      <c r="N19" s="248"/>
      <c r="O19" s="236"/>
      <c r="P19" s="237"/>
      <c r="Q19" s="240"/>
      <c r="R19" s="241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188"/>
      <c r="B20" s="48"/>
      <c r="C20" s="188"/>
      <c r="D20" s="38"/>
      <c r="E20" s="247"/>
      <c r="F20" s="248"/>
      <c r="G20" s="247"/>
      <c r="H20" s="248"/>
      <c r="I20" s="247"/>
      <c r="J20" s="248"/>
      <c r="K20" s="249"/>
      <c r="L20" s="249"/>
      <c r="M20" s="247"/>
      <c r="N20" s="248"/>
      <c r="O20" s="236"/>
      <c r="P20" s="237"/>
      <c r="Q20" s="240"/>
      <c r="R20" s="241"/>
      <c r="S20" s="25">
        <f t="shared" si="0"/>
        <v>0</v>
      </c>
      <c r="T20" s="25">
        <f t="shared" si="1"/>
        <v>0</v>
      </c>
      <c r="U20" s="28"/>
      <c r="V20" s="28"/>
    </row>
    <row r="21" spans="1:22" x14ac:dyDescent="0.25">
      <c r="A21" s="99"/>
      <c r="B21" s="99"/>
      <c r="C21" s="99"/>
      <c r="D21" s="23"/>
      <c r="E21" s="247"/>
      <c r="F21" s="248"/>
      <c r="G21" s="247"/>
      <c r="H21" s="248"/>
      <c r="I21" s="247"/>
      <c r="J21" s="248"/>
      <c r="K21" s="247"/>
      <c r="L21" s="248"/>
      <c r="M21" s="247"/>
      <c r="N21" s="248"/>
      <c r="O21" s="236"/>
      <c r="P21" s="237"/>
      <c r="Q21" s="240"/>
      <c r="R21" s="241"/>
      <c r="S21" s="25">
        <f t="shared" si="0"/>
        <v>0</v>
      </c>
      <c r="T21" s="25">
        <f t="shared" si="1"/>
        <v>0</v>
      </c>
      <c r="U21" s="28"/>
      <c r="V21" s="28"/>
    </row>
    <row r="22" spans="1:22" x14ac:dyDescent="0.25">
      <c r="A22" s="93"/>
      <c r="B22" s="93"/>
      <c r="C22" s="93"/>
      <c r="D22" s="23"/>
      <c r="E22" s="247"/>
      <c r="F22" s="248"/>
      <c r="G22" s="247"/>
      <c r="H22" s="248"/>
      <c r="I22" s="247"/>
      <c r="J22" s="248"/>
      <c r="K22" s="247"/>
      <c r="L22" s="248"/>
      <c r="M22" s="247"/>
      <c r="N22" s="248"/>
      <c r="O22" s="236"/>
      <c r="P22" s="237"/>
      <c r="Q22" s="240"/>
      <c r="R22" s="241"/>
      <c r="S22" s="25">
        <f t="shared" si="0"/>
        <v>0</v>
      </c>
      <c r="T22" s="25">
        <f t="shared" si="1"/>
        <v>0</v>
      </c>
      <c r="U22" s="28"/>
      <c r="V22" s="28"/>
    </row>
    <row r="23" spans="1:22" ht="15.75" customHeight="1" x14ac:dyDescent="0.25">
      <c r="A23" s="92"/>
      <c r="B23" s="92"/>
      <c r="C23" s="92"/>
      <c r="D23" s="27"/>
      <c r="E23" s="247"/>
      <c r="F23" s="248"/>
      <c r="G23" s="247"/>
      <c r="H23" s="248"/>
      <c r="I23" s="247"/>
      <c r="J23" s="248"/>
      <c r="K23" s="247"/>
      <c r="L23" s="248"/>
      <c r="M23" s="247"/>
      <c r="N23" s="248"/>
      <c r="O23" s="236"/>
      <c r="P23" s="237"/>
      <c r="Q23" s="240"/>
      <c r="R23" s="241"/>
      <c r="S23" s="25">
        <f t="shared" si="0"/>
        <v>0</v>
      </c>
      <c r="T23" s="25">
        <f t="shared" si="1"/>
        <v>0</v>
      </c>
      <c r="U23" s="28"/>
      <c r="V23" s="28"/>
    </row>
    <row r="24" spans="1:22" x14ac:dyDescent="0.25">
      <c r="A24" s="92"/>
      <c r="B24" s="92"/>
      <c r="C24" s="92"/>
      <c r="D24" s="27"/>
      <c r="E24" s="247"/>
      <c r="F24" s="248"/>
      <c r="G24" s="247"/>
      <c r="H24" s="248"/>
      <c r="I24" s="247"/>
      <c r="J24" s="248"/>
      <c r="K24" s="247"/>
      <c r="L24" s="248"/>
      <c r="M24" s="247"/>
      <c r="N24" s="248"/>
      <c r="O24" s="236"/>
      <c r="P24" s="237"/>
      <c r="Q24" s="240"/>
      <c r="R24" s="241"/>
      <c r="S24" s="25">
        <f t="shared" si="0"/>
        <v>0</v>
      </c>
      <c r="T24" s="25">
        <f t="shared" si="1"/>
        <v>0</v>
      </c>
      <c r="U24" s="28"/>
      <c r="V24" s="28"/>
    </row>
    <row r="25" spans="1:22" x14ac:dyDescent="0.25">
      <c r="A25" s="23" t="s">
        <v>37</v>
      </c>
      <c r="B25" s="23"/>
      <c r="C25" s="23"/>
      <c r="D25" s="23"/>
      <c r="E25" s="247">
        <v>8</v>
      </c>
      <c r="F25" s="248"/>
      <c r="G25" s="247">
        <v>8</v>
      </c>
      <c r="H25" s="248"/>
      <c r="I25" s="247">
        <v>8</v>
      </c>
      <c r="J25" s="248"/>
      <c r="K25" s="247">
        <v>8</v>
      </c>
      <c r="L25" s="248"/>
      <c r="M25" s="247">
        <v>8</v>
      </c>
      <c r="N25" s="248"/>
      <c r="O25" s="240"/>
      <c r="P25" s="241"/>
      <c r="Q25" s="240"/>
      <c r="R25" s="241"/>
      <c r="S25" s="25">
        <f>E25+G25+I25+K25+M25+O25+Q25</f>
        <v>40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236"/>
      <c r="F26" s="237"/>
      <c r="G26" s="236"/>
      <c r="H26" s="237"/>
      <c r="I26" s="236"/>
      <c r="J26" s="237"/>
      <c r="K26" s="236"/>
      <c r="L26" s="237"/>
      <c r="M26" s="236"/>
      <c r="N26" s="237"/>
      <c r="O26" s="240"/>
      <c r="P26" s="241"/>
      <c r="Q26" s="240"/>
      <c r="R26" s="241"/>
      <c r="S26" s="25">
        <f>E26+G26+I26+K26+M26+O26+Q26</f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244">
        <f t="shared" ref="E27:G27" si="4">SUM(E4:E26)</f>
        <v>8</v>
      </c>
      <c r="F27" s="245"/>
      <c r="G27" s="244">
        <f t="shared" si="4"/>
        <v>8</v>
      </c>
      <c r="H27" s="245"/>
      <c r="I27" s="244">
        <f t="shared" ref="I27" si="5">SUM(I4:I26)</f>
        <v>8</v>
      </c>
      <c r="J27" s="245"/>
      <c r="K27" s="244">
        <f t="shared" ref="K27" si="6">SUM(K4:K26)</f>
        <v>8</v>
      </c>
      <c r="L27" s="245"/>
      <c r="M27" s="244">
        <f t="shared" ref="M27" si="7">SUM(M4:M26)</f>
        <v>8</v>
      </c>
      <c r="N27" s="245"/>
      <c r="O27" s="244">
        <f>SUM(O4:O26)</f>
        <v>0</v>
      </c>
      <c r="P27" s="245"/>
      <c r="Q27" s="244">
        <f>SUM(Q4:Q26)</f>
        <v>0</v>
      </c>
      <c r="R27" s="245"/>
      <c r="S27" s="25">
        <f>SUM(S4:S26)</f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146"/>
      <c r="F28" s="147">
        <v>8</v>
      </c>
      <c r="G28" s="30"/>
      <c r="H28" s="31">
        <v>8</v>
      </c>
      <c r="I28" s="119"/>
      <c r="J28" s="120">
        <v>8</v>
      </c>
      <c r="K28" s="30"/>
      <c r="L28" s="31">
        <v>8</v>
      </c>
      <c r="M28" s="119"/>
      <c r="N28" s="120">
        <v>8</v>
      </c>
      <c r="O28" s="30"/>
      <c r="P28" s="31"/>
      <c r="Q28" s="30"/>
      <c r="R28" s="31"/>
      <c r="S28" s="25">
        <f>SUM(E28:R28)</f>
        <v>40</v>
      </c>
      <c r="T28" s="25">
        <f>SUM(T4:T25)</f>
        <v>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v>2.5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40">
        <f>SUM(T28)</f>
        <v>0</v>
      </c>
      <c r="I32" s="2">
        <v>3600</v>
      </c>
    </row>
    <row r="33" spans="1:9" x14ac:dyDescent="0.25">
      <c r="A33" s="16" t="s">
        <v>26</v>
      </c>
      <c r="C33" s="40">
        <f>U29</f>
        <v>0</v>
      </c>
      <c r="D33" s="33"/>
      <c r="I33" s="44"/>
    </row>
    <row r="34" spans="1:9" x14ac:dyDescent="0.25">
      <c r="A34" s="16" t="s">
        <v>27</v>
      </c>
      <c r="C34" s="33">
        <f>V29</f>
        <v>0</v>
      </c>
      <c r="I34" s="45"/>
    </row>
    <row r="35" spans="1:9" x14ac:dyDescent="0.25">
      <c r="A35" s="16" t="s">
        <v>28</v>
      </c>
      <c r="C35" s="33">
        <f>S25</f>
        <v>40</v>
      </c>
      <c r="I35" s="40"/>
    </row>
    <row r="36" spans="1:9" x14ac:dyDescent="0.25">
      <c r="A36" s="16" t="s">
        <v>4</v>
      </c>
      <c r="C36" s="33">
        <f>S26</f>
        <v>0</v>
      </c>
    </row>
    <row r="37" spans="1:9" ht="16.5" thickBot="1" x14ac:dyDescent="0.3">
      <c r="A37" s="17" t="s">
        <v>6</v>
      </c>
      <c r="C37" s="39">
        <f>SUM(C32:C36)</f>
        <v>40</v>
      </c>
      <c r="E37" s="17" t="s">
        <v>42</v>
      </c>
      <c r="F37" s="17"/>
      <c r="G37" s="35">
        <f>S27-C37</f>
        <v>0</v>
      </c>
    </row>
    <row r="38" spans="1:9" ht="16.5" thickTop="1" x14ac:dyDescent="0.25">
      <c r="A38" s="16" t="s">
        <v>29</v>
      </c>
      <c r="C38" s="36">
        <v>0</v>
      </c>
      <c r="D38" s="36"/>
    </row>
    <row r="39" spans="1:9" x14ac:dyDescent="0.25">
      <c r="A39" s="16" t="s">
        <v>36</v>
      </c>
      <c r="C39" s="36">
        <v>0</v>
      </c>
      <c r="D39" s="36"/>
    </row>
    <row r="40" spans="1:9" ht="13.5" customHeight="1" x14ac:dyDescent="0.25"/>
  </sheetData>
  <mergeCells count="175">
    <mergeCell ref="Q23:R23"/>
    <mergeCell ref="O23:P23"/>
    <mergeCell ref="Q21:R21"/>
    <mergeCell ref="Q22:R22"/>
    <mergeCell ref="O21:P21"/>
    <mergeCell ref="O22:P22"/>
    <mergeCell ref="Q20:R20"/>
    <mergeCell ref="Q17:R17"/>
    <mergeCell ref="Q19:R19"/>
    <mergeCell ref="O20:P20"/>
    <mergeCell ref="Q18:R18"/>
    <mergeCell ref="O19:P19"/>
    <mergeCell ref="O18:P18"/>
    <mergeCell ref="Q27:R27"/>
    <mergeCell ref="Q24:R24"/>
    <mergeCell ref="O24:P24"/>
    <mergeCell ref="Q25:R25"/>
    <mergeCell ref="M25:N25"/>
    <mergeCell ref="Q26:R26"/>
    <mergeCell ref="O26:P26"/>
    <mergeCell ref="O25:P25"/>
    <mergeCell ref="O27:P27"/>
    <mergeCell ref="G26:H26"/>
    <mergeCell ref="M26:N26"/>
    <mergeCell ref="I26:J26"/>
    <mergeCell ref="K26:L26"/>
    <mergeCell ref="K25:L25"/>
    <mergeCell ref="I25:J25"/>
    <mergeCell ref="K24:L24"/>
    <mergeCell ref="M24:N24"/>
    <mergeCell ref="E27:F27"/>
    <mergeCell ref="G27:H27"/>
    <mergeCell ref="I27:J27"/>
    <mergeCell ref="K27:L27"/>
    <mergeCell ref="M27:N27"/>
    <mergeCell ref="E25:F25"/>
    <mergeCell ref="G25:H25"/>
    <mergeCell ref="E26:F26"/>
    <mergeCell ref="E24:F24"/>
    <mergeCell ref="G24:H24"/>
    <mergeCell ref="I24:J24"/>
    <mergeCell ref="M20:N20"/>
    <mergeCell ref="M11:N11"/>
    <mergeCell ref="M16:N16"/>
    <mergeCell ref="K12:L12"/>
    <mergeCell ref="M12:N12"/>
    <mergeCell ref="M23:N23"/>
    <mergeCell ref="I23:J23"/>
    <mergeCell ref="K23:L23"/>
    <mergeCell ref="G22:H22"/>
    <mergeCell ref="I22:J22"/>
    <mergeCell ref="K22:L22"/>
    <mergeCell ref="M21:N21"/>
    <mergeCell ref="M22:N22"/>
    <mergeCell ref="G17:H17"/>
    <mergeCell ref="G12:H12"/>
    <mergeCell ref="I12:J12"/>
    <mergeCell ref="M19:N19"/>
    <mergeCell ref="M18:N18"/>
    <mergeCell ref="M15:N15"/>
    <mergeCell ref="K15:L15"/>
    <mergeCell ref="M17:N17"/>
    <mergeCell ref="I16:J16"/>
    <mergeCell ref="K16:L16"/>
    <mergeCell ref="E23:F23"/>
    <mergeCell ref="E21:F21"/>
    <mergeCell ref="I17:J17"/>
    <mergeCell ref="K21:L21"/>
    <mergeCell ref="G21:H21"/>
    <mergeCell ref="I21:J21"/>
    <mergeCell ref="G20:H20"/>
    <mergeCell ref="I20:J20"/>
    <mergeCell ref="K20:L20"/>
    <mergeCell ref="E22:F22"/>
    <mergeCell ref="E17:F17"/>
    <mergeCell ref="K17:L17"/>
    <mergeCell ref="G23:H23"/>
    <mergeCell ref="G19:H19"/>
    <mergeCell ref="I19:J19"/>
    <mergeCell ref="K19:L19"/>
    <mergeCell ref="E19:F19"/>
    <mergeCell ref="E20:F20"/>
    <mergeCell ref="I18:J18"/>
    <mergeCell ref="K18:L18"/>
    <mergeCell ref="E18:F18"/>
    <mergeCell ref="G18:H18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2:P12"/>
    <mergeCell ref="Q12:R12"/>
    <mergeCell ref="O11:P11"/>
    <mergeCell ref="O16:P16"/>
    <mergeCell ref="Q11:R11"/>
    <mergeCell ref="Q16:R16"/>
    <mergeCell ref="O5:P5"/>
    <mergeCell ref="Q7:R7"/>
    <mergeCell ref="Q8:R8"/>
    <mergeCell ref="O14:P14"/>
    <mergeCell ref="Q14:R14"/>
    <mergeCell ref="Q10:R10"/>
    <mergeCell ref="Q13:R13"/>
    <mergeCell ref="Q9:R9"/>
    <mergeCell ref="O15:P15"/>
    <mergeCell ref="Q15:R15"/>
    <mergeCell ref="O7:P7"/>
    <mergeCell ref="O8:P8"/>
    <mergeCell ref="O10:P10"/>
    <mergeCell ref="O13:P13"/>
    <mergeCell ref="E15:F15"/>
    <mergeCell ref="G15:H15"/>
    <mergeCell ref="I15:J15"/>
    <mergeCell ref="E14:F14"/>
    <mergeCell ref="G14:H14"/>
    <mergeCell ref="I14:J14"/>
    <mergeCell ref="K14:L14"/>
    <mergeCell ref="O6:P6"/>
    <mergeCell ref="O17:P17"/>
    <mergeCell ref="M9:N9"/>
    <mergeCell ref="E9:F9"/>
    <mergeCell ref="G9:H9"/>
    <mergeCell ref="E12:F12"/>
    <mergeCell ref="M14:N14"/>
    <mergeCell ref="M13:N13"/>
    <mergeCell ref="E13:F13"/>
    <mergeCell ref="G13:H13"/>
    <mergeCell ref="I13:J13"/>
    <mergeCell ref="K13:L13"/>
    <mergeCell ref="I9:J9"/>
    <mergeCell ref="K9:L9"/>
    <mergeCell ref="E16:F16"/>
    <mergeCell ref="G16:H16"/>
    <mergeCell ref="O9:P9"/>
    <mergeCell ref="E7:F7"/>
    <mergeCell ref="G7:H7"/>
    <mergeCell ref="I7:J7"/>
    <mergeCell ref="K7:L7"/>
    <mergeCell ref="E11:F11"/>
    <mergeCell ref="G11:H11"/>
    <mergeCell ref="I11:J11"/>
    <mergeCell ref="K11:L11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Normal="100" workbookViewId="0">
      <selection activeCell="E4" sqref="E4:N4"/>
    </sheetView>
  </sheetViews>
  <sheetFormatPr defaultRowHeight="15.75" x14ac:dyDescent="0.25"/>
  <cols>
    <col min="1" max="1" width="10.2851562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20.08.17</v>
      </c>
      <c r="B2" s="58"/>
      <c r="C2" s="58"/>
      <c r="D2" s="58"/>
      <c r="E2" s="238" t="s">
        <v>15</v>
      </c>
      <c r="F2" s="238"/>
      <c r="G2" s="238" t="s">
        <v>16</v>
      </c>
      <c r="H2" s="238"/>
      <c r="I2" s="238" t="s">
        <v>17</v>
      </c>
      <c r="J2" s="238"/>
      <c r="K2" s="238" t="s">
        <v>18</v>
      </c>
      <c r="L2" s="238"/>
      <c r="M2" s="238" t="s">
        <v>19</v>
      </c>
      <c r="N2" s="238"/>
      <c r="O2" s="238" t="s">
        <v>20</v>
      </c>
      <c r="P2" s="238"/>
      <c r="Q2" s="238" t="s">
        <v>21</v>
      </c>
      <c r="R2" s="23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4.3</v>
      </c>
      <c r="G3" s="63">
        <v>8</v>
      </c>
      <c r="H3" s="63">
        <v>4</v>
      </c>
      <c r="I3" s="63">
        <v>8</v>
      </c>
      <c r="J3" s="63">
        <v>4.3</v>
      </c>
      <c r="K3" s="63">
        <v>8</v>
      </c>
      <c r="L3" s="63">
        <v>4.3</v>
      </c>
      <c r="M3" s="63">
        <v>8</v>
      </c>
      <c r="N3" s="63">
        <v>4.3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223">
        <v>6598</v>
      </c>
      <c r="B4" s="235" t="s">
        <v>95</v>
      </c>
      <c r="C4" s="222" t="s">
        <v>66</v>
      </c>
      <c r="D4" s="38" t="s">
        <v>67</v>
      </c>
      <c r="E4" s="236">
        <v>2</v>
      </c>
      <c r="F4" s="237"/>
      <c r="G4" s="236">
        <v>1</v>
      </c>
      <c r="H4" s="237"/>
      <c r="I4" s="236">
        <v>6.5</v>
      </c>
      <c r="J4" s="237"/>
      <c r="K4" s="236">
        <v>8</v>
      </c>
      <c r="L4" s="237"/>
      <c r="M4" s="239">
        <v>8</v>
      </c>
      <c r="N4" s="239"/>
      <c r="O4" s="236"/>
      <c r="P4" s="237"/>
      <c r="Q4" s="240"/>
      <c r="R4" s="241"/>
      <c r="S4" s="25">
        <f>E4+G4+I4+K4+M4+O4+Q4</f>
        <v>25.5</v>
      </c>
      <c r="T4" s="25">
        <f t="shared" ref="T4:T21" si="0">SUM(S4-U4-V4)</f>
        <v>25.5</v>
      </c>
      <c r="U4" s="28"/>
      <c r="V4" s="28"/>
    </row>
    <row r="5" spans="1:22" x14ac:dyDescent="0.25">
      <c r="A5" s="208">
        <v>6649</v>
      </c>
      <c r="B5" s="235" t="s">
        <v>96</v>
      </c>
      <c r="C5" s="207">
        <v>12</v>
      </c>
      <c r="D5" s="38" t="s">
        <v>77</v>
      </c>
      <c r="E5" s="236">
        <v>6</v>
      </c>
      <c r="F5" s="237"/>
      <c r="G5" s="236"/>
      <c r="H5" s="237"/>
      <c r="I5" s="236"/>
      <c r="J5" s="237"/>
      <c r="K5" s="236"/>
      <c r="L5" s="237"/>
      <c r="M5" s="236"/>
      <c r="N5" s="237"/>
      <c r="O5" s="236"/>
      <c r="P5" s="237"/>
      <c r="Q5" s="240"/>
      <c r="R5" s="241"/>
      <c r="S5" s="25">
        <f>E5+G5+I5+K5+M5+O5+Q5</f>
        <v>6</v>
      </c>
      <c r="T5" s="25">
        <f t="shared" si="0"/>
        <v>6</v>
      </c>
      <c r="U5" s="28"/>
      <c r="V5" s="28"/>
    </row>
    <row r="6" spans="1:22" x14ac:dyDescent="0.25">
      <c r="A6" s="188">
        <v>6615</v>
      </c>
      <c r="B6" s="235" t="s">
        <v>97</v>
      </c>
      <c r="C6" s="188">
        <v>24</v>
      </c>
      <c r="D6" s="38" t="s">
        <v>71</v>
      </c>
      <c r="E6" s="236"/>
      <c r="F6" s="237"/>
      <c r="G6" s="236">
        <v>6.5</v>
      </c>
      <c r="H6" s="237"/>
      <c r="I6" s="236">
        <v>0.5</v>
      </c>
      <c r="J6" s="237"/>
      <c r="K6" s="236"/>
      <c r="L6" s="237"/>
      <c r="M6" s="236"/>
      <c r="N6" s="237"/>
      <c r="O6" s="236"/>
      <c r="P6" s="237"/>
      <c r="Q6" s="240"/>
      <c r="R6" s="241"/>
      <c r="S6" s="25">
        <f>E6+G6+I6+K6+M6+O6+Q6</f>
        <v>7</v>
      </c>
      <c r="T6" s="25">
        <f t="shared" si="0"/>
        <v>7</v>
      </c>
      <c r="U6" s="28"/>
      <c r="V6" s="28"/>
    </row>
    <row r="7" spans="1:22" x14ac:dyDescent="0.25">
      <c r="A7" s="211"/>
      <c r="B7" s="48"/>
      <c r="C7" s="211"/>
      <c r="D7" s="38"/>
      <c r="E7" s="242"/>
      <c r="F7" s="243"/>
      <c r="G7" s="236"/>
      <c r="H7" s="237"/>
      <c r="I7" s="236"/>
      <c r="J7" s="237"/>
      <c r="K7" s="236"/>
      <c r="L7" s="237"/>
      <c r="M7" s="236"/>
      <c r="N7" s="237"/>
      <c r="O7" s="236"/>
      <c r="P7" s="237"/>
      <c r="Q7" s="240"/>
      <c r="R7" s="241"/>
      <c r="S7" s="25">
        <f t="shared" ref="S7:S24" si="1">E7+G7+I7+K7+M7+O7+Q7</f>
        <v>0</v>
      </c>
      <c r="T7" s="25">
        <f t="shared" si="0"/>
        <v>0</v>
      </c>
      <c r="U7" s="28"/>
      <c r="V7" s="28"/>
    </row>
    <row r="8" spans="1:22" x14ac:dyDescent="0.25">
      <c r="A8" s="213"/>
      <c r="B8" s="48"/>
      <c r="C8" s="213"/>
      <c r="D8" s="38"/>
      <c r="E8" s="242"/>
      <c r="F8" s="243"/>
      <c r="G8" s="236"/>
      <c r="H8" s="237"/>
      <c r="I8" s="236"/>
      <c r="J8" s="237"/>
      <c r="K8" s="236"/>
      <c r="L8" s="237"/>
      <c r="M8" s="236"/>
      <c r="N8" s="237"/>
      <c r="O8" s="236"/>
      <c r="P8" s="237"/>
      <c r="Q8" s="240"/>
      <c r="R8" s="24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213"/>
      <c r="B9" s="48"/>
      <c r="C9" s="213"/>
      <c r="D9" s="38"/>
      <c r="E9" s="242"/>
      <c r="F9" s="243"/>
      <c r="G9" s="236"/>
      <c r="H9" s="237"/>
      <c r="I9" s="236"/>
      <c r="J9" s="237"/>
      <c r="K9" s="236"/>
      <c r="L9" s="237"/>
      <c r="M9" s="236"/>
      <c r="N9" s="237"/>
      <c r="O9" s="236"/>
      <c r="P9" s="237"/>
      <c r="Q9" s="240"/>
      <c r="R9" s="241"/>
      <c r="S9" s="25">
        <f>E9+G9+I9+K9+M9+O9+Q9</f>
        <v>0</v>
      </c>
      <c r="T9" s="25">
        <f>SUM(S9-U9-V9)</f>
        <v>0</v>
      </c>
      <c r="U9" s="28"/>
      <c r="V9" s="28"/>
    </row>
    <row r="10" spans="1:22" ht="15.75" customHeight="1" x14ac:dyDescent="0.25">
      <c r="A10" s="179"/>
      <c r="B10" s="155"/>
      <c r="C10" s="155"/>
      <c r="D10" s="38"/>
      <c r="E10" s="242"/>
      <c r="F10" s="243"/>
      <c r="G10" s="236"/>
      <c r="H10" s="237"/>
      <c r="I10" s="236"/>
      <c r="J10" s="237"/>
      <c r="K10" s="236"/>
      <c r="L10" s="237"/>
      <c r="M10" s="236"/>
      <c r="N10" s="237"/>
      <c r="O10" s="236"/>
      <c r="P10" s="237"/>
      <c r="Q10" s="240"/>
      <c r="R10" s="24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79"/>
      <c r="B11" s="178"/>
      <c r="C11" s="178"/>
      <c r="D11" s="38"/>
      <c r="E11" s="242"/>
      <c r="F11" s="243"/>
      <c r="G11" s="236"/>
      <c r="H11" s="237"/>
      <c r="I11" s="236"/>
      <c r="J11" s="237"/>
      <c r="K11" s="236"/>
      <c r="L11" s="237"/>
      <c r="M11" s="236"/>
      <c r="N11" s="237"/>
      <c r="O11" s="236"/>
      <c r="P11" s="237"/>
      <c r="Q11" s="240"/>
      <c r="R11" s="24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51"/>
      <c r="B12" s="48"/>
      <c r="C12" s="151"/>
      <c r="D12" s="38"/>
      <c r="E12" s="242"/>
      <c r="F12" s="243"/>
      <c r="G12" s="236"/>
      <c r="H12" s="237"/>
      <c r="I12" s="236"/>
      <c r="J12" s="237"/>
      <c r="K12" s="236"/>
      <c r="L12" s="237"/>
      <c r="M12" s="236"/>
      <c r="N12" s="237"/>
      <c r="O12" s="236"/>
      <c r="P12" s="237"/>
      <c r="Q12" s="240"/>
      <c r="R12" s="241"/>
      <c r="S12" s="25">
        <f t="shared" ref="S12:S19" si="2">E12+G12+I12+K12+M12+O12+Q12</f>
        <v>0</v>
      </c>
      <c r="T12" s="25">
        <f t="shared" ref="T12:T19" si="3">SUM(S12-U12-V12)</f>
        <v>0</v>
      </c>
      <c r="U12" s="28"/>
      <c r="V12" s="28"/>
    </row>
    <row r="13" spans="1:22" x14ac:dyDescent="0.25">
      <c r="A13" s="181"/>
      <c r="B13" s="48"/>
      <c r="C13" s="181"/>
      <c r="D13" s="38"/>
      <c r="E13" s="242"/>
      <c r="F13" s="243"/>
      <c r="G13" s="236"/>
      <c r="H13" s="237"/>
      <c r="I13" s="236"/>
      <c r="J13" s="237"/>
      <c r="K13" s="236"/>
      <c r="L13" s="237"/>
      <c r="M13" s="236"/>
      <c r="N13" s="237"/>
      <c r="O13" s="236"/>
      <c r="P13" s="237"/>
      <c r="Q13" s="240"/>
      <c r="R13" s="241"/>
      <c r="S13" s="25">
        <f t="shared" si="2"/>
        <v>0</v>
      </c>
      <c r="T13" s="25">
        <f t="shared" si="3"/>
        <v>0</v>
      </c>
      <c r="U13" s="28"/>
      <c r="V13" s="28"/>
    </row>
    <row r="14" spans="1:22" ht="15" customHeight="1" x14ac:dyDescent="0.25">
      <c r="A14" s="181"/>
      <c r="B14" s="48"/>
      <c r="C14" s="181"/>
      <c r="D14" s="38"/>
      <c r="E14" s="242"/>
      <c r="F14" s="243"/>
      <c r="G14" s="236"/>
      <c r="H14" s="237"/>
      <c r="I14" s="236"/>
      <c r="J14" s="237"/>
      <c r="K14" s="236"/>
      <c r="L14" s="237"/>
      <c r="M14" s="236"/>
      <c r="N14" s="237"/>
      <c r="O14" s="236"/>
      <c r="P14" s="237"/>
      <c r="Q14" s="240"/>
      <c r="R14" s="241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83"/>
      <c r="B15" s="48"/>
      <c r="C15" s="183"/>
      <c r="D15" s="38"/>
      <c r="E15" s="242"/>
      <c r="F15" s="243"/>
      <c r="G15" s="236"/>
      <c r="H15" s="237"/>
      <c r="I15" s="236"/>
      <c r="J15" s="237"/>
      <c r="K15" s="236"/>
      <c r="L15" s="237"/>
      <c r="M15" s="236"/>
      <c r="N15" s="237"/>
      <c r="O15" s="236"/>
      <c r="P15" s="237"/>
      <c r="Q15" s="240"/>
      <c r="R15" s="241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83"/>
      <c r="B16" s="48"/>
      <c r="C16" s="183"/>
      <c r="D16" s="38"/>
      <c r="E16" s="242"/>
      <c r="F16" s="243"/>
      <c r="G16" s="236"/>
      <c r="H16" s="237"/>
      <c r="I16" s="236"/>
      <c r="J16" s="237"/>
      <c r="K16" s="236"/>
      <c r="L16" s="237"/>
      <c r="M16" s="236"/>
      <c r="N16" s="237"/>
      <c r="O16" s="236"/>
      <c r="P16" s="237"/>
      <c r="Q16" s="240"/>
      <c r="R16" s="241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83"/>
      <c r="B17" s="48"/>
      <c r="C17" s="183"/>
      <c r="D17" s="38"/>
      <c r="E17" s="242"/>
      <c r="F17" s="243"/>
      <c r="G17" s="236"/>
      <c r="H17" s="237"/>
      <c r="I17" s="236"/>
      <c r="J17" s="237"/>
      <c r="K17" s="236"/>
      <c r="L17" s="237"/>
      <c r="M17" s="236"/>
      <c r="N17" s="237"/>
      <c r="O17" s="236"/>
      <c r="P17" s="237"/>
      <c r="Q17" s="240"/>
      <c r="R17" s="241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91"/>
      <c r="B18" s="191"/>
      <c r="C18" s="191"/>
      <c r="D18" s="38"/>
      <c r="E18" s="242"/>
      <c r="F18" s="243"/>
      <c r="G18" s="236"/>
      <c r="H18" s="237"/>
      <c r="I18" s="236"/>
      <c r="J18" s="237"/>
      <c r="K18" s="236"/>
      <c r="L18" s="237"/>
      <c r="M18" s="236"/>
      <c r="N18" s="237"/>
      <c r="O18" s="236"/>
      <c r="P18" s="237"/>
      <c r="Q18" s="240"/>
      <c r="R18" s="241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85"/>
      <c r="B19" s="185"/>
      <c r="C19" s="185"/>
      <c r="D19" s="38"/>
      <c r="E19" s="242"/>
      <c r="F19" s="243"/>
      <c r="G19" s="236"/>
      <c r="H19" s="237"/>
      <c r="I19" s="236"/>
      <c r="J19" s="237"/>
      <c r="K19" s="236"/>
      <c r="L19" s="237"/>
      <c r="M19" s="236"/>
      <c r="N19" s="237"/>
      <c r="O19" s="236"/>
      <c r="P19" s="237"/>
      <c r="Q19" s="240"/>
      <c r="R19" s="241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203"/>
      <c r="B20" s="203"/>
      <c r="C20" s="203"/>
      <c r="D20" s="38"/>
      <c r="E20" s="236"/>
      <c r="F20" s="237"/>
      <c r="G20" s="236"/>
      <c r="H20" s="237"/>
      <c r="I20" s="236"/>
      <c r="J20" s="237"/>
      <c r="K20" s="236"/>
      <c r="L20" s="237"/>
      <c r="M20" s="236"/>
      <c r="N20" s="237"/>
      <c r="O20" s="236"/>
      <c r="P20" s="237"/>
      <c r="Q20" s="240"/>
      <c r="R20" s="241"/>
      <c r="S20" s="25">
        <f t="shared" si="1"/>
        <v>0</v>
      </c>
      <c r="T20" s="25">
        <f t="shared" si="0"/>
        <v>0</v>
      </c>
      <c r="U20" s="28"/>
      <c r="V20" s="28"/>
    </row>
    <row r="21" spans="1:22" s="17" customFormat="1" x14ac:dyDescent="0.25">
      <c r="A21" s="201">
        <v>3600</v>
      </c>
      <c r="B21" s="201" t="s">
        <v>99</v>
      </c>
      <c r="C21" s="201"/>
      <c r="D21" s="38" t="s">
        <v>78</v>
      </c>
      <c r="E21" s="236"/>
      <c r="F21" s="237"/>
      <c r="G21" s="236"/>
      <c r="H21" s="237"/>
      <c r="I21" s="236">
        <v>1</v>
      </c>
      <c r="J21" s="237"/>
      <c r="K21" s="236"/>
      <c r="L21" s="237"/>
      <c r="M21" s="236"/>
      <c r="N21" s="237"/>
      <c r="O21" s="236"/>
      <c r="P21" s="237"/>
      <c r="Q21" s="240"/>
      <c r="R21" s="241"/>
      <c r="S21" s="25">
        <f t="shared" si="1"/>
        <v>1</v>
      </c>
      <c r="T21" s="25">
        <f t="shared" si="0"/>
        <v>1</v>
      </c>
      <c r="U21" s="28"/>
      <c r="V21" s="28"/>
    </row>
    <row r="22" spans="1:22" s="17" customFormat="1" x14ac:dyDescent="0.25">
      <c r="A22" s="50" t="s">
        <v>37</v>
      </c>
      <c r="B22" s="50"/>
      <c r="C22" s="58"/>
      <c r="D22" s="50"/>
      <c r="E22" s="236"/>
      <c r="F22" s="237"/>
      <c r="G22" s="236"/>
      <c r="H22" s="237"/>
      <c r="I22" s="236"/>
      <c r="J22" s="237"/>
      <c r="K22" s="236"/>
      <c r="L22" s="237"/>
      <c r="M22" s="236"/>
      <c r="N22" s="237"/>
      <c r="O22" s="240"/>
      <c r="P22" s="241"/>
      <c r="Q22" s="240"/>
      <c r="R22" s="241"/>
      <c r="S22" s="25">
        <f t="shared" si="1"/>
        <v>0</v>
      </c>
      <c r="T22" s="25"/>
      <c r="U22" s="29"/>
      <c r="V22" s="28"/>
    </row>
    <row r="23" spans="1:22" x14ac:dyDescent="0.25">
      <c r="A23" s="50" t="s">
        <v>38</v>
      </c>
      <c r="B23" s="50"/>
      <c r="C23" s="58"/>
      <c r="D23" s="58"/>
      <c r="E23" s="236"/>
      <c r="F23" s="237"/>
      <c r="G23" s="236"/>
      <c r="H23" s="237"/>
      <c r="I23" s="236"/>
      <c r="J23" s="237"/>
      <c r="K23" s="236"/>
      <c r="L23" s="237"/>
      <c r="M23" s="236"/>
      <c r="N23" s="237"/>
      <c r="O23" s="240"/>
      <c r="P23" s="241"/>
      <c r="Q23" s="240"/>
      <c r="R23" s="241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44">
        <f>SUM(E4:E23)</f>
        <v>8</v>
      </c>
      <c r="F24" s="245"/>
      <c r="G24" s="244">
        <f>SUM(G4:G23)</f>
        <v>7.5</v>
      </c>
      <c r="H24" s="245"/>
      <c r="I24" s="244">
        <f>SUM(I4:I23)</f>
        <v>8</v>
      </c>
      <c r="J24" s="245"/>
      <c r="K24" s="244">
        <f t="shared" ref="K24" si="4">SUM(K4:K23)</f>
        <v>8</v>
      </c>
      <c r="L24" s="245"/>
      <c r="M24" s="244">
        <f t="shared" ref="M24" si="5">SUM(M4:M23)</f>
        <v>8</v>
      </c>
      <c r="N24" s="245"/>
      <c r="O24" s="244">
        <f>SUM(O4:O23)</f>
        <v>0</v>
      </c>
      <c r="P24" s="245"/>
      <c r="Q24" s="244">
        <f>SUM(Q4:Q23)</f>
        <v>0</v>
      </c>
      <c r="R24" s="245"/>
      <c r="S24" s="25">
        <f t="shared" si="1"/>
        <v>39.5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59"/>
      <c r="F25" s="60">
        <v>8</v>
      </c>
      <c r="G25" s="59"/>
      <c r="H25" s="60">
        <v>8</v>
      </c>
      <c r="I25" s="59"/>
      <c r="J25" s="60">
        <v>8</v>
      </c>
      <c r="K25" s="163"/>
      <c r="L25" s="164">
        <v>8</v>
      </c>
      <c r="M25" s="163"/>
      <c r="N25" s="164">
        <v>8</v>
      </c>
      <c r="O25" s="59"/>
      <c r="P25" s="60"/>
      <c r="Q25" s="59"/>
      <c r="R25" s="60"/>
      <c r="S25" s="25">
        <f>SUM(E25:R25)</f>
        <v>40</v>
      </c>
      <c r="T25" s="25">
        <f>SUM(T4:T24)</f>
        <v>39.5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-0.5</v>
      </c>
      <c r="I26" s="32"/>
      <c r="J26" s="32">
        <f>SUM(I24)-J25</f>
        <v>0</v>
      </c>
      <c r="K26" s="32"/>
      <c r="L26" s="32">
        <f t="shared" ref="L26" si="6">SUM(K24)-L25</f>
        <v>0</v>
      </c>
      <c r="M26" s="32"/>
      <c r="N26" s="32">
        <f t="shared" ref="N26" si="7"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-0.5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39.5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1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39.5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Q5:R5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E5:F5"/>
    <mergeCell ref="O6:P6"/>
    <mergeCell ref="Q6:R6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6"/>
  <sheetViews>
    <sheetView zoomScale="90" zoomScaleNormal="90" workbookViewId="0">
      <selection activeCell="E4" sqref="E4:P11"/>
    </sheetView>
  </sheetViews>
  <sheetFormatPr defaultColWidth="11.85546875" defaultRowHeight="15.75" x14ac:dyDescent="0.25"/>
  <cols>
    <col min="1" max="1" width="9.14062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20.08.17</v>
      </c>
      <c r="B2" s="19"/>
      <c r="C2" s="19"/>
      <c r="D2" s="19"/>
      <c r="E2" s="246" t="s">
        <v>15</v>
      </c>
      <c r="F2" s="246"/>
      <c r="G2" s="238" t="s">
        <v>16</v>
      </c>
      <c r="H2" s="238"/>
      <c r="I2" s="238" t="s">
        <v>17</v>
      </c>
      <c r="J2" s="238"/>
      <c r="K2" s="238" t="s">
        <v>18</v>
      </c>
      <c r="L2" s="238"/>
      <c r="M2" s="238" t="s">
        <v>19</v>
      </c>
      <c r="N2" s="238"/>
      <c r="O2" s="238" t="s">
        <v>20</v>
      </c>
      <c r="P2" s="238"/>
      <c r="Q2" s="238" t="s">
        <v>21</v>
      </c>
      <c r="R2" s="23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4.3</v>
      </c>
      <c r="G3" s="63">
        <v>8</v>
      </c>
      <c r="H3" s="63">
        <v>4.3</v>
      </c>
      <c r="I3" s="63">
        <v>8</v>
      </c>
      <c r="J3" s="63">
        <v>4.3</v>
      </c>
      <c r="K3" s="63">
        <v>8</v>
      </c>
      <c r="L3" s="63">
        <v>4.3</v>
      </c>
      <c r="M3" s="63">
        <v>8</v>
      </c>
      <c r="N3" s="63">
        <v>4.3</v>
      </c>
      <c r="O3" s="52"/>
      <c r="P3" s="52"/>
      <c r="Q3" s="63"/>
      <c r="R3" s="63"/>
      <c r="S3" s="25"/>
      <c r="T3" s="25"/>
      <c r="U3" s="26"/>
      <c r="V3" s="26"/>
    </row>
    <row r="4" spans="1:22" x14ac:dyDescent="0.25">
      <c r="A4" s="215">
        <v>6538</v>
      </c>
      <c r="B4" s="235" t="s">
        <v>98</v>
      </c>
      <c r="C4" s="215">
        <v>26</v>
      </c>
      <c r="D4" s="38" t="s">
        <v>74</v>
      </c>
      <c r="E4" s="239">
        <v>2</v>
      </c>
      <c r="F4" s="239"/>
      <c r="G4" s="239">
        <v>0.5</v>
      </c>
      <c r="H4" s="239"/>
      <c r="I4" s="239"/>
      <c r="J4" s="239"/>
      <c r="K4" s="239">
        <v>0.5</v>
      </c>
      <c r="L4" s="239"/>
      <c r="M4" s="239"/>
      <c r="N4" s="239"/>
      <c r="O4" s="236"/>
      <c r="P4" s="237"/>
      <c r="Q4" s="240"/>
      <c r="R4" s="241"/>
      <c r="S4" s="25">
        <f>E4+G4+I4+K4+M4+O4+Q4</f>
        <v>3</v>
      </c>
      <c r="T4" s="25">
        <f t="shared" ref="T4:T17" si="0">SUM(S4-U4-V4)</f>
        <v>3</v>
      </c>
      <c r="U4" s="28"/>
      <c r="V4" s="28"/>
    </row>
    <row r="5" spans="1:22" x14ac:dyDescent="0.25">
      <c r="A5" s="231">
        <v>6538</v>
      </c>
      <c r="B5" s="235" t="s">
        <v>98</v>
      </c>
      <c r="C5" s="229">
        <v>28</v>
      </c>
      <c r="D5" s="38" t="s">
        <v>74</v>
      </c>
      <c r="E5" s="236">
        <v>2</v>
      </c>
      <c r="F5" s="237"/>
      <c r="G5" s="236">
        <v>1.5</v>
      </c>
      <c r="H5" s="237"/>
      <c r="I5" s="236"/>
      <c r="J5" s="237"/>
      <c r="K5" s="236">
        <v>0.5</v>
      </c>
      <c r="L5" s="237"/>
      <c r="M5" s="236"/>
      <c r="N5" s="237"/>
      <c r="O5" s="236"/>
      <c r="P5" s="237"/>
      <c r="Q5" s="240"/>
      <c r="R5" s="241"/>
      <c r="S5" s="25">
        <f t="shared" ref="S5:S20" si="1">E5+G5+I5+K5+M5+O5+Q5</f>
        <v>4</v>
      </c>
      <c r="T5" s="25">
        <f t="shared" si="0"/>
        <v>4</v>
      </c>
      <c r="U5" s="28"/>
      <c r="V5" s="28"/>
    </row>
    <row r="6" spans="1:22" x14ac:dyDescent="0.25">
      <c r="A6" s="231">
        <v>6538</v>
      </c>
      <c r="B6" s="235" t="s">
        <v>98</v>
      </c>
      <c r="C6" s="202">
        <v>29</v>
      </c>
      <c r="D6" s="38" t="s">
        <v>74</v>
      </c>
      <c r="E6" s="236">
        <v>2</v>
      </c>
      <c r="F6" s="237"/>
      <c r="G6" s="236">
        <v>0.5</v>
      </c>
      <c r="H6" s="237"/>
      <c r="I6" s="236"/>
      <c r="J6" s="237"/>
      <c r="K6" s="236">
        <v>0.5</v>
      </c>
      <c r="L6" s="237"/>
      <c r="M6" s="236">
        <v>1.5</v>
      </c>
      <c r="N6" s="237"/>
      <c r="O6" s="236"/>
      <c r="P6" s="237"/>
      <c r="Q6" s="240"/>
      <c r="R6" s="241"/>
      <c r="S6" s="25">
        <f t="shared" si="1"/>
        <v>4.5</v>
      </c>
      <c r="T6" s="25">
        <f t="shared" si="0"/>
        <v>4.5</v>
      </c>
      <c r="U6" s="28"/>
      <c r="V6" s="28"/>
    </row>
    <row r="7" spans="1:22" x14ac:dyDescent="0.25">
      <c r="A7" s="231">
        <v>6538</v>
      </c>
      <c r="B7" s="235" t="s">
        <v>98</v>
      </c>
      <c r="C7" s="204">
        <v>27</v>
      </c>
      <c r="D7" s="38" t="s">
        <v>74</v>
      </c>
      <c r="E7" s="236">
        <v>2</v>
      </c>
      <c r="F7" s="237"/>
      <c r="G7" s="236">
        <v>0.5</v>
      </c>
      <c r="H7" s="237"/>
      <c r="I7" s="236"/>
      <c r="J7" s="237"/>
      <c r="K7" s="236">
        <v>0.5</v>
      </c>
      <c r="L7" s="237"/>
      <c r="M7" s="236"/>
      <c r="N7" s="237"/>
      <c r="O7" s="236"/>
      <c r="P7" s="237"/>
      <c r="Q7" s="240"/>
      <c r="R7" s="241"/>
      <c r="S7" s="25">
        <f t="shared" si="1"/>
        <v>3</v>
      </c>
      <c r="T7" s="25">
        <f t="shared" si="0"/>
        <v>3</v>
      </c>
      <c r="U7" s="28"/>
      <c r="V7" s="28"/>
    </row>
    <row r="8" spans="1:22" x14ac:dyDescent="0.25">
      <c r="A8" s="231">
        <v>6538</v>
      </c>
      <c r="B8" s="235" t="s">
        <v>98</v>
      </c>
      <c r="C8" s="209">
        <v>25</v>
      </c>
      <c r="D8" s="38" t="s">
        <v>74</v>
      </c>
      <c r="E8" s="236"/>
      <c r="F8" s="237"/>
      <c r="G8" s="236">
        <v>1</v>
      </c>
      <c r="H8" s="237"/>
      <c r="I8" s="236">
        <v>2</v>
      </c>
      <c r="J8" s="237"/>
      <c r="K8" s="236">
        <v>1.5</v>
      </c>
      <c r="L8" s="237"/>
      <c r="M8" s="236">
        <v>1.5</v>
      </c>
      <c r="N8" s="237"/>
      <c r="O8" s="236"/>
      <c r="P8" s="237"/>
      <c r="Q8" s="240"/>
      <c r="R8" s="241"/>
      <c r="S8" s="25">
        <f t="shared" si="1"/>
        <v>6</v>
      </c>
      <c r="T8" s="25">
        <f t="shared" si="0"/>
        <v>6</v>
      </c>
      <c r="U8" s="28"/>
      <c r="V8" s="28"/>
    </row>
    <row r="9" spans="1:22" x14ac:dyDescent="0.25">
      <c r="A9" s="231">
        <v>6538</v>
      </c>
      <c r="B9" s="235" t="s">
        <v>98</v>
      </c>
      <c r="C9" s="187">
        <v>30</v>
      </c>
      <c r="D9" s="38" t="s">
        <v>74</v>
      </c>
      <c r="E9" s="236"/>
      <c r="F9" s="237"/>
      <c r="G9" s="236">
        <v>1.5</v>
      </c>
      <c r="H9" s="237"/>
      <c r="I9" s="236">
        <v>2</v>
      </c>
      <c r="J9" s="237"/>
      <c r="K9" s="236">
        <v>1.5</v>
      </c>
      <c r="L9" s="237"/>
      <c r="M9" s="236">
        <v>1.5</v>
      </c>
      <c r="N9" s="237"/>
      <c r="O9" s="236"/>
      <c r="P9" s="237"/>
      <c r="Q9" s="240"/>
      <c r="R9" s="241"/>
      <c r="S9" s="25">
        <f t="shared" si="1"/>
        <v>6.5</v>
      </c>
      <c r="T9" s="25">
        <f t="shared" si="0"/>
        <v>6.5</v>
      </c>
      <c r="U9" s="28"/>
      <c r="V9" s="28"/>
    </row>
    <row r="10" spans="1:22" x14ac:dyDescent="0.25">
      <c r="A10" s="231">
        <v>6538</v>
      </c>
      <c r="B10" s="235" t="s">
        <v>98</v>
      </c>
      <c r="C10" s="168">
        <v>31</v>
      </c>
      <c r="D10" s="38" t="s">
        <v>74</v>
      </c>
      <c r="E10" s="236"/>
      <c r="F10" s="237"/>
      <c r="G10" s="236">
        <v>1.25</v>
      </c>
      <c r="H10" s="237"/>
      <c r="I10" s="236">
        <v>2</v>
      </c>
      <c r="J10" s="237"/>
      <c r="K10" s="236">
        <v>1.5</v>
      </c>
      <c r="L10" s="237"/>
      <c r="M10" s="236">
        <v>1.5</v>
      </c>
      <c r="N10" s="237"/>
      <c r="O10" s="236"/>
      <c r="P10" s="237"/>
      <c r="Q10" s="240"/>
      <c r="R10" s="241"/>
      <c r="S10" s="25">
        <f t="shared" si="1"/>
        <v>6.25</v>
      </c>
      <c r="T10" s="25">
        <f t="shared" si="0"/>
        <v>6.25</v>
      </c>
      <c r="U10" s="28"/>
      <c r="V10" s="28"/>
    </row>
    <row r="11" spans="1:22" x14ac:dyDescent="0.25">
      <c r="A11" s="152">
        <v>6538</v>
      </c>
      <c r="B11" s="235" t="s">
        <v>98</v>
      </c>
      <c r="C11" s="152">
        <v>32</v>
      </c>
      <c r="D11" s="38" t="s">
        <v>74</v>
      </c>
      <c r="E11" s="236"/>
      <c r="F11" s="237"/>
      <c r="G11" s="236">
        <v>1.25</v>
      </c>
      <c r="H11" s="237"/>
      <c r="I11" s="236">
        <v>2</v>
      </c>
      <c r="J11" s="237"/>
      <c r="K11" s="236">
        <v>1.5</v>
      </c>
      <c r="L11" s="237"/>
      <c r="M11" s="236">
        <v>1.5</v>
      </c>
      <c r="N11" s="237"/>
      <c r="O11" s="236"/>
      <c r="P11" s="237"/>
      <c r="Q11" s="240"/>
      <c r="R11" s="241"/>
      <c r="S11" s="25">
        <f t="shared" si="1"/>
        <v>6.25</v>
      </c>
      <c r="T11" s="25">
        <f t="shared" si="0"/>
        <v>6.25</v>
      </c>
      <c r="U11" s="28"/>
      <c r="V11" s="28"/>
    </row>
    <row r="12" spans="1:22" x14ac:dyDescent="0.25">
      <c r="A12" s="114"/>
      <c r="B12" s="48"/>
      <c r="C12" s="114"/>
      <c r="D12" s="38"/>
      <c r="E12" s="236"/>
      <c r="F12" s="237"/>
      <c r="G12" s="236"/>
      <c r="H12" s="237"/>
      <c r="I12" s="236"/>
      <c r="J12" s="237"/>
      <c r="K12" s="236"/>
      <c r="L12" s="237"/>
      <c r="M12" s="236"/>
      <c r="N12" s="237"/>
      <c r="O12" s="236"/>
      <c r="P12" s="237"/>
      <c r="Q12" s="240"/>
      <c r="R12" s="24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14"/>
      <c r="B13" s="114"/>
      <c r="C13" s="114"/>
      <c r="D13" s="38"/>
      <c r="E13" s="236"/>
      <c r="F13" s="237"/>
      <c r="G13" s="236"/>
      <c r="H13" s="237"/>
      <c r="I13" s="236"/>
      <c r="J13" s="237"/>
      <c r="K13" s="236"/>
      <c r="L13" s="237"/>
      <c r="M13" s="236"/>
      <c r="N13" s="237"/>
      <c r="O13" s="236"/>
      <c r="P13" s="237"/>
      <c r="Q13" s="240"/>
      <c r="R13" s="24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36"/>
      <c r="F14" s="237"/>
      <c r="G14" s="236"/>
      <c r="H14" s="237"/>
      <c r="I14" s="236"/>
      <c r="J14" s="237"/>
      <c r="K14" s="236"/>
      <c r="L14" s="237"/>
      <c r="M14" s="236"/>
      <c r="N14" s="237"/>
      <c r="O14" s="236"/>
      <c r="P14" s="237"/>
      <c r="Q14" s="240"/>
      <c r="R14" s="241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86"/>
      <c r="B15" s="117"/>
      <c r="C15" s="117"/>
      <c r="D15" s="27"/>
      <c r="E15" s="236"/>
      <c r="F15" s="237"/>
      <c r="G15" s="236"/>
      <c r="H15" s="237"/>
      <c r="I15" s="236"/>
      <c r="J15" s="237"/>
      <c r="K15" s="236"/>
      <c r="L15" s="237"/>
      <c r="M15" s="236"/>
      <c r="N15" s="237"/>
      <c r="O15" s="236"/>
      <c r="P15" s="237"/>
      <c r="Q15" s="240"/>
      <c r="R15" s="241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76"/>
      <c r="B16" s="46"/>
      <c r="C16" s="46"/>
      <c r="D16" s="27"/>
      <c r="E16" s="236"/>
      <c r="F16" s="237"/>
      <c r="G16" s="236"/>
      <c r="H16" s="237"/>
      <c r="I16" s="236"/>
      <c r="J16" s="237"/>
      <c r="K16" s="236"/>
      <c r="L16" s="237"/>
      <c r="M16" s="236"/>
      <c r="N16" s="237"/>
      <c r="O16" s="236"/>
      <c r="P16" s="237"/>
      <c r="Q16" s="240"/>
      <c r="R16" s="241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95">
        <v>3600</v>
      </c>
      <c r="B17" s="95" t="s">
        <v>99</v>
      </c>
      <c r="C17" s="95"/>
      <c r="D17" s="27" t="s">
        <v>79</v>
      </c>
      <c r="E17" s="236"/>
      <c r="F17" s="237"/>
      <c r="G17" s="236"/>
      <c r="H17" s="237"/>
      <c r="I17" s="236"/>
      <c r="J17" s="237"/>
      <c r="K17" s="236"/>
      <c r="L17" s="237"/>
      <c r="M17" s="236">
        <v>0.5</v>
      </c>
      <c r="N17" s="237"/>
      <c r="O17" s="236"/>
      <c r="P17" s="237"/>
      <c r="Q17" s="240"/>
      <c r="R17" s="241"/>
      <c r="S17" s="25">
        <f t="shared" si="1"/>
        <v>0.5</v>
      </c>
      <c r="T17" s="25">
        <f t="shared" si="0"/>
        <v>0.5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236"/>
      <c r="F18" s="237"/>
      <c r="G18" s="236"/>
      <c r="H18" s="237"/>
      <c r="I18" s="236"/>
      <c r="J18" s="237"/>
      <c r="K18" s="236"/>
      <c r="L18" s="237"/>
      <c r="M18" s="236"/>
      <c r="N18" s="237"/>
      <c r="O18" s="240"/>
      <c r="P18" s="241"/>
      <c r="Q18" s="240"/>
      <c r="R18" s="24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6"/>
      <c r="F19" s="237"/>
      <c r="G19" s="236"/>
      <c r="H19" s="237"/>
      <c r="I19" s="236"/>
      <c r="J19" s="237"/>
      <c r="K19" s="236"/>
      <c r="L19" s="237"/>
      <c r="M19" s="236"/>
      <c r="N19" s="237"/>
      <c r="O19" s="240"/>
      <c r="P19" s="241"/>
      <c r="Q19" s="240"/>
      <c r="R19" s="24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44">
        <f>SUM(E4:E19)</f>
        <v>8</v>
      </c>
      <c r="F20" s="245"/>
      <c r="G20" s="244">
        <f>SUM(G4:G19)</f>
        <v>8</v>
      </c>
      <c r="H20" s="245"/>
      <c r="I20" s="244">
        <f>SUM(I4:I19)</f>
        <v>8</v>
      </c>
      <c r="J20" s="245"/>
      <c r="K20" s="244">
        <f>SUM(K4:K19)</f>
        <v>8</v>
      </c>
      <c r="L20" s="245"/>
      <c r="M20" s="244">
        <f>SUM(M4:M19)</f>
        <v>8</v>
      </c>
      <c r="N20" s="245"/>
      <c r="O20" s="244">
        <f>SUM(O4:O19)</f>
        <v>0</v>
      </c>
      <c r="P20" s="245"/>
      <c r="Q20" s="244">
        <f>SUM(Q4:Q19)</f>
        <v>0</v>
      </c>
      <c r="R20" s="24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0.5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0" zoomScaleNormal="90" workbookViewId="0">
      <selection activeCell="I13" sqref="I13:N14"/>
    </sheetView>
  </sheetViews>
  <sheetFormatPr defaultRowHeight="15.75" x14ac:dyDescent="0.25"/>
  <cols>
    <col min="1" max="1" width="9.7109375" style="16" customWidth="1"/>
    <col min="2" max="3" width="10.71093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20.08.17</v>
      </c>
      <c r="B2" s="19"/>
      <c r="C2" s="19"/>
      <c r="D2" s="19"/>
      <c r="E2" s="238" t="s">
        <v>15</v>
      </c>
      <c r="F2" s="238"/>
      <c r="G2" s="238" t="s">
        <v>16</v>
      </c>
      <c r="H2" s="238"/>
      <c r="I2" s="238" t="s">
        <v>17</v>
      </c>
      <c r="J2" s="238"/>
      <c r="K2" s="238" t="s">
        <v>18</v>
      </c>
      <c r="L2" s="238"/>
      <c r="M2" s="238" t="s">
        <v>19</v>
      </c>
      <c r="N2" s="238"/>
      <c r="O2" s="238" t="s">
        <v>20</v>
      </c>
      <c r="P2" s="238"/>
      <c r="Q2" s="238" t="s">
        <v>21</v>
      </c>
      <c r="R2" s="23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4.3</v>
      </c>
      <c r="G3" s="63">
        <v>8</v>
      </c>
      <c r="H3" s="63">
        <v>4.3</v>
      </c>
      <c r="I3" s="63">
        <v>8</v>
      </c>
      <c r="J3" s="63">
        <v>4.3</v>
      </c>
      <c r="K3" s="63">
        <v>8</v>
      </c>
      <c r="L3" s="63">
        <v>4.3</v>
      </c>
      <c r="M3" s="63">
        <v>8</v>
      </c>
      <c r="N3" s="63">
        <v>4.3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23">
        <v>6538</v>
      </c>
      <c r="B4" s="235" t="s">
        <v>98</v>
      </c>
      <c r="C4" s="223">
        <v>25</v>
      </c>
      <c r="D4" s="38" t="s">
        <v>74</v>
      </c>
      <c r="E4" s="239">
        <v>1</v>
      </c>
      <c r="F4" s="239"/>
      <c r="G4" s="239"/>
      <c r="H4" s="239"/>
      <c r="I4" s="239">
        <v>1</v>
      </c>
      <c r="J4" s="239"/>
      <c r="K4" s="239">
        <v>0.5</v>
      </c>
      <c r="L4" s="239"/>
      <c r="M4" s="239"/>
      <c r="N4" s="239"/>
      <c r="O4" s="236"/>
      <c r="P4" s="237"/>
      <c r="Q4" s="240"/>
      <c r="R4" s="241"/>
      <c r="S4" s="25">
        <f>E4+G4+I4+K4+M4+O4+Q4</f>
        <v>2.5</v>
      </c>
      <c r="T4" s="25">
        <f t="shared" ref="T4:T23" si="0">SUM(S4-U4-V4)</f>
        <v>2.5</v>
      </c>
      <c r="U4" s="28"/>
      <c r="V4" s="28"/>
    </row>
    <row r="5" spans="1:22" x14ac:dyDescent="0.25">
      <c r="A5" s="223">
        <v>6538</v>
      </c>
      <c r="B5" s="235" t="s">
        <v>98</v>
      </c>
      <c r="C5" s="223">
        <v>26</v>
      </c>
      <c r="D5" s="38" t="s">
        <v>74</v>
      </c>
      <c r="E5" s="239">
        <v>1</v>
      </c>
      <c r="F5" s="239"/>
      <c r="G5" s="239"/>
      <c r="H5" s="239"/>
      <c r="I5" s="239">
        <v>1</v>
      </c>
      <c r="J5" s="239"/>
      <c r="K5" s="239">
        <v>0.5</v>
      </c>
      <c r="L5" s="239"/>
      <c r="M5" s="239"/>
      <c r="N5" s="239"/>
      <c r="O5" s="236"/>
      <c r="P5" s="237"/>
      <c r="Q5" s="240"/>
      <c r="R5" s="241"/>
      <c r="S5" s="25">
        <f t="shared" ref="S5:S26" si="1">E5+G5+I5+K5+M5+O5+Q5</f>
        <v>2.5</v>
      </c>
      <c r="T5" s="25">
        <f t="shared" si="0"/>
        <v>2.5</v>
      </c>
      <c r="U5" s="28"/>
      <c r="V5" s="28"/>
    </row>
    <row r="6" spans="1:22" x14ac:dyDescent="0.25">
      <c r="A6" s="223">
        <v>6538</v>
      </c>
      <c r="B6" s="235" t="s">
        <v>98</v>
      </c>
      <c r="C6" s="223">
        <v>27</v>
      </c>
      <c r="D6" s="38" t="s">
        <v>74</v>
      </c>
      <c r="E6" s="239">
        <v>1</v>
      </c>
      <c r="F6" s="239"/>
      <c r="G6" s="239">
        <v>1</v>
      </c>
      <c r="H6" s="239"/>
      <c r="I6" s="239"/>
      <c r="J6" s="239"/>
      <c r="K6" s="239">
        <v>0.5</v>
      </c>
      <c r="L6" s="239"/>
      <c r="M6" s="239"/>
      <c r="N6" s="239"/>
      <c r="O6" s="236"/>
      <c r="P6" s="237"/>
      <c r="Q6" s="240"/>
      <c r="R6" s="241"/>
      <c r="S6" s="25">
        <f t="shared" si="1"/>
        <v>2.5</v>
      </c>
      <c r="T6" s="25">
        <f t="shared" si="0"/>
        <v>2.5</v>
      </c>
      <c r="U6" s="28"/>
      <c r="V6" s="28"/>
    </row>
    <row r="7" spans="1:22" x14ac:dyDescent="0.25">
      <c r="A7" s="223">
        <v>6538</v>
      </c>
      <c r="B7" s="235" t="s">
        <v>98</v>
      </c>
      <c r="C7" s="223">
        <v>28</v>
      </c>
      <c r="D7" s="38" t="s">
        <v>74</v>
      </c>
      <c r="E7" s="239">
        <v>1</v>
      </c>
      <c r="F7" s="239"/>
      <c r="G7" s="239">
        <v>1</v>
      </c>
      <c r="H7" s="239"/>
      <c r="I7" s="239"/>
      <c r="J7" s="239"/>
      <c r="K7" s="239">
        <v>0.5</v>
      </c>
      <c r="L7" s="239"/>
      <c r="M7" s="239"/>
      <c r="N7" s="239"/>
      <c r="O7" s="236"/>
      <c r="P7" s="237"/>
      <c r="Q7" s="240"/>
      <c r="R7" s="241"/>
      <c r="S7" s="25">
        <f t="shared" si="1"/>
        <v>2.5</v>
      </c>
      <c r="T7" s="25">
        <f t="shared" si="0"/>
        <v>2.5</v>
      </c>
      <c r="U7" s="28"/>
      <c r="V7" s="28"/>
    </row>
    <row r="8" spans="1:22" x14ac:dyDescent="0.25">
      <c r="A8" s="223">
        <v>6538</v>
      </c>
      <c r="B8" s="235" t="s">
        <v>98</v>
      </c>
      <c r="C8" s="223">
        <v>29</v>
      </c>
      <c r="D8" s="38" t="s">
        <v>74</v>
      </c>
      <c r="E8" s="239">
        <v>1</v>
      </c>
      <c r="F8" s="239"/>
      <c r="G8" s="239">
        <v>1</v>
      </c>
      <c r="H8" s="239"/>
      <c r="I8" s="239"/>
      <c r="J8" s="239"/>
      <c r="K8" s="239">
        <v>0.5</v>
      </c>
      <c r="L8" s="239"/>
      <c r="M8" s="239"/>
      <c r="N8" s="239"/>
      <c r="O8" s="236"/>
      <c r="P8" s="237"/>
      <c r="Q8" s="240"/>
      <c r="R8" s="241"/>
      <c r="S8" s="25">
        <f t="shared" si="1"/>
        <v>2.5</v>
      </c>
      <c r="T8" s="25">
        <f t="shared" si="0"/>
        <v>2.5</v>
      </c>
      <c r="U8" s="28"/>
      <c r="V8" s="28"/>
    </row>
    <row r="9" spans="1:22" x14ac:dyDescent="0.25">
      <c r="A9" s="223">
        <v>6538</v>
      </c>
      <c r="B9" s="235" t="s">
        <v>98</v>
      </c>
      <c r="C9" s="223">
        <v>30</v>
      </c>
      <c r="D9" s="38" t="s">
        <v>74</v>
      </c>
      <c r="E9" s="239">
        <v>1</v>
      </c>
      <c r="F9" s="239"/>
      <c r="G9" s="239">
        <v>1</v>
      </c>
      <c r="H9" s="239"/>
      <c r="I9" s="239"/>
      <c r="J9" s="239"/>
      <c r="K9" s="239">
        <v>0.5</v>
      </c>
      <c r="L9" s="239"/>
      <c r="M9" s="239"/>
      <c r="N9" s="239"/>
      <c r="O9" s="236"/>
      <c r="P9" s="237"/>
      <c r="Q9" s="240"/>
      <c r="R9" s="241"/>
      <c r="S9" s="25">
        <f t="shared" si="1"/>
        <v>2.5</v>
      </c>
      <c r="T9" s="25">
        <f t="shared" si="0"/>
        <v>2.5</v>
      </c>
      <c r="U9" s="28"/>
      <c r="V9" s="28"/>
    </row>
    <row r="10" spans="1:22" x14ac:dyDescent="0.25">
      <c r="A10" s="223">
        <v>6538</v>
      </c>
      <c r="B10" s="235" t="s">
        <v>98</v>
      </c>
      <c r="C10" s="223">
        <v>31</v>
      </c>
      <c r="D10" s="38" t="s">
        <v>74</v>
      </c>
      <c r="E10" s="239">
        <v>1</v>
      </c>
      <c r="F10" s="239"/>
      <c r="G10" s="239">
        <v>1</v>
      </c>
      <c r="H10" s="239"/>
      <c r="I10" s="239"/>
      <c r="J10" s="239"/>
      <c r="K10" s="239">
        <v>0.5</v>
      </c>
      <c r="L10" s="239"/>
      <c r="M10" s="239"/>
      <c r="N10" s="239"/>
      <c r="O10" s="236"/>
      <c r="P10" s="237"/>
      <c r="Q10" s="240"/>
      <c r="R10" s="241"/>
      <c r="S10" s="25">
        <f t="shared" si="1"/>
        <v>2.5</v>
      </c>
      <c r="T10" s="25">
        <f t="shared" si="0"/>
        <v>2.5</v>
      </c>
      <c r="U10" s="28"/>
      <c r="V10" s="28"/>
    </row>
    <row r="11" spans="1:22" x14ac:dyDescent="0.25">
      <c r="A11" s="223">
        <v>6538</v>
      </c>
      <c r="B11" s="235" t="s">
        <v>98</v>
      </c>
      <c r="C11" s="223">
        <v>32</v>
      </c>
      <c r="D11" s="38" t="s">
        <v>74</v>
      </c>
      <c r="E11" s="239">
        <v>1</v>
      </c>
      <c r="F11" s="239"/>
      <c r="G11" s="239">
        <v>1</v>
      </c>
      <c r="H11" s="239"/>
      <c r="I11" s="239"/>
      <c r="J11" s="239"/>
      <c r="K11" s="239">
        <v>0.5</v>
      </c>
      <c r="L11" s="239"/>
      <c r="M11" s="239"/>
      <c r="N11" s="239"/>
      <c r="O11" s="236"/>
      <c r="P11" s="237"/>
      <c r="Q11" s="240"/>
      <c r="R11" s="241"/>
      <c r="S11" s="25">
        <f t="shared" si="1"/>
        <v>2.5</v>
      </c>
      <c r="T11" s="25">
        <f t="shared" si="0"/>
        <v>2.5</v>
      </c>
      <c r="U11" s="28"/>
      <c r="V11" s="28"/>
    </row>
    <row r="12" spans="1:22" x14ac:dyDescent="0.25">
      <c r="A12" s="221">
        <v>6429</v>
      </c>
      <c r="B12" s="235" t="s">
        <v>100</v>
      </c>
      <c r="C12" s="192">
        <v>19</v>
      </c>
      <c r="D12" s="38" t="s">
        <v>80</v>
      </c>
      <c r="E12" s="239"/>
      <c r="F12" s="239"/>
      <c r="G12" s="239">
        <v>2</v>
      </c>
      <c r="H12" s="239"/>
      <c r="I12" s="239">
        <v>1.25</v>
      </c>
      <c r="J12" s="239"/>
      <c r="K12" s="239"/>
      <c r="L12" s="239"/>
      <c r="M12" s="239"/>
      <c r="N12" s="239"/>
      <c r="O12" s="236"/>
      <c r="P12" s="237"/>
      <c r="Q12" s="240"/>
      <c r="R12" s="241"/>
      <c r="S12" s="25">
        <f t="shared" si="1"/>
        <v>3.25</v>
      </c>
      <c r="T12" s="25">
        <f t="shared" si="0"/>
        <v>3.25</v>
      </c>
      <c r="U12" s="28"/>
      <c r="V12" s="28"/>
    </row>
    <row r="13" spans="1:22" x14ac:dyDescent="0.25">
      <c r="A13" s="229">
        <v>6649</v>
      </c>
      <c r="B13" s="235" t="s">
        <v>96</v>
      </c>
      <c r="C13" s="229">
        <v>20</v>
      </c>
      <c r="D13" s="38" t="s">
        <v>64</v>
      </c>
      <c r="E13" s="239"/>
      <c r="F13" s="239"/>
      <c r="G13" s="239"/>
      <c r="H13" s="239"/>
      <c r="I13" s="239">
        <v>4.75</v>
      </c>
      <c r="J13" s="239"/>
      <c r="K13" s="236"/>
      <c r="L13" s="237"/>
      <c r="M13" s="239"/>
      <c r="N13" s="239"/>
      <c r="O13" s="236"/>
      <c r="P13" s="237"/>
      <c r="Q13" s="240"/>
      <c r="R13" s="241"/>
      <c r="S13" s="25">
        <f>E13+G13+I13+K13+M13+O13+Q13</f>
        <v>4.75</v>
      </c>
      <c r="T13" s="25">
        <f>SUM(S13-U13-V13)</f>
        <v>4.75</v>
      </c>
      <c r="U13" s="28"/>
      <c r="V13" s="28"/>
    </row>
    <row r="14" spans="1:22" x14ac:dyDescent="0.25">
      <c r="A14" s="229">
        <v>6649</v>
      </c>
      <c r="B14" s="235" t="s">
        <v>96</v>
      </c>
      <c r="C14" s="229">
        <v>13</v>
      </c>
      <c r="D14" s="38" t="s">
        <v>64</v>
      </c>
      <c r="E14" s="239"/>
      <c r="F14" s="239"/>
      <c r="G14" s="239"/>
      <c r="H14" s="239"/>
      <c r="I14" s="236"/>
      <c r="J14" s="237"/>
      <c r="K14" s="236">
        <v>4</v>
      </c>
      <c r="L14" s="237"/>
      <c r="M14" s="239">
        <v>8</v>
      </c>
      <c r="N14" s="239"/>
      <c r="O14" s="236"/>
      <c r="P14" s="237"/>
      <c r="Q14" s="240"/>
      <c r="R14" s="241"/>
      <c r="S14" s="25">
        <f t="shared" si="1"/>
        <v>12</v>
      </c>
      <c r="T14" s="25">
        <f t="shared" si="0"/>
        <v>12</v>
      </c>
      <c r="U14" s="28"/>
      <c r="V14" s="28"/>
    </row>
    <row r="15" spans="1:22" x14ac:dyDescent="0.25">
      <c r="A15" s="221"/>
      <c r="B15" s="48"/>
      <c r="C15" s="200"/>
      <c r="D15" s="38"/>
      <c r="E15" s="236"/>
      <c r="F15" s="237"/>
      <c r="G15" s="236"/>
      <c r="H15" s="237"/>
      <c r="I15" s="236"/>
      <c r="J15" s="237"/>
      <c r="K15" s="236"/>
      <c r="L15" s="237"/>
      <c r="M15" s="239"/>
      <c r="N15" s="239"/>
      <c r="O15" s="236"/>
      <c r="P15" s="237"/>
      <c r="Q15" s="240"/>
      <c r="R15" s="24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221"/>
      <c r="B16" s="48"/>
      <c r="C16" s="200"/>
      <c r="D16" s="38"/>
      <c r="E16" s="239"/>
      <c r="F16" s="239"/>
      <c r="G16" s="239"/>
      <c r="H16" s="239"/>
      <c r="I16" s="236"/>
      <c r="J16" s="237"/>
      <c r="K16" s="236"/>
      <c r="L16" s="237"/>
      <c r="M16" s="236"/>
      <c r="N16" s="237"/>
      <c r="O16" s="236"/>
      <c r="P16" s="237"/>
      <c r="Q16" s="240"/>
      <c r="R16" s="241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199"/>
      <c r="B17" s="199"/>
      <c r="C17" s="199"/>
      <c r="D17" s="38"/>
      <c r="E17" s="239"/>
      <c r="F17" s="239"/>
      <c r="G17" s="239"/>
      <c r="H17" s="239"/>
      <c r="I17" s="236"/>
      <c r="J17" s="237"/>
      <c r="K17" s="236"/>
      <c r="L17" s="237"/>
      <c r="M17" s="236"/>
      <c r="N17" s="237"/>
      <c r="O17" s="236"/>
      <c r="P17" s="237"/>
      <c r="Q17" s="240"/>
      <c r="R17" s="241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107"/>
      <c r="B18" s="48"/>
      <c r="C18" s="107"/>
      <c r="D18" s="38"/>
      <c r="E18" s="239"/>
      <c r="F18" s="239"/>
      <c r="G18" s="239"/>
      <c r="H18" s="239"/>
      <c r="I18" s="236"/>
      <c r="J18" s="237"/>
      <c r="K18" s="236"/>
      <c r="L18" s="237"/>
      <c r="M18" s="236"/>
      <c r="N18" s="237"/>
      <c r="O18" s="236"/>
      <c r="P18" s="237"/>
      <c r="Q18" s="240"/>
      <c r="R18" s="241"/>
      <c r="S18" s="25">
        <f>E18+G18+I18+K18+M18+O18+Q18</f>
        <v>0</v>
      </c>
      <c r="T18" s="25">
        <f>SUM(S18-U18-V18)</f>
        <v>0</v>
      </c>
      <c r="U18" s="28"/>
      <c r="V18" s="28"/>
    </row>
    <row r="19" spans="1:22" ht="15" customHeight="1" x14ac:dyDescent="0.25">
      <c r="A19" s="107"/>
      <c r="B19" s="48"/>
      <c r="C19" s="107"/>
      <c r="D19" s="38"/>
      <c r="E19" s="239"/>
      <c r="F19" s="239"/>
      <c r="G19" s="239"/>
      <c r="H19" s="239"/>
      <c r="I19" s="236"/>
      <c r="J19" s="237"/>
      <c r="K19" s="236"/>
      <c r="L19" s="237"/>
      <c r="M19" s="236"/>
      <c r="N19" s="237"/>
      <c r="O19" s="236"/>
      <c r="P19" s="237"/>
      <c r="Q19" s="240"/>
      <c r="R19" s="241"/>
      <c r="S19" s="25">
        <f>E19+G19+I19+K19+M19+O19+Q19</f>
        <v>0</v>
      </c>
      <c r="T19" s="25">
        <f>SUM(S19-U19-V19)</f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239"/>
      <c r="F20" s="239"/>
      <c r="G20" s="239"/>
      <c r="H20" s="239"/>
      <c r="I20" s="236"/>
      <c r="J20" s="237"/>
      <c r="K20" s="236"/>
      <c r="L20" s="237"/>
      <c r="M20" s="236"/>
      <c r="N20" s="237"/>
      <c r="O20" s="236"/>
      <c r="P20" s="237"/>
      <c r="Q20" s="240"/>
      <c r="R20" s="241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239"/>
      <c r="F21" s="239"/>
      <c r="G21" s="239"/>
      <c r="H21" s="239"/>
      <c r="I21" s="236"/>
      <c r="J21" s="237"/>
      <c r="K21" s="236"/>
      <c r="L21" s="237"/>
      <c r="M21" s="236"/>
      <c r="N21" s="237"/>
      <c r="O21" s="236"/>
      <c r="P21" s="237"/>
      <c r="Q21" s="240"/>
      <c r="R21" s="241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239"/>
      <c r="F22" s="239"/>
      <c r="G22" s="239"/>
      <c r="H22" s="239"/>
      <c r="I22" s="236"/>
      <c r="J22" s="237"/>
      <c r="K22" s="236"/>
      <c r="L22" s="237"/>
      <c r="M22" s="236"/>
      <c r="N22" s="237"/>
      <c r="O22" s="236"/>
      <c r="P22" s="237"/>
      <c r="Q22" s="240"/>
      <c r="R22" s="241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200"/>
      <c r="B23" s="200"/>
      <c r="C23" s="200"/>
      <c r="D23" s="27"/>
      <c r="E23" s="236"/>
      <c r="F23" s="237"/>
      <c r="G23" s="236"/>
      <c r="H23" s="237"/>
      <c r="I23" s="236"/>
      <c r="J23" s="237"/>
      <c r="K23" s="236"/>
      <c r="L23" s="237"/>
      <c r="M23" s="236"/>
      <c r="N23" s="237"/>
      <c r="O23" s="236"/>
      <c r="P23" s="237"/>
      <c r="Q23" s="240"/>
      <c r="R23" s="241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36"/>
      <c r="F24" s="237"/>
      <c r="G24" s="236"/>
      <c r="H24" s="237"/>
      <c r="I24" s="236"/>
      <c r="J24" s="237"/>
      <c r="K24" s="236"/>
      <c r="L24" s="237"/>
      <c r="M24" s="236"/>
      <c r="N24" s="237"/>
      <c r="O24" s="236"/>
      <c r="P24" s="237"/>
      <c r="Q24" s="240"/>
      <c r="R24" s="241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36"/>
      <c r="F25" s="237"/>
      <c r="G25" s="236"/>
      <c r="H25" s="237"/>
      <c r="I25" s="236"/>
      <c r="J25" s="237"/>
      <c r="K25" s="236"/>
      <c r="L25" s="237"/>
      <c r="M25" s="236"/>
      <c r="N25" s="237"/>
      <c r="O25" s="240"/>
      <c r="P25" s="241"/>
      <c r="Q25" s="240"/>
      <c r="R25" s="241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44">
        <f>SUM(E4:E25)</f>
        <v>8</v>
      </c>
      <c r="F26" s="245"/>
      <c r="G26" s="244">
        <f>SUM(G4:G25)</f>
        <v>8</v>
      </c>
      <c r="H26" s="245"/>
      <c r="I26" s="244">
        <f>SUM(I4:I25)</f>
        <v>8</v>
      </c>
      <c r="J26" s="245"/>
      <c r="K26" s="244">
        <f>SUM(K4:K25)</f>
        <v>8</v>
      </c>
      <c r="L26" s="245"/>
      <c r="M26" s="244">
        <f>SUM(M4:M25)</f>
        <v>8</v>
      </c>
      <c r="N26" s="245"/>
      <c r="O26" s="244">
        <f>SUM(O4:O25)</f>
        <v>0</v>
      </c>
      <c r="P26" s="245"/>
      <c r="Q26" s="244">
        <f>SUM(Q4:Q25)</f>
        <v>0</v>
      </c>
      <c r="R26" s="245"/>
      <c r="S26" s="25">
        <f t="shared" si="1"/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163"/>
      <c r="F27" s="164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7"/>
  <sheetViews>
    <sheetView zoomScale="90" zoomScaleNormal="90" workbookViewId="0">
      <selection activeCell="M7" activeCellId="1" sqref="G4:N5 M7:N7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.4257812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20.08.17</v>
      </c>
      <c r="B2" s="19"/>
      <c r="C2" s="19"/>
      <c r="D2" s="19"/>
      <c r="E2" s="238" t="s">
        <v>15</v>
      </c>
      <c r="F2" s="238"/>
      <c r="G2" s="238" t="s">
        <v>16</v>
      </c>
      <c r="H2" s="238"/>
      <c r="I2" s="238" t="s">
        <v>17</v>
      </c>
      <c r="J2" s="238"/>
      <c r="K2" s="238" t="s">
        <v>18</v>
      </c>
      <c r="L2" s="238"/>
      <c r="M2" s="238" t="s">
        <v>19</v>
      </c>
      <c r="N2" s="238"/>
      <c r="O2" s="238" t="s">
        <v>20</v>
      </c>
      <c r="P2" s="238"/>
      <c r="Q2" s="238" t="s">
        <v>21</v>
      </c>
      <c r="R2" s="23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247" t="s">
        <v>72</v>
      </c>
      <c r="F3" s="248"/>
      <c r="G3" s="63">
        <v>8</v>
      </c>
      <c r="H3" s="63">
        <v>4.3</v>
      </c>
      <c r="I3" s="63">
        <v>8</v>
      </c>
      <c r="J3" s="63">
        <v>4.3</v>
      </c>
      <c r="K3" s="63">
        <v>8</v>
      </c>
      <c r="L3" s="63">
        <v>4.3</v>
      </c>
      <c r="M3" s="63">
        <v>8</v>
      </c>
      <c r="N3" s="63">
        <v>4.3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17">
        <v>6649</v>
      </c>
      <c r="B4" s="235" t="s">
        <v>96</v>
      </c>
      <c r="C4" s="217">
        <v>13</v>
      </c>
      <c r="D4" s="38" t="s">
        <v>77</v>
      </c>
      <c r="E4" s="247"/>
      <c r="F4" s="248"/>
      <c r="G4" s="236"/>
      <c r="H4" s="237"/>
      <c r="I4" s="236"/>
      <c r="J4" s="237"/>
      <c r="K4" s="236">
        <v>8</v>
      </c>
      <c r="L4" s="237"/>
      <c r="M4" s="236">
        <v>5.5</v>
      </c>
      <c r="N4" s="237"/>
      <c r="O4" s="236"/>
      <c r="P4" s="237"/>
      <c r="Q4" s="240"/>
      <c r="R4" s="241"/>
      <c r="S4" s="25">
        <f>E4+G4+I4+K4+M4+O4+Q4</f>
        <v>13.5</v>
      </c>
      <c r="T4" s="25">
        <f>SUM(S4-U4-V4)</f>
        <v>13.5</v>
      </c>
      <c r="U4" s="28"/>
      <c r="V4" s="28"/>
    </row>
    <row r="5" spans="1:22" x14ac:dyDescent="0.25">
      <c r="A5" s="208">
        <v>6649</v>
      </c>
      <c r="B5" s="235" t="s">
        <v>96</v>
      </c>
      <c r="C5" s="208">
        <v>12</v>
      </c>
      <c r="D5" s="38" t="s">
        <v>77</v>
      </c>
      <c r="E5" s="247"/>
      <c r="F5" s="248"/>
      <c r="G5" s="236">
        <v>8</v>
      </c>
      <c r="H5" s="237"/>
      <c r="I5" s="236">
        <v>8</v>
      </c>
      <c r="J5" s="237"/>
      <c r="K5" s="236"/>
      <c r="L5" s="237"/>
      <c r="M5" s="236"/>
      <c r="N5" s="237"/>
      <c r="O5" s="236"/>
      <c r="P5" s="237"/>
      <c r="Q5" s="240"/>
      <c r="R5" s="241"/>
      <c r="S5" s="25">
        <f t="shared" ref="S5:S25" si="0">E5+G5+I5+K5+M5+O5+Q5</f>
        <v>16</v>
      </c>
      <c r="T5" s="25">
        <f t="shared" ref="T5:T22" si="1">SUM(S5-U5-V5)</f>
        <v>16</v>
      </c>
      <c r="U5" s="28"/>
      <c r="V5" s="28"/>
    </row>
    <row r="6" spans="1:22" x14ac:dyDescent="0.25">
      <c r="A6" s="197">
        <v>6429</v>
      </c>
      <c r="B6" s="235" t="s">
        <v>100</v>
      </c>
      <c r="C6" s="197">
        <v>20</v>
      </c>
      <c r="D6" s="38" t="s">
        <v>81</v>
      </c>
      <c r="E6" s="247"/>
      <c r="F6" s="248"/>
      <c r="G6" s="236"/>
      <c r="H6" s="237"/>
      <c r="I6" s="236"/>
      <c r="J6" s="237"/>
      <c r="K6" s="236"/>
      <c r="L6" s="237"/>
      <c r="M6" s="239">
        <v>1.5</v>
      </c>
      <c r="N6" s="239"/>
      <c r="O6" s="236"/>
      <c r="P6" s="237"/>
      <c r="Q6" s="240"/>
      <c r="R6" s="241"/>
      <c r="S6" s="25">
        <f t="shared" si="0"/>
        <v>1.5</v>
      </c>
      <c r="T6" s="25">
        <f t="shared" si="1"/>
        <v>1.5</v>
      </c>
      <c r="U6" s="28"/>
      <c r="V6" s="28"/>
    </row>
    <row r="7" spans="1:22" x14ac:dyDescent="0.25">
      <c r="A7" s="231">
        <v>6649</v>
      </c>
      <c r="B7" s="235" t="s">
        <v>96</v>
      </c>
      <c r="C7" s="231">
        <v>12</v>
      </c>
      <c r="D7" s="38" t="s">
        <v>82</v>
      </c>
      <c r="E7" s="247"/>
      <c r="F7" s="248"/>
      <c r="G7" s="236"/>
      <c r="H7" s="237"/>
      <c r="I7" s="236"/>
      <c r="J7" s="237"/>
      <c r="K7" s="236"/>
      <c r="L7" s="237"/>
      <c r="M7" s="239">
        <v>1</v>
      </c>
      <c r="N7" s="239"/>
      <c r="O7" s="236"/>
      <c r="P7" s="237"/>
      <c r="Q7" s="240"/>
      <c r="R7" s="241"/>
      <c r="S7" s="25">
        <f t="shared" si="0"/>
        <v>1</v>
      </c>
      <c r="T7" s="25">
        <f t="shared" si="1"/>
        <v>1</v>
      </c>
      <c r="U7" s="28"/>
      <c r="V7" s="28"/>
    </row>
    <row r="8" spans="1:22" x14ac:dyDescent="0.25">
      <c r="A8" s="190"/>
      <c r="B8" s="48"/>
      <c r="C8" s="190"/>
      <c r="D8" s="38"/>
      <c r="E8" s="249"/>
      <c r="F8" s="249"/>
      <c r="G8" s="239"/>
      <c r="H8" s="239"/>
      <c r="I8" s="239"/>
      <c r="J8" s="239"/>
      <c r="K8" s="239"/>
      <c r="L8" s="239"/>
      <c r="M8" s="239"/>
      <c r="N8" s="239"/>
      <c r="O8" s="236"/>
      <c r="P8" s="237"/>
      <c r="Q8" s="240"/>
      <c r="R8" s="241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90"/>
      <c r="B9" s="48"/>
      <c r="C9" s="190"/>
      <c r="D9" s="38"/>
      <c r="E9" s="249"/>
      <c r="F9" s="249"/>
      <c r="G9" s="239"/>
      <c r="H9" s="239"/>
      <c r="I9" s="239"/>
      <c r="J9" s="239"/>
      <c r="K9" s="239"/>
      <c r="L9" s="239"/>
      <c r="M9" s="239"/>
      <c r="N9" s="239"/>
      <c r="O9" s="236"/>
      <c r="P9" s="237"/>
      <c r="Q9" s="240"/>
      <c r="R9" s="241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95"/>
      <c r="B10" s="48"/>
      <c r="C10" s="195"/>
      <c r="D10" s="38"/>
      <c r="E10" s="249"/>
      <c r="F10" s="249"/>
      <c r="G10" s="239"/>
      <c r="H10" s="239"/>
      <c r="I10" s="239"/>
      <c r="J10" s="239"/>
      <c r="K10" s="239"/>
      <c r="L10" s="239"/>
      <c r="M10" s="239"/>
      <c r="N10" s="239"/>
      <c r="O10" s="236"/>
      <c r="P10" s="237"/>
      <c r="Q10" s="240"/>
      <c r="R10" s="241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95"/>
      <c r="B11" s="48"/>
      <c r="C11" s="195"/>
      <c r="D11" s="38"/>
      <c r="E11" s="247"/>
      <c r="F11" s="248"/>
      <c r="G11" s="236"/>
      <c r="H11" s="237"/>
      <c r="I11" s="236"/>
      <c r="J11" s="237"/>
      <c r="K11" s="236"/>
      <c r="L11" s="237"/>
      <c r="M11" s="236"/>
      <c r="N11" s="237"/>
      <c r="O11" s="236"/>
      <c r="P11" s="237"/>
      <c r="Q11" s="240"/>
      <c r="R11" s="241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87"/>
      <c r="B12" s="48"/>
      <c r="C12" s="187"/>
      <c r="D12" s="38"/>
      <c r="E12" s="247"/>
      <c r="F12" s="248"/>
      <c r="G12" s="236"/>
      <c r="H12" s="237"/>
      <c r="I12" s="236"/>
      <c r="J12" s="237"/>
      <c r="K12" s="236"/>
      <c r="L12" s="237"/>
      <c r="M12" s="236"/>
      <c r="N12" s="237"/>
      <c r="O12" s="236"/>
      <c r="P12" s="237"/>
      <c r="Q12" s="240"/>
      <c r="R12" s="241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80"/>
      <c r="B13" s="48"/>
      <c r="C13" s="180"/>
      <c r="D13" s="38"/>
      <c r="E13" s="247"/>
      <c r="F13" s="248"/>
      <c r="G13" s="236"/>
      <c r="H13" s="237"/>
      <c r="I13" s="236"/>
      <c r="J13" s="237"/>
      <c r="K13" s="236"/>
      <c r="L13" s="237"/>
      <c r="M13" s="236"/>
      <c r="N13" s="237"/>
      <c r="O13" s="236"/>
      <c r="P13" s="237"/>
      <c r="Q13" s="240"/>
      <c r="R13" s="241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182"/>
      <c r="B14" s="48"/>
      <c r="C14" s="182"/>
      <c r="D14" s="38"/>
      <c r="E14" s="247"/>
      <c r="F14" s="248"/>
      <c r="G14" s="236"/>
      <c r="H14" s="237"/>
      <c r="I14" s="236"/>
      <c r="J14" s="237"/>
      <c r="K14" s="236"/>
      <c r="L14" s="237"/>
      <c r="M14" s="236"/>
      <c r="N14" s="237"/>
      <c r="O14" s="236"/>
      <c r="P14" s="237"/>
      <c r="Q14" s="240"/>
      <c r="R14" s="241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67"/>
      <c r="B15" s="48"/>
      <c r="C15" s="167"/>
      <c r="D15" s="38"/>
      <c r="E15" s="247"/>
      <c r="F15" s="248"/>
      <c r="G15" s="236"/>
      <c r="H15" s="237"/>
      <c r="I15" s="236"/>
      <c r="J15" s="237"/>
      <c r="K15" s="236"/>
      <c r="L15" s="237"/>
      <c r="M15" s="236"/>
      <c r="N15" s="237"/>
      <c r="O15" s="236"/>
      <c r="P15" s="237"/>
      <c r="Q15" s="240"/>
      <c r="R15" s="241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83"/>
      <c r="B16" s="48"/>
      <c r="C16" s="183"/>
      <c r="D16" s="38"/>
      <c r="E16" s="247"/>
      <c r="F16" s="248"/>
      <c r="G16" s="236"/>
      <c r="H16" s="237"/>
      <c r="I16" s="236"/>
      <c r="J16" s="237"/>
      <c r="K16" s="236"/>
      <c r="L16" s="237"/>
      <c r="M16" s="236"/>
      <c r="N16" s="237"/>
      <c r="O16" s="236"/>
      <c r="P16" s="237"/>
      <c r="Q16" s="240"/>
      <c r="R16" s="241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145"/>
      <c r="B17" s="48"/>
      <c r="C17" s="145"/>
      <c r="D17" s="38"/>
      <c r="E17" s="247"/>
      <c r="F17" s="248"/>
      <c r="G17" s="236"/>
      <c r="H17" s="237"/>
      <c r="I17" s="236"/>
      <c r="J17" s="237"/>
      <c r="K17" s="236"/>
      <c r="L17" s="237"/>
      <c r="M17" s="236"/>
      <c r="N17" s="237"/>
      <c r="O17" s="236"/>
      <c r="P17" s="237"/>
      <c r="Q17" s="240"/>
      <c r="R17" s="241"/>
      <c r="S17" s="25">
        <f t="shared" ref="S17:S18" si="2">E17+G17+I17+K17+M17+O17+Q17</f>
        <v>0</v>
      </c>
      <c r="T17" s="25">
        <f t="shared" ref="T17:T18" si="3">SUM(S17-U17-V17)</f>
        <v>0</v>
      </c>
      <c r="U17" s="28"/>
      <c r="V17" s="28"/>
    </row>
    <row r="18" spans="1:22" x14ac:dyDescent="0.25">
      <c r="A18" s="186"/>
      <c r="B18" s="186"/>
      <c r="C18" s="186"/>
      <c r="D18" s="38"/>
      <c r="E18" s="247"/>
      <c r="F18" s="248"/>
      <c r="G18" s="236"/>
      <c r="H18" s="237"/>
      <c r="I18" s="236"/>
      <c r="J18" s="237"/>
      <c r="K18" s="236"/>
      <c r="L18" s="237"/>
      <c r="M18" s="236"/>
      <c r="N18" s="237"/>
      <c r="O18" s="236"/>
      <c r="P18" s="237"/>
      <c r="Q18" s="240"/>
      <c r="R18" s="241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212"/>
      <c r="B19" s="212"/>
      <c r="C19" s="212"/>
      <c r="D19" s="38"/>
      <c r="E19" s="247"/>
      <c r="F19" s="248"/>
      <c r="G19" s="236"/>
      <c r="H19" s="237"/>
      <c r="I19" s="236"/>
      <c r="J19" s="237"/>
      <c r="K19" s="236"/>
      <c r="L19" s="237"/>
      <c r="M19" s="236"/>
      <c r="N19" s="237"/>
      <c r="O19" s="236"/>
      <c r="P19" s="237"/>
      <c r="Q19" s="240"/>
      <c r="R19" s="241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189"/>
      <c r="B20" s="189"/>
      <c r="C20" s="189"/>
      <c r="D20" s="38"/>
      <c r="E20" s="247"/>
      <c r="F20" s="248"/>
      <c r="G20" s="236"/>
      <c r="H20" s="237"/>
      <c r="I20" s="236"/>
      <c r="J20" s="237"/>
      <c r="K20" s="236"/>
      <c r="L20" s="237"/>
      <c r="M20" s="236"/>
      <c r="N20" s="237"/>
      <c r="O20" s="236"/>
      <c r="P20" s="237"/>
      <c r="Q20" s="240"/>
      <c r="R20" s="241"/>
      <c r="S20" s="25">
        <f t="shared" si="0"/>
        <v>0</v>
      </c>
      <c r="T20" s="25">
        <f t="shared" si="1"/>
        <v>0</v>
      </c>
      <c r="U20" s="28"/>
      <c r="V20" s="28"/>
    </row>
    <row r="21" spans="1:22" x14ac:dyDescent="0.25">
      <c r="A21" s="207"/>
      <c r="B21" s="207"/>
      <c r="C21" s="207"/>
      <c r="D21" s="38"/>
      <c r="E21" s="249"/>
      <c r="F21" s="249"/>
      <c r="G21" s="239"/>
      <c r="H21" s="239"/>
      <c r="I21" s="236"/>
      <c r="J21" s="237"/>
      <c r="K21" s="236"/>
      <c r="L21" s="237"/>
      <c r="M21" s="236"/>
      <c r="N21" s="237"/>
      <c r="O21" s="236"/>
      <c r="P21" s="237"/>
      <c r="Q21" s="240"/>
      <c r="R21" s="241"/>
      <c r="S21" s="25">
        <f t="shared" si="0"/>
        <v>0</v>
      </c>
      <c r="T21" s="25">
        <f t="shared" si="1"/>
        <v>0</v>
      </c>
      <c r="U21" s="28"/>
      <c r="V21" s="28"/>
    </row>
    <row r="22" spans="1:22" x14ac:dyDescent="0.25">
      <c r="A22" s="220">
        <v>3600</v>
      </c>
      <c r="B22" s="220"/>
      <c r="C22" s="220"/>
      <c r="D22" s="38" t="s">
        <v>75</v>
      </c>
      <c r="E22" s="247"/>
      <c r="F22" s="248"/>
      <c r="G22" s="236"/>
      <c r="H22" s="237"/>
      <c r="I22" s="236"/>
      <c r="J22" s="237"/>
      <c r="K22" s="236"/>
      <c r="L22" s="237"/>
      <c r="M22" s="236"/>
      <c r="N22" s="237"/>
      <c r="O22" s="236"/>
      <c r="P22" s="237"/>
      <c r="Q22" s="240"/>
      <c r="R22" s="241"/>
      <c r="S22" s="25">
        <f>E22+G22+I22+K22+M22+O22+Q22</f>
        <v>0</v>
      </c>
      <c r="T22" s="25">
        <f t="shared" si="1"/>
        <v>0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247"/>
      <c r="F23" s="248"/>
      <c r="G23" s="236"/>
      <c r="H23" s="237"/>
      <c r="I23" s="236"/>
      <c r="J23" s="237"/>
      <c r="K23" s="236"/>
      <c r="L23" s="237"/>
      <c r="M23" s="236"/>
      <c r="N23" s="237"/>
      <c r="O23" s="236"/>
      <c r="P23" s="237"/>
      <c r="Q23" s="240"/>
      <c r="R23" s="241"/>
      <c r="S23" s="25">
        <f t="shared" si="0"/>
        <v>0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236"/>
      <c r="F24" s="237"/>
      <c r="G24" s="236"/>
      <c r="H24" s="237"/>
      <c r="I24" s="236"/>
      <c r="J24" s="237"/>
      <c r="K24" s="236"/>
      <c r="L24" s="237"/>
      <c r="M24" s="236"/>
      <c r="N24" s="237"/>
      <c r="O24" s="240"/>
      <c r="P24" s="241"/>
      <c r="Q24" s="240"/>
      <c r="R24" s="241"/>
      <c r="S24" s="25">
        <f t="shared" si="0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244">
        <f>SUM(E4:E24)</f>
        <v>0</v>
      </c>
      <c r="F25" s="245"/>
      <c r="G25" s="244">
        <f>SUM(G4:G24)</f>
        <v>8</v>
      </c>
      <c r="H25" s="245"/>
      <c r="I25" s="244">
        <f>SUM(I4:I24)</f>
        <v>8</v>
      </c>
      <c r="J25" s="245"/>
      <c r="K25" s="244">
        <f>SUM(K4:K24)</f>
        <v>8</v>
      </c>
      <c r="L25" s="245"/>
      <c r="M25" s="244">
        <f>SUM(M4:M24)</f>
        <v>8</v>
      </c>
      <c r="N25" s="245"/>
      <c r="O25" s="244">
        <f>SUM(O4:O24)</f>
        <v>0</v>
      </c>
      <c r="P25" s="245"/>
      <c r="Q25" s="244">
        <f>SUM(Q4:Q24)</f>
        <v>0</v>
      </c>
      <c r="R25" s="245"/>
      <c r="S25" s="25">
        <f t="shared" si="0"/>
        <v>32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163"/>
      <c r="F26" s="164">
        <v>8</v>
      </c>
      <c r="G26" s="30"/>
      <c r="H26" s="31">
        <v>8</v>
      </c>
      <c r="I26" s="30"/>
      <c r="J26" s="31">
        <v>8</v>
      </c>
      <c r="K26" s="70"/>
      <c r="L26" s="7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32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-8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-8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0">
        <f>SUM(T26)</f>
        <v>32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/>
    </row>
    <row r="32" spans="1:22" x14ac:dyDescent="0.25">
      <c r="A32" s="16" t="s">
        <v>27</v>
      </c>
      <c r="C32" s="33">
        <f>V27</f>
        <v>0</v>
      </c>
      <c r="I32" s="45"/>
    </row>
    <row r="33" spans="1:9" x14ac:dyDescent="0.25">
      <c r="A33" s="16" t="s">
        <v>28</v>
      </c>
      <c r="C33" s="33">
        <f>S23</f>
        <v>0</v>
      </c>
      <c r="I33" s="40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39">
        <f>SUM(C30:C34)</f>
        <v>32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2"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3:F3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2"/>
  <sheetViews>
    <sheetView workbookViewId="0">
      <selection activeCell="G13" sqref="G13:H13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9.85546875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20.08.17</v>
      </c>
      <c r="B2" s="56"/>
      <c r="C2" s="56"/>
      <c r="D2" s="56"/>
      <c r="E2" s="238" t="s">
        <v>15</v>
      </c>
      <c r="F2" s="238"/>
      <c r="G2" s="238" t="s">
        <v>16</v>
      </c>
      <c r="H2" s="238"/>
      <c r="I2" s="238" t="s">
        <v>17</v>
      </c>
      <c r="J2" s="238"/>
      <c r="K2" s="238" t="s">
        <v>18</v>
      </c>
      <c r="L2" s="238"/>
      <c r="M2" s="238" t="s">
        <v>19</v>
      </c>
      <c r="N2" s="238"/>
      <c r="O2" s="238" t="s">
        <v>20</v>
      </c>
      <c r="P2" s="238"/>
      <c r="Q2" s="238" t="s">
        <v>21</v>
      </c>
      <c r="R2" s="23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177" t="s">
        <v>70</v>
      </c>
      <c r="H3" s="177"/>
      <c r="I3" s="63">
        <v>8</v>
      </c>
      <c r="J3" s="63">
        <v>16.3</v>
      </c>
      <c r="K3" s="63">
        <v>8</v>
      </c>
      <c r="L3" s="63">
        <v>16.3</v>
      </c>
      <c r="M3" s="184"/>
      <c r="N3" s="184"/>
      <c r="O3" s="57"/>
      <c r="P3" s="57"/>
      <c r="Q3" s="72"/>
      <c r="R3" s="72"/>
      <c r="S3" s="25"/>
      <c r="T3" s="25"/>
      <c r="U3" s="26"/>
      <c r="V3" s="26"/>
    </row>
    <row r="4" spans="1:22" x14ac:dyDescent="0.25">
      <c r="A4" s="215">
        <v>6598</v>
      </c>
      <c r="B4" s="235" t="s">
        <v>95</v>
      </c>
      <c r="C4" s="214" t="s">
        <v>66</v>
      </c>
      <c r="D4" s="38" t="s">
        <v>67</v>
      </c>
      <c r="E4" s="239">
        <v>3.5</v>
      </c>
      <c r="F4" s="239"/>
      <c r="G4" s="255"/>
      <c r="H4" s="255"/>
      <c r="I4" s="239">
        <v>7.5</v>
      </c>
      <c r="J4" s="239"/>
      <c r="K4" s="239">
        <v>8</v>
      </c>
      <c r="L4" s="239"/>
      <c r="M4" s="249"/>
      <c r="N4" s="249"/>
      <c r="O4" s="236"/>
      <c r="P4" s="237"/>
      <c r="Q4" s="240"/>
      <c r="R4" s="241"/>
      <c r="S4" s="25">
        <f>E4+G4+I4+K4+M4+O4+Q4</f>
        <v>19</v>
      </c>
      <c r="T4" s="25">
        <f>SUM(S4-U4-V4)</f>
        <v>19</v>
      </c>
      <c r="U4" s="28"/>
      <c r="V4" s="28"/>
    </row>
    <row r="5" spans="1:22" x14ac:dyDescent="0.25">
      <c r="A5" s="202">
        <v>6649</v>
      </c>
      <c r="B5" s="235" t="s">
        <v>96</v>
      </c>
      <c r="C5" s="201">
        <v>12</v>
      </c>
      <c r="D5" s="38" t="s">
        <v>77</v>
      </c>
      <c r="E5" s="239">
        <v>4.5</v>
      </c>
      <c r="F5" s="239"/>
      <c r="G5" s="255"/>
      <c r="H5" s="255"/>
      <c r="I5" s="239">
        <v>0.5</v>
      </c>
      <c r="J5" s="239"/>
      <c r="K5" s="239"/>
      <c r="L5" s="239"/>
      <c r="M5" s="249"/>
      <c r="N5" s="249"/>
      <c r="O5" s="236"/>
      <c r="P5" s="237"/>
      <c r="Q5" s="240"/>
      <c r="R5" s="241"/>
      <c r="S5" s="25">
        <f t="shared" ref="S5:S20" si="0">E5+G5+I5+K5+M5+O5+Q5</f>
        <v>5</v>
      </c>
      <c r="T5" s="25">
        <f t="shared" ref="T5:T17" si="1">SUM(S5-U5-V5)</f>
        <v>5</v>
      </c>
      <c r="U5" s="28"/>
      <c r="V5" s="28"/>
    </row>
    <row r="6" spans="1:22" x14ac:dyDescent="0.25">
      <c r="A6" s="202"/>
      <c r="B6" s="48"/>
      <c r="C6" s="202"/>
      <c r="D6" s="38"/>
      <c r="E6" s="239"/>
      <c r="F6" s="239"/>
      <c r="G6" s="252"/>
      <c r="H6" s="251"/>
      <c r="I6" s="253"/>
      <c r="J6" s="237"/>
      <c r="K6" s="253"/>
      <c r="L6" s="237"/>
      <c r="M6" s="254"/>
      <c r="N6" s="248"/>
      <c r="O6" s="236"/>
      <c r="P6" s="237"/>
      <c r="Q6" s="240"/>
      <c r="R6" s="241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202"/>
      <c r="B7" s="48"/>
      <c r="C7" s="202"/>
      <c r="D7" s="38"/>
      <c r="E7" s="239"/>
      <c r="F7" s="239"/>
      <c r="G7" s="252"/>
      <c r="H7" s="251"/>
      <c r="I7" s="253"/>
      <c r="J7" s="237"/>
      <c r="K7" s="236"/>
      <c r="L7" s="237"/>
      <c r="M7" s="247"/>
      <c r="N7" s="248"/>
      <c r="O7" s="236"/>
      <c r="P7" s="237"/>
      <c r="Q7" s="240"/>
      <c r="R7" s="241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202"/>
      <c r="B8" s="48"/>
      <c r="C8" s="202"/>
      <c r="D8" s="38"/>
      <c r="E8" s="239"/>
      <c r="F8" s="239"/>
      <c r="G8" s="252"/>
      <c r="H8" s="251"/>
      <c r="I8" s="253"/>
      <c r="J8" s="237"/>
      <c r="K8" s="253"/>
      <c r="L8" s="237"/>
      <c r="M8" s="254"/>
      <c r="N8" s="248"/>
      <c r="O8" s="236"/>
      <c r="P8" s="237"/>
      <c r="Q8" s="240"/>
      <c r="R8" s="241"/>
      <c r="S8" s="25">
        <f>E8+G8+I8+K8+M8+O8+Q8</f>
        <v>0</v>
      </c>
      <c r="T8" s="25">
        <f>SUM(S8-U8-V8)</f>
        <v>0</v>
      </c>
      <c r="U8" s="28"/>
      <c r="V8" s="28"/>
    </row>
    <row r="9" spans="1:22" x14ac:dyDescent="0.25">
      <c r="A9" s="204"/>
      <c r="B9" s="48"/>
      <c r="C9" s="204"/>
      <c r="D9" s="38"/>
      <c r="E9" s="236"/>
      <c r="F9" s="237"/>
      <c r="G9" s="250"/>
      <c r="H9" s="251"/>
      <c r="I9" s="236"/>
      <c r="J9" s="237"/>
      <c r="K9" s="236"/>
      <c r="L9" s="237"/>
      <c r="M9" s="247"/>
      <c r="N9" s="248"/>
      <c r="O9" s="236"/>
      <c r="P9" s="237"/>
      <c r="Q9" s="240"/>
      <c r="R9" s="241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204"/>
      <c r="B10" s="48"/>
      <c r="C10" s="204"/>
      <c r="D10" s="38"/>
      <c r="E10" s="236"/>
      <c r="F10" s="237"/>
      <c r="G10" s="250"/>
      <c r="H10" s="251"/>
      <c r="I10" s="236"/>
      <c r="J10" s="237"/>
      <c r="K10" s="236"/>
      <c r="L10" s="237"/>
      <c r="M10" s="247"/>
      <c r="N10" s="248"/>
      <c r="O10" s="236"/>
      <c r="P10" s="237"/>
      <c r="Q10" s="240"/>
      <c r="R10" s="241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58"/>
      <c r="B11" s="48"/>
      <c r="C11" s="158"/>
      <c r="D11" s="38"/>
      <c r="E11" s="236"/>
      <c r="F11" s="237"/>
      <c r="G11" s="250"/>
      <c r="H11" s="251"/>
      <c r="I11" s="236"/>
      <c r="J11" s="237"/>
      <c r="K11" s="236"/>
      <c r="L11" s="237"/>
      <c r="M11" s="247"/>
      <c r="N11" s="248"/>
      <c r="O11" s="236"/>
      <c r="P11" s="237"/>
      <c r="Q11" s="240"/>
      <c r="R11" s="241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58"/>
      <c r="B12" s="48"/>
      <c r="C12" s="158"/>
      <c r="D12" s="38"/>
      <c r="E12" s="236"/>
      <c r="F12" s="237"/>
      <c r="G12" s="250"/>
      <c r="H12" s="251"/>
      <c r="I12" s="236"/>
      <c r="J12" s="237"/>
      <c r="K12" s="236"/>
      <c r="L12" s="237"/>
      <c r="M12" s="247"/>
      <c r="N12" s="248"/>
      <c r="O12" s="236"/>
      <c r="P12" s="237"/>
      <c r="Q12" s="240"/>
      <c r="R12" s="241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57"/>
      <c r="B13" s="157"/>
      <c r="C13" s="157"/>
      <c r="D13" s="38"/>
      <c r="E13" s="236"/>
      <c r="F13" s="237"/>
      <c r="G13" s="250"/>
      <c r="H13" s="251"/>
      <c r="I13" s="236"/>
      <c r="J13" s="237"/>
      <c r="K13" s="236"/>
      <c r="L13" s="237"/>
      <c r="M13" s="247"/>
      <c r="N13" s="248"/>
      <c r="O13" s="236"/>
      <c r="P13" s="237"/>
      <c r="Q13" s="240"/>
      <c r="R13" s="24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36"/>
      <c r="B14" s="48"/>
      <c r="C14" s="136"/>
      <c r="D14" s="38"/>
      <c r="E14" s="236"/>
      <c r="F14" s="237"/>
      <c r="G14" s="250"/>
      <c r="H14" s="251"/>
      <c r="I14" s="236"/>
      <c r="J14" s="237"/>
      <c r="K14" s="236"/>
      <c r="L14" s="237"/>
      <c r="M14" s="247"/>
      <c r="N14" s="248"/>
      <c r="O14" s="236"/>
      <c r="P14" s="237"/>
      <c r="Q14" s="240"/>
      <c r="R14" s="241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76"/>
      <c r="B15" s="176"/>
      <c r="C15" s="176"/>
      <c r="D15" s="38"/>
      <c r="E15" s="236"/>
      <c r="F15" s="237"/>
      <c r="G15" s="250"/>
      <c r="H15" s="251"/>
      <c r="I15" s="236"/>
      <c r="J15" s="237"/>
      <c r="K15" s="236"/>
      <c r="L15" s="237"/>
      <c r="M15" s="247"/>
      <c r="N15" s="248"/>
      <c r="O15" s="236"/>
      <c r="P15" s="237"/>
      <c r="Q15" s="240"/>
      <c r="R15" s="241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207"/>
      <c r="B16" s="207"/>
      <c r="C16" s="207"/>
      <c r="D16" s="38"/>
      <c r="E16" s="236"/>
      <c r="F16" s="237"/>
      <c r="G16" s="250"/>
      <c r="H16" s="251"/>
      <c r="I16" s="236"/>
      <c r="J16" s="237"/>
      <c r="K16" s="236"/>
      <c r="L16" s="237"/>
      <c r="M16" s="247"/>
      <c r="N16" s="248"/>
      <c r="O16" s="236"/>
      <c r="P16" s="237"/>
      <c r="Q16" s="240"/>
      <c r="R16" s="241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207"/>
      <c r="B17" s="207"/>
      <c r="C17" s="207"/>
      <c r="D17" s="38"/>
      <c r="E17" s="236"/>
      <c r="F17" s="237"/>
      <c r="G17" s="250"/>
      <c r="H17" s="251"/>
      <c r="I17" s="236"/>
      <c r="J17" s="237"/>
      <c r="K17" s="236"/>
      <c r="L17" s="237"/>
      <c r="M17" s="247"/>
      <c r="N17" s="248"/>
      <c r="O17" s="236"/>
      <c r="P17" s="237"/>
      <c r="Q17" s="240"/>
      <c r="R17" s="241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36"/>
      <c r="F18" s="237"/>
      <c r="G18" s="236"/>
      <c r="H18" s="237"/>
      <c r="I18" s="236"/>
      <c r="J18" s="237"/>
      <c r="K18" s="236"/>
      <c r="L18" s="237"/>
      <c r="M18" s="247">
        <v>8</v>
      </c>
      <c r="N18" s="248"/>
      <c r="O18" s="240"/>
      <c r="P18" s="241"/>
      <c r="Q18" s="240"/>
      <c r="R18" s="241"/>
      <c r="S18" s="25">
        <f t="shared" si="0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6"/>
      <c r="F19" s="237"/>
      <c r="G19" s="236"/>
      <c r="H19" s="237"/>
      <c r="I19" s="236"/>
      <c r="J19" s="237"/>
      <c r="K19" s="236"/>
      <c r="L19" s="237"/>
      <c r="M19" s="236"/>
      <c r="N19" s="237"/>
      <c r="O19" s="240"/>
      <c r="P19" s="241"/>
      <c r="Q19" s="240"/>
      <c r="R19" s="241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44">
        <f>SUM(E4:E19)</f>
        <v>8</v>
      </c>
      <c r="F20" s="245"/>
      <c r="G20" s="244">
        <f>SUM(G4:G19)</f>
        <v>0</v>
      </c>
      <c r="H20" s="245"/>
      <c r="I20" s="244">
        <f>SUM(I4:I19)</f>
        <v>8</v>
      </c>
      <c r="J20" s="245"/>
      <c r="K20" s="244">
        <f>SUM(K4:K19)</f>
        <v>8</v>
      </c>
      <c r="L20" s="245"/>
      <c r="M20" s="244">
        <f>SUM(M4:M19)</f>
        <v>8</v>
      </c>
      <c r="N20" s="245"/>
      <c r="O20" s="244">
        <f>SUM(O4:O19)</f>
        <v>0</v>
      </c>
      <c r="P20" s="245"/>
      <c r="Q20" s="244">
        <f>SUM(Q4:Q19)</f>
        <v>0</v>
      </c>
      <c r="R20" s="245"/>
      <c r="S20" s="25">
        <f t="shared" si="0"/>
        <v>32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163"/>
      <c r="H21" s="164">
        <v>8</v>
      </c>
      <c r="I21" s="54"/>
      <c r="J21" s="55">
        <v>8</v>
      </c>
      <c r="K21" s="54"/>
      <c r="L21" s="55">
        <v>8</v>
      </c>
      <c r="M21" s="96"/>
      <c r="N21" s="97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24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-8</v>
      </c>
      <c r="I22" s="32"/>
      <c r="J22" s="32">
        <f>SUM(I20)-J21</f>
        <v>0</v>
      </c>
      <c r="K22" s="32"/>
      <c r="L22" s="32">
        <f>SUM(K20)-L21</f>
        <v>0</v>
      </c>
      <c r="M22" s="98"/>
      <c r="N22" s="98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-8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24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32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2"/>
  <sheetViews>
    <sheetView zoomScale="90" zoomScaleNormal="90" workbookViewId="0">
      <selection activeCell="B4" sqref="B4"/>
    </sheetView>
  </sheetViews>
  <sheetFormatPr defaultRowHeight="15.75" x14ac:dyDescent="0.25"/>
  <cols>
    <col min="1" max="1" width="9.855468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20.08.17</v>
      </c>
      <c r="B2" s="19"/>
      <c r="C2" s="19"/>
      <c r="D2" s="19"/>
      <c r="E2" s="238" t="s">
        <v>15</v>
      </c>
      <c r="F2" s="238"/>
      <c r="G2" s="238" t="s">
        <v>16</v>
      </c>
      <c r="H2" s="238"/>
      <c r="I2" s="238" t="s">
        <v>17</v>
      </c>
      <c r="J2" s="238"/>
      <c r="K2" s="238" t="s">
        <v>18</v>
      </c>
      <c r="L2" s="238"/>
      <c r="M2" s="238" t="s">
        <v>19</v>
      </c>
      <c r="N2" s="238"/>
      <c r="O2" s="238" t="s">
        <v>20</v>
      </c>
      <c r="P2" s="238"/>
      <c r="Q2" s="238" t="s">
        <v>21</v>
      </c>
      <c r="R2" s="23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13</v>
      </c>
      <c r="O3" s="81"/>
      <c r="P3" s="81"/>
      <c r="Q3" s="24"/>
      <c r="R3" s="24"/>
      <c r="S3" s="25"/>
      <c r="T3" s="25"/>
      <c r="U3" s="26"/>
      <c r="V3" s="26"/>
    </row>
    <row r="4" spans="1:22" x14ac:dyDescent="0.25">
      <c r="A4" s="172">
        <v>6598</v>
      </c>
      <c r="B4" s="235" t="s">
        <v>95</v>
      </c>
      <c r="C4" s="171" t="s">
        <v>66</v>
      </c>
      <c r="D4" s="38" t="s">
        <v>67</v>
      </c>
      <c r="E4" s="239">
        <v>8</v>
      </c>
      <c r="F4" s="239"/>
      <c r="G4" s="239">
        <v>8</v>
      </c>
      <c r="H4" s="239"/>
      <c r="I4" s="239">
        <v>8</v>
      </c>
      <c r="J4" s="239"/>
      <c r="K4" s="239">
        <v>8</v>
      </c>
      <c r="L4" s="239"/>
      <c r="M4" s="239">
        <v>5</v>
      </c>
      <c r="N4" s="239"/>
      <c r="O4" s="236"/>
      <c r="P4" s="237"/>
      <c r="Q4" s="240"/>
      <c r="R4" s="241"/>
      <c r="S4" s="25">
        <f>E4+G4+I4+K4+M4+O4+Q4</f>
        <v>37</v>
      </c>
      <c r="T4" s="25">
        <f>SUM(S4-U4-V4)</f>
        <v>37</v>
      </c>
      <c r="U4" s="28"/>
      <c r="V4" s="28"/>
    </row>
    <row r="5" spans="1:22" x14ac:dyDescent="0.25">
      <c r="A5" s="196"/>
      <c r="B5" s="48"/>
      <c r="C5" s="196"/>
      <c r="D5" s="38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6"/>
      <c r="P5" s="237"/>
      <c r="Q5" s="240"/>
      <c r="R5" s="241"/>
      <c r="S5" s="25">
        <f>E5+G5+I5+K5+M5+O5+Q5</f>
        <v>0</v>
      </c>
      <c r="T5" s="25">
        <f>SUM(S5-U5-V5)</f>
        <v>0</v>
      </c>
      <c r="U5" s="28"/>
      <c r="V5" s="28"/>
    </row>
    <row r="6" spans="1:22" x14ac:dyDescent="0.25">
      <c r="A6" s="148"/>
      <c r="B6" s="48"/>
      <c r="C6" s="148"/>
      <c r="D6" s="38"/>
      <c r="E6" s="239"/>
      <c r="F6" s="239"/>
      <c r="G6" s="236"/>
      <c r="H6" s="237"/>
      <c r="I6" s="236"/>
      <c r="J6" s="237"/>
      <c r="K6" s="236"/>
      <c r="L6" s="237"/>
      <c r="M6" s="236"/>
      <c r="N6" s="237"/>
      <c r="O6" s="236"/>
      <c r="P6" s="237"/>
      <c r="Q6" s="240"/>
      <c r="R6" s="241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44"/>
      <c r="B7" s="48"/>
      <c r="C7" s="144"/>
      <c r="D7" s="38"/>
      <c r="E7" s="239"/>
      <c r="F7" s="239"/>
      <c r="G7" s="236"/>
      <c r="H7" s="237"/>
      <c r="I7" s="236"/>
      <c r="J7" s="237"/>
      <c r="K7" s="236"/>
      <c r="L7" s="237"/>
      <c r="M7" s="236"/>
      <c r="N7" s="237"/>
      <c r="O7" s="236"/>
      <c r="P7" s="237"/>
      <c r="Q7" s="240"/>
      <c r="R7" s="241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54"/>
      <c r="B8" s="48"/>
      <c r="C8" s="154"/>
      <c r="D8" s="38"/>
      <c r="E8" s="239"/>
      <c r="F8" s="239"/>
      <c r="G8" s="236"/>
      <c r="H8" s="237"/>
      <c r="I8" s="236"/>
      <c r="J8" s="237"/>
      <c r="K8" s="236"/>
      <c r="L8" s="237"/>
      <c r="M8" s="236"/>
      <c r="N8" s="237"/>
      <c r="O8" s="236"/>
      <c r="P8" s="237"/>
      <c r="Q8" s="240"/>
      <c r="R8" s="241"/>
      <c r="S8" s="25">
        <f>E8+G8+I8+K8+M8+O8+Q8</f>
        <v>0</v>
      </c>
      <c r="T8" s="25">
        <f>SUM(S8-U8-V8)</f>
        <v>0</v>
      </c>
      <c r="U8" s="28"/>
      <c r="V8" s="28"/>
    </row>
    <row r="9" spans="1:22" x14ac:dyDescent="0.25">
      <c r="A9" s="156"/>
      <c r="B9" s="48"/>
      <c r="C9" s="156"/>
      <c r="D9" s="38"/>
      <c r="E9" s="236"/>
      <c r="F9" s="237"/>
      <c r="G9" s="236"/>
      <c r="H9" s="237"/>
      <c r="I9" s="236"/>
      <c r="J9" s="237"/>
      <c r="K9" s="236"/>
      <c r="L9" s="237"/>
      <c r="M9" s="236"/>
      <c r="N9" s="237"/>
      <c r="O9" s="236"/>
      <c r="P9" s="237"/>
      <c r="Q9" s="240"/>
      <c r="R9" s="241"/>
      <c r="S9" s="25">
        <f t="shared" ref="S9:S20" si="0">E9+G9+I9+K9+M9+O9+Q9</f>
        <v>0</v>
      </c>
      <c r="T9" s="25">
        <f t="shared" ref="T9:T17" si="1">SUM(S9-U9-V9)</f>
        <v>0</v>
      </c>
      <c r="U9" s="28"/>
      <c r="V9" s="28"/>
    </row>
    <row r="10" spans="1:22" x14ac:dyDescent="0.25">
      <c r="A10" s="145"/>
      <c r="B10" s="48"/>
      <c r="C10" s="145"/>
      <c r="D10" s="38"/>
      <c r="E10" s="236"/>
      <c r="F10" s="237"/>
      <c r="G10" s="236"/>
      <c r="H10" s="237"/>
      <c r="I10" s="236"/>
      <c r="J10" s="237"/>
      <c r="K10" s="236"/>
      <c r="L10" s="237"/>
      <c r="M10" s="236"/>
      <c r="N10" s="237"/>
      <c r="O10" s="236"/>
      <c r="P10" s="237"/>
      <c r="Q10" s="240"/>
      <c r="R10" s="241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29"/>
      <c r="B11" s="48"/>
      <c r="C11" s="129"/>
      <c r="D11" s="38"/>
      <c r="E11" s="236"/>
      <c r="F11" s="237"/>
      <c r="G11" s="236"/>
      <c r="H11" s="237"/>
      <c r="I11" s="236"/>
      <c r="J11" s="237"/>
      <c r="K11" s="236"/>
      <c r="L11" s="237"/>
      <c r="M11" s="236"/>
      <c r="N11" s="237"/>
      <c r="O11" s="236"/>
      <c r="P11" s="237"/>
      <c r="Q11" s="240"/>
      <c r="R11" s="241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29"/>
      <c r="B12" s="48"/>
      <c r="C12" s="129"/>
      <c r="D12" s="38"/>
      <c r="E12" s="236"/>
      <c r="F12" s="237"/>
      <c r="G12" s="236"/>
      <c r="H12" s="237"/>
      <c r="I12" s="236"/>
      <c r="J12" s="237"/>
      <c r="K12" s="236"/>
      <c r="L12" s="237"/>
      <c r="M12" s="236"/>
      <c r="N12" s="237"/>
      <c r="O12" s="236"/>
      <c r="P12" s="237"/>
      <c r="Q12" s="240"/>
      <c r="R12" s="241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236"/>
      <c r="F13" s="237"/>
      <c r="G13" s="236"/>
      <c r="H13" s="237"/>
      <c r="I13" s="236"/>
      <c r="J13" s="237"/>
      <c r="K13" s="236"/>
      <c r="L13" s="237"/>
      <c r="M13" s="236"/>
      <c r="N13" s="237"/>
      <c r="O13" s="236"/>
      <c r="P13" s="237"/>
      <c r="Q13" s="240"/>
      <c r="R13" s="24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36"/>
      <c r="F14" s="237"/>
      <c r="G14" s="236"/>
      <c r="H14" s="237"/>
      <c r="I14" s="236"/>
      <c r="J14" s="237"/>
      <c r="K14" s="236"/>
      <c r="L14" s="237"/>
      <c r="M14" s="236"/>
      <c r="N14" s="237"/>
      <c r="O14" s="236"/>
      <c r="P14" s="237"/>
      <c r="Q14" s="240"/>
      <c r="R14" s="241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36"/>
      <c r="F15" s="237"/>
      <c r="G15" s="236"/>
      <c r="H15" s="237"/>
      <c r="I15" s="236"/>
      <c r="J15" s="237"/>
      <c r="K15" s="236"/>
      <c r="L15" s="237"/>
      <c r="M15" s="236"/>
      <c r="N15" s="237"/>
      <c r="O15" s="236"/>
      <c r="P15" s="237"/>
      <c r="Q15" s="240"/>
      <c r="R15" s="241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6"/>
      <c r="C16" s="46"/>
      <c r="D16" s="27"/>
      <c r="E16" s="236"/>
      <c r="F16" s="237"/>
      <c r="G16" s="236"/>
      <c r="H16" s="237"/>
      <c r="I16" s="236"/>
      <c r="J16" s="237"/>
      <c r="K16" s="236"/>
      <c r="L16" s="237"/>
      <c r="M16" s="236"/>
      <c r="N16" s="237"/>
      <c r="O16" s="236"/>
      <c r="P16" s="237"/>
      <c r="Q16" s="240"/>
      <c r="R16" s="241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46"/>
      <c r="B17" s="46"/>
      <c r="C17" s="46"/>
      <c r="D17" s="38"/>
      <c r="E17" s="236"/>
      <c r="F17" s="237"/>
      <c r="G17" s="236"/>
      <c r="H17" s="237"/>
      <c r="I17" s="236"/>
      <c r="J17" s="237"/>
      <c r="K17" s="236"/>
      <c r="L17" s="237"/>
      <c r="M17" s="236"/>
      <c r="N17" s="237"/>
      <c r="O17" s="236"/>
      <c r="P17" s="237"/>
      <c r="Q17" s="240"/>
      <c r="R17" s="241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36"/>
      <c r="F18" s="237"/>
      <c r="G18" s="236"/>
      <c r="H18" s="237"/>
      <c r="I18" s="236"/>
      <c r="J18" s="237"/>
      <c r="K18" s="236"/>
      <c r="L18" s="237"/>
      <c r="M18" s="236"/>
      <c r="N18" s="237"/>
      <c r="O18" s="236"/>
      <c r="P18" s="237"/>
      <c r="Q18" s="240"/>
      <c r="R18" s="241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6"/>
      <c r="F19" s="237"/>
      <c r="G19" s="236"/>
      <c r="H19" s="237"/>
      <c r="I19" s="236"/>
      <c r="J19" s="237"/>
      <c r="K19" s="236"/>
      <c r="L19" s="237"/>
      <c r="M19" s="236"/>
      <c r="N19" s="237"/>
      <c r="O19" s="236"/>
      <c r="P19" s="237"/>
      <c r="Q19" s="240"/>
      <c r="R19" s="241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44">
        <f>SUM(E4:E19)</f>
        <v>8</v>
      </c>
      <c r="F20" s="245"/>
      <c r="G20" s="244">
        <f>SUM(G4:G19)</f>
        <v>8</v>
      </c>
      <c r="H20" s="245"/>
      <c r="I20" s="244">
        <f>SUM(I4:I19)</f>
        <v>8</v>
      </c>
      <c r="J20" s="245"/>
      <c r="K20" s="244">
        <f>SUM(K4:K19)</f>
        <v>8</v>
      </c>
      <c r="L20" s="245"/>
      <c r="M20" s="244">
        <f>SUM(M4:M19)</f>
        <v>5</v>
      </c>
      <c r="N20" s="245"/>
      <c r="O20" s="244">
        <f>SUM(O4:O19)</f>
        <v>0</v>
      </c>
      <c r="P20" s="245"/>
      <c r="Q20" s="244">
        <f>SUM(Q4:Q19)</f>
        <v>0</v>
      </c>
      <c r="R20" s="245"/>
      <c r="S20" s="25">
        <f t="shared" si="0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74"/>
      <c r="J21" s="75">
        <v>8</v>
      </c>
      <c r="K21" s="30"/>
      <c r="L21" s="31">
        <v>8</v>
      </c>
      <c r="M21" s="163"/>
      <c r="N21" s="164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5"/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37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6:R6"/>
    <mergeCell ref="I7:J7"/>
    <mergeCell ref="K7:L7"/>
    <mergeCell ref="M7:N7"/>
    <mergeCell ref="G4:H4"/>
    <mergeCell ref="E5:F5"/>
    <mergeCell ref="G5:H5"/>
    <mergeCell ref="E4:F4"/>
    <mergeCell ref="Q5:R5"/>
    <mergeCell ref="Q4:R4"/>
    <mergeCell ref="I4:J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M2:N2"/>
    <mergeCell ref="O2:P2"/>
    <mergeCell ref="K4:L4"/>
    <mergeCell ref="M4:N4"/>
    <mergeCell ref="O4:P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2"/>
  <sheetViews>
    <sheetView workbookViewId="0">
      <selection activeCell="D8" sqref="D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20.08.17</v>
      </c>
      <c r="B2" s="66"/>
      <c r="C2" s="66"/>
      <c r="D2" s="66"/>
      <c r="E2" s="238" t="s">
        <v>15</v>
      </c>
      <c r="F2" s="238"/>
      <c r="G2" s="238" t="s">
        <v>16</v>
      </c>
      <c r="H2" s="238"/>
      <c r="I2" s="238" t="s">
        <v>17</v>
      </c>
      <c r="J2" s="238"/>
      <c r="K2" s="238" t="s">
        <v>18</v>
      </c>
      <c r="L2" s="238"/>
      <c r="M2" s="238" t="s">
        <v>19</v>
      </c>
      <c r="N2" s="238"/>
      <c r="O2" s="238" t="s">
        <v>20</v>
      </c>
      <c r="P2" s="238"/>
      <c r="Q2" s="238" t="s">
        <v>21</v>
      </c>
      <c r="R2" s="23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77" t="s">
        <v>70</v>
      </c>
      <c r="F3" s="177"/>
      <c r="G3" s="177" t="s">
        <v>70</v>
      </c>
      <c r="H3" s="177"/>
      <c r="I3" s="177" t="s">
        <v>70</v>
      </c>
      <c r="J3" s="177"/>
      <c r="K3" s="177" t="s">
        <v>70</v>
      </c>
      <c r="L3" s="177"/>
      <c r="M3" s="177" t="s">
        <v>70</v>
      </c>
      <c r="N3" s="177"/>
      <c r="O3" s="131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/>
      <c r="C4" s="48"/>
      <c r="D4" s="38" t="s">
        <v>63</v>
      </c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36"/>
      <c r="P4" s="237"/>
      <c r="Q4" s="240"/>
      <c r="R4" s="241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140"/>
      <c r="B5" s="48"/>
      <c r="C5" s="140"/>
      <c r="D5" s="38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36"/>
      <c r="P5" s="237"/>
      <c r="Q5" s="240"/>
      <c r="R5" s="241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62"/>
      <c r="B6" s="48"/>
      <c r="C6" s="162"/>
      <c r="D6" s="38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36"/>
      <c r="P6" s="237"/>
      <c r="Q6" s="240"/>
      <c r="R6" s="241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30"/>
      <c r="B7" s="48"/>
      <c r="C7" s="130"/>
      <c r="D7" s="38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36"/>
      <c r="P7" s="237"/>
      <c r="Q7" s="240"/>
      <c r="R7" s="24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38"/>
      <c r="B8" s="48"/>
      <c r="C8" s="138"/>
      <c r="D8" s="38"/>
      <c r="E8" s="255"/>
      <c r="F8" s="255"/>
      <c r="G8" s="255"/>
      <c r="H8" s="255"/>
      <c r="I8" s="255"/>
      <c r="J8" s="255"/>
      <c r="K8" s="255"/>
      <c r="L8" s="255"/>
      <c r="M8" s="255"/>
      <c r="N8" s="255"/>
      <c r="O8" s="236"/>
      <c r="P8" s="237"/>
      <c r="Q8" s="240"/>
      <c r="R8" s="24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12"/>
      <c r="B9" s="111"/>
      <c r="C9" s="111"/>
      <c r="D9" s="38"/>
      <c r="E9" s="250"/>
      <c r="F9" s="251"/>
      <c r="G9" s="250"/>
      <c r="H9" s="251"/>
      <c r="I9" s="250"/>
      <c r="J9" s="251"/>
      <c r="K9" s="250"/>
      <c r="L9" s="251"/>
      <c r="M9" s="250"/>
      <c r="N9" s="251"/>
      <c r="O9" s="236"/>
      <c r="P9" s="237"/>
      <c r="Q9" s="240"/>
      <c r="R9" s="24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12"/>
      <c r="B10" s="48"/>
      <c r="C10" s="112"/>
      <c r="D10" s="38"/>
      <c r="E10" s="250"/>
      <c r="F10" s="251"/>
      <c r="G10" s="250"/>
      <c r="H10" s="251"/>
      <c r="I10" s="250"/>
      <c r="J10" s="251"/>
      <c r="K10" s="250"/>
      <c r="L10" s="251"/>
      <c r="M10" s="250"/>
      <c r="N10" s="251"/>
      <c r="O10" s="236"/>
      <c r="P10" s="237"/>
      <c r="Q10" s="240"/>
      <c r="R10" s="24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7"/>
      <c r="B11" s="46"/>
      <c r="C11" s="46"/>
      <c r="D11" s="27"/>
      <c r="E11" s="250"/>
      <c r="F11" s="251"/>
      <c r="G11" s="250"/>
      <c r="H11" s="251"/>
      <c r="I11" s="250"/>
      <c r="J11" s="251"/>
      <c r="K11" s="250"/>
      <c r="L11" s="251"/>
      <c r="M11" s="250"/>
      <c r="N11" s="251"/>
      <c r="O11" s="236"/>
      <c r="P11" s="237"/>
      <c r="Q11" s="240"/>
      <c r="R11" s="24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7"/>
      <c r="B12" s="46"/>
      <c r="C12" s="46"/>
      <c r="D12" s="27"/>
      <c r="E12" s="250"/>
      <c r="F12" s="251"/>
      <c r="G12" s="250"/>
      <c r="H12" s="251"/>
      <c r="I12" s="250"/>
      <c r="J12" s="251"/>
      <c r="K12" s="250"/>
      <c r="L12" s="251"/>
      <c r="M12" s="250"/>
      <c r="N12" s="251"/>
      <c r="O12" s="236"/>
      <c r="P12" s="237"/>
      <c r="Q12" s="240"/>
      <c r="R12" s="24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7"/>
      <c r="B13" s="46"/>
      <c r="C13" s="46"/>
      <c r="D13" s="27"/>
      <c r="E13" s="250"/>
      <c r="F13" s="251"/>
      <c r="G13" s="250"/>
      <c r="H13" s="251"/>
      <c r="I13" s="250"/>
      <c r="J13" s="251"/>
      <c r="K13" s="250"/>
      <c r="L13" s="251"/>
      <c r="M13" s="250"/>
      <c r="N13" s="251"/>
      <c r="O13" s="236"/>
      <c r="P13" s="237"/>
      <c r="Q13" s="240"/>
      <c r="R13" s="24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7"/>
      <c r="B14" s="46"/>
      <c r="C14" s="46"/>
      <c r="D14" s="27"/>
      <c r="E14" s="250"/>
      <c r="F14" s="251"/>
      <c r="G14" s="250"/>
      <c r="H14" s="251"/>
      <c r="I14" s="250"/>
      <c r="J14" s="251"/>
      <c r="K14" s="250"/>
      <c r="L14" s="251"/>
      <c r="M14" s="250"/>
      <c r="N14" s="251"/>
      <c r="O14" s="236"/>
      <c r="P14" s="237"/>
      <c r="Q14" s="240"/>
      <c r="R14" s="24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7"/>
      <c r="B15" s="46"/>
      <c r="C15" s="46"/>
      <c r="D15" s="27"/>
      <c r="E15" s="250"/>
      <c r="F15" s="251"/>
      <c r="G15" s="250"/>
      <c r="H15" s="251"/>
      <c r="I15" s="250"/>
      <c r="J15" s="251"/>
      <c r="K15" s="250"/>
      <c r="L15" s="251"/>
      <c r="M15" s="250"/>
      <c r="N15" s="251"/>
      <c r="O15" s="236"/>
      <c r="P15" s="237"/>
      <c r="Q15" s="240"/>
      <c r="R15" s="24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7"/>
      <c r="B16" s="46"/>
      <c r="C16" s="46"/>
      <c r="D16" s="27"/>
      <c r="E16" s="250"/>
      <c r="F16" s="251"/>
      <c r="G16" s="250"/>
      <c r="H16" s="251"/>
      <c r="I16" s="250"/>
      <c r="J16" s="251"/>
      <c r="K16" s="250"/>
      <c r="L16" s="251"/>
      <c r="M16" s="250"/>
      <c r="N16" s="251"/>
      <c r="O16" s="236"/>
      <c r="P16" s="237"/>
      <c r="Q16" s="240"/>
      <c r="R16" s="24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22"/>
      <c r="B17" s="122"/>
      <c r="C17" s="122"/>
      <c r="D17" s="38"/>
      <c r="E17" s="250"/>
      <c r="F17" s="251"/>
      <c r="G17" s="250"/>
      <c r="H17" s="251"/>
      <c r="I17" s="250"/>
      <c r="J17" s="251"/>
      <c r="K17" s="250"/>
      <c r="L17" s="251"/>
      <c r="M17" s="250"/>
      <c r="N17" s="251"/>
      <c r="O17" s="236"/>
      <c r="P17" s="237"/>
      <c r="Q17" s="240"/>
      <c r="R17" s="24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50"/>
      <c r="F18" s="251"/>
      <c r="G18" s="250"/>
      <c r="H18" s="251"/>
      <c r="I18" s="250"/>
      <c r="J18" s="251"/>
      <c r="K18" s="250"/>
      <c r="L18" s="251"/>
      <c r="M18" s="250"/>
      <c r="N18" s="251"/>
      <c r="O18" s="240"/>
      <c r="P18" s="241"/>
      <c r="Q18" s="240"/>
      <c r="R18" s="24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6"/>
      <c r="F19" s="237"/>
      <c r="G19" s="236"/>
      <c r="H19" s="237"/>
      <c r="I19" s="236"/>
      <c r="J19" s="237"/>
      <c r="K19" s="236"/>
      <c r="L19" s="237"/>
      <c r="M19" s="236"/>
      <c r="N19" s="237"/>
      <c r="O19" s="240"/>
      <c r="P19" s="241"/>
      <c r="Q19" s="240"/>
      <c r="R19" s="24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44">
        <f>SUM(E4:E19)</f>
        <v>0</v>
      </c>
      <c r="F20" s="245"/>
      <c r="G20" s="244">
        <f>SUM(G4:G19)</f>
        <v>0</v>
      </c>
      <c r="H20" s="245"/>
      <c r="I20" s="244">
        <f>SUM(I4:I19)</f>
        <v>0</v>
      </c>
      <c r="J20" s="245"/>
      <c r="K20" s="244">
        <f>SUM(K4:K19)</f>
        <v>0</v>
      </c>
      <c r="L20" s="245"/>
      <c r="M20" s="244">
        <f>SUM(M4:M19)</f>
        <v>0</v>
      </c>
      <c r="N20" s="245"/>
      <c r="O20" s="244">
        <f>SUM(O4:O19)</f>
        <v>0</v>
      </c>
      <c r="P20" s="245"/>
      <c r="Q20" s="244">
        <f>SUM(Q4:Q19)</f>
        <v>0</v>
      </c>
      <c r="R20" s="245"/>
      <c r="S20" s="25">
        <f t="shared" si="1"/>
        <v>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4"/>
      <c r="F21" s="65">
        <v>8</v>
      </c>
      <c r="G21" s="64"/>
      <c r="H21" s="65">
        <v>8</v>
      </c>
      <c r="I21" s="64"/>
      <c r="J21" s="65">
        <v>8</v>
      </c>
      <c r="K21" s="64"/>
      <c r="L21" s="65">
        <v>8</v>
      </c>
      <c r="M21" s="68"/>
      <c r="N21" s="69">
        <v>8</v>
      </c>
      <c r="O21" s="64"/>
      <c r="P21" s="65"/>
      <c r="Q21" s="64"/>
      <c r="R21" s="65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-8</v>
      </c>
      <c r="I22" s="32"/>
      <c r="J22" s="32">
        <f>SUM(I20)-J21</f>
        <v>-8</v>
      </c>
      <c r="K22" s="32"/>
      <c r="L22" s="32">
        <f>SUM(K20)-L21</f>
        <v>-8</v>
      </c>
      <c r="M22" s="32"/>
      <c r="N22" s="32">
        <f>SUM(M20)-N21</f>
        <v>-8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-40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6"/>
  <sheetViews>
    <sheetView workbookViewId="0">
      <selection activeCell="E15" sqref="E15:F15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11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20.08.17</v>
      </c>
      <c r="B2" s="106"/>
      <c r="C2" s="106"/>
      <c r="D2" s="106"/>
      <c r="E2" s="238" t="s">
        <v>15</v>
      </c>
      <c r="F2" s="238"/>
      <c r="G2" s="238" t="s">
        <v>16</v>
      </c>
      <c r="H2" s="238"/>
      <c r="I2" s="238" t="s">
        <v>17</v>
      </c>
      <c r="J2" s="238"/>
      <c r="K2" s="238" t="s">
        <v>18</v>
      </c>
      <c r="L2" s="238"/>
      <c r="M2" s="238" t="s">
        <v>19</v>
      </c>
      <c r="N2" s="238"/>
      <c r="O2" s="238" t="s">
        <v>20</v>
      </c>
      <c r="P2" s="238"/>
      <c r="Q2" s="238" t="s">
        <v>21</v>
      </c>
      <c r="R2" s="23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4.3</v>
      </c>
      <c r="G3" s="63">
        <v>8</v>
      </c>
      <c r="H3" s="63">
        <v>4.3</v>
      </c>
      <c r="I3" s="63">
        <v>8</v>
      </c>
      <c r="J3" s="63">
        <v>12</v>
      </c>
      <c r="K3" s="63">
        <v>8</v>
      </c>
      <c r="L3" s="63">
        <v>4.3</v>
      </c>
      <c r="M3" s="63">
        <v>8</v>
      </c>
      <c r="N3" s="63">
        <v>4.3</v>
      </c>
      <c r="O3" s="110"/>
      <c r="P3" s="24"/>
      <c r="Q3" s="24"/>
      <c r="R3" s="24"/>
      <c r="S3" s="25"/>
      <c r="T3" s="25"/>
      <c r="U3" s="26"/>
      <c r="V3" s="26"/>
    </row>
    <row r="4" spans="1:22" x14ac:dyDescent="0.25">
      <c r="A4" s="215">
        <v>6649</v>
      </c>
      <c r="B4" s="235" t="s">
        <v>96</v>
      </c>
      <c r="C4" s="215">
        <v>12</v>
      </c>
      <c r="D4" s="38" t="s">
        <v>77</v>
      </c>
      <c r="E4" s="239">
        <v>8</v>
      </c>
      <c r="F4" s="239"/>
      <c r="G4" s="239">
        <v>3.5</v>
      </c>
      <c r="H4" s="239"/>
      <c r="I4" s="239"/>
      <c r="J4" s="239"/>
      <c r="K4" s="239"/>
      <c r="L4" s="239"/>
      <c r="M4" s="239"/>
      <c r="N4" s="239"/>
      <c r="O4" s="236"/>
      <c r="P4" s="237"/>
      <c r="Q4" s="240"/>
      <c r="R4" s="241"/>
      <c r="S4" s="25">
        <f>E4+G4+I4+K4+M4+O4+Q4</f>
        <v>11.5</v>
      </c>
      <c r="T4" s="25">
        <f t="shared" ref="T4:T21" si="0">SUM(S4-U4-V4)</f>
        <v>11.5</v>
      </c>
      <c r="U4" s="28"/>
      <c r="V4" s="28"/>
    </row>
    <row r="5" spans="1:22" x14ac:dyDescent="0.25">
      <c r="A5" s="215">
        <v>6598</v>
      </c>
      <c r="B5" s="235" t="s">
        <v>95</v>
      </c>
      <c r="C5" s="215">
        <v>40</v>
      </c>
      <c r="D5" s="38" t="s">
        <v>83</v>
      </c>
      <c r="E5" s="239"/>
      <c r="F5" s="239"/>
      <c r="G5" s="239">
        <v>2.5</v>
      </c>
      <c r="H5" s="239"/>
      <c r="I5" s="239"/>
      <c r="J5" s="239"/>
      <c r="K5" s="239"/>
      <c r="L5" s="239"/>
      <c r="M5" s="239"/>
      <c r="N5" s="239"/>
      <c r="O5" s="236"/>
      <c r="P5" s="237"/>
      <c r="Q5" s="240"/>
      <c r="R5" s="241"/>
      <c r="S5" s="25">
        <f t="shared" ref="S5:S24" si="1">E5+G5+I5+K5+M5+O5+Q5</f>
        <v>2.5</v>
      </c>
      <c r="T5" s="25">
        <f t="shared" si="0"/>
        <v>2.5</v>
      </c>
      <c r="U5" s="28"/>
      <c r="V5" s="28"/>
    </row>
    <row r="6" spans="1:22" x14ac:dyDescent="0.25">
      <c r="A6" s="215">
        <v>6704</v>
      </c>
      <c r="B6" s="235" t="s">
        <v>101</v>
      </c>
      <c r="C6" s="215">
        <v>1</v>
      </c>
      <c r="D6" s="38" t="s">
        <v>84</v>
      </c>
      <c r="E6" s="239"/>
      <c r="F6" s="239"/>
      <c r="G6" s="239"/>
      <c r="H6" s="239"/>
      <c r="I6" s="239">
        <v>4</v>
      </c>
      <c r="J6" s="239"/>
      <c r="K6" s="239">
        <v>8</v>
      </c>
      <c r="L6" s="239"/>
      <c r="M6" s="239">
        <v>8</v>
      </c>
      <c r="N6" s="239"/>
      <c r="O6" s="236"/>
      <c r="P6" s="237"/>
      <c r="Q6" s="240"/>
      <c r="R6" s="241"/>
      <c r="S6" s="25">
        <f t="shared" si="1"/>
        <v>20</v>
      </c>
      <c r="T6" s="25">
        <f t="shared" si="0"/>
        <v>20</v>
      </c>
      <c r="U6" s="28"/>
      <c r="V6" s="28"/>
    </row>
    <row r="7" spans="1:22" x14ac:dyDescent="0.25">
      <c r="A7" s="154">
        <v>6649</v>
      </c>
      <c r="B7" s="235" t="s">
        <v>96</v>
      </c>
      <c r="C7" s="154">
        <v>13</v>
      </c>
      <c r="D7" s="38" t="s">
        <v>77</v>
      </c>
      <c r="E7" s="239"/>
      <c r="F7" s="239"/>
      <c r="G7" s="236">
        <v>2</v>
      </c>
      <c r="H7" s="237"/>
      <c r="I7" s="239"/>
      <c r="J7" s="239"/>
      <c r="K7" s="239"/>
      <c r="L7" s="239"/>
      <c r="M7" s="239"/>
      <c r="N7" s="239"/>
      <c r="O7" s="236"/>
      <c r="P7" s="237"/>
      <c r="Q7" s="240"/>
      <c r="R7" s="241"/>
      <c r="S7" s="25">
        <f t="shared" si="1"/>
        <v>2</v>
      </c>
      <c r="T7" s="25">
        <f t="shared" si="0"/>
        <v>2</v>
      </c>
      <c r="U7" s="28"/>
      <c r="V7" s="28"/>
    </row>
    <row r="8" spans="1:22" x14ac:dyDescent="0.25">
      <c r="A8" s="150"/>
      <c r="B8" s="48"/>
      <c r="C8" s="150"/>
      <c r="D8" s="38"/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36"/>
      <c r="P8" s="237"/>
      <c r="Q8" s="240"/>
      <c r="R8" s="24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55"/>
      <c r="B9" s="155"/>
      <c r="C9" s="155"/>
      <c r="D9" s="38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6"/>
      <c r="P9" s="237"/>
      <c r="Q9" s="240"/>
      <c r="R9" s="24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51"/>
      <c r="B10" s="48"/>
      <c r="C10" s="151"/>
      <c r="D10" s="38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6"/>
      <c r="P10" s="237"/>
      <c r="Q10" s="240"/>
      <c r="R10" s="24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6"/>
      <c r="B11" s="48"/>
      <c r="C11" s="142"/>
      <c r="D11" s="38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6"/>
      <c r="P11" s="237"/>
      <c r="Q11" s="240"/>
      <c r="R11" s="24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60"/>
      <c r="B12" s="159"/>
      <c r="C12" s="159"/>
      <c r="D12" s="38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6"/>
      <c r="P12" s="237"/>
      <c r="Q12" s="240"/>
      <c r="R12" s="24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40"/>
      <c r="B13" s="48"/>
      <c r="C13" s="140"/>
      <c r="D13" s="38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6"/>
      <c r="P13" s="237"/>
      <c r="Q13" s="240"/>
      <c r="R13" s="241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39"/>
      <c r="B14" s="139"/>
      <c r="C14" s="139"/>
      <c r="D14" s="38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6"/>
      <c r="P14" s="237"/>
      <c r="Q14" s="240"/>
      <c r="R14" s="24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39"/>
      <c r="B15" s="139"/>
      <c r="C15" s="139"/>
      <c r="D15" s="38"/>
      <c r="E15" s="236"/>
      <c r="F15" s="237"/>
      <c r="G15" s="236"/>
      <c r="H15" s="237"/>
      <c r="I15" s="236"/>
      <c r="J15" s="237"/>
      <c r="K15" s="236"/>
      <c r="L15" s="237"/>
      <c r="M15" s="236"/>
      <c r="N15" s="237"/>
      <c r="O15" s="236"/>
      <c r="P15" s="237"/>
      <c r="Q15" s="240"/>
      <c r="R15" s="24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08"/>
      <c r="B16" s="48"/>
      <c r="C16" s="108"/>
      <c r="D16" s="38"/>
      <c r="E16" s="236"/>
      <c r="F16" s="237"/>
      <c r="G16" s="236"/>
      <c r="H16" s="237"/>
      <c r="I16" s="236"/>
      <c r="J16" s="237"/>
      <c r="K16" s="236"/>
      <c r="L16" s="237"/>
      <c r="M16" s="236"/>
      <c r="N16" s="237"/>
      <c r="O16" s="236"/>
      <c r="P16" s="237"/>
      <c r="Q16" s="240"/>
      <c r="R16" s="24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8"/>
      <c r="B17" s="48"/>
      <c r="C17" s="108"/>
      <c r="D17" s="38"/>
      <c r="E17" s="236"/>
      <c r="F17" s="237"/>
      <c r="G17" s="236"/>
      <c r="H17" s="237"/>
      <c r="I17" s="236"/>
      <c r="J17" s="237"/>
      <c r="K17" s="236"/>
      <c r="L17" s="237"/>
      <c r="M17" s="236"/>
      <c r="N17" s="237"/>
      <c r="O17" s="236"/>
      <c r="P17" s="237"/>
      <c r="Q17" s="240"/>
      <c r="R17" s="241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14"/>
      <c r="B18" s="114"/>
      <c r="C18" s="114"/>
      <c r="D18" s="27"/>
      <c r="E18" s="236"/>
      <c r="F18" s="237"/>
      <c r="G18" s="236"/>
      <c r="H18" s="237"/>
      <c r="I18" s="236"/>
      <c r="J18" s="237"/>
      <c r="K18" s="236"/>
      <c r="L18" s="237"/>
      <c r="M18" s="236"/>
      <c r="N18" s="237"/>
      <c r="O18" s="236"/>
      <c r="P18" s="237"/>
      <c r="Q18" s="240"/>
      <c r="R18" s="241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26"/>
      <c r="B19" s="126"/>
      <c r="C19" s="126"/>
      <c r="D19" s="27"/>
      <c r="E19" s="236"/>
      <c r="F19" s="237"/>
      <c r="G19" s="236"/>
      <c r="H19" s="237"/>
      <c r="I19" s="236"/>
      <c r="J19" s="237"/>
      <c r="K19" s="236"/>
      <c r="L19" s="237"/>
      <c r="M19" s="236"/>
      <c r="N19" s="237"/>
      <c r="O19" s="236"/>
      <c r="P19" s="237"/>
      <c r="Q19" s="240"/>
      <c r="R19" s="241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28"/>
      <c r="B20" s="128"/>
      <c r="C20" s="128"/>
      <c r="D20" s="27"/>
      <c r="E20" s="236"/>
      <c r="F20" s="237"/>
      <c r="G20" s="236"/>
      <c r="H20" s="237"/>
      <c r="I20" s="236"/>
      <c r="J20" s="237"/>
      <c r="K20" s="236"/>
      <c r="L20" s="237"/>
      <c r="M20" s="236"/>
      <c r="N20" s="237"/>
      <c r="O20" s="236"/>
      <c r="P20" s="237"/>
      <c r="Q20" s="240"/>
      <c r="R20" s="241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55"/>
      <c r="B21" s="155"/>
      <c r="C21" s="155"/>
      <c r="D21" s="27"/>
      <c r="E21" s="236"/>
      <c r="F21" s="237"/>
      <c r="G21" s="236"/>
      <c r="H21" s="237"/>
      <c r="I21" s="236"/>
      <c r="J21" s="237"/>
      <c r="K21" s="236"/>
      <c r="L21" s="237"/>
      <c r="M21" s="236"/>
      <c r="N21" s="237"/>
      <c r="O21" s="236"/>
      <c r="P21" s="237"/>
      <c r="Q21" s="240"/>
      <c r="R21" s="241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236"/>
      <c r="F22" s="237"/>
      <c r="G22" s="236"/>
      <c r="H22" s="237"/>
      <c r="I22" s="236"/>
      <c r="J22" s="237"/>
      <c r="K22" s="236"/>
      <c r="L22" s="237"/>
      <c r="M22" s="236"/>
      <c r="N22" s="237"/>
      <c r="O22" s="240"/>
      <c r="P22" s="241"/>
      <c r="Q22" s="240"/>
      <c r="R22" s="241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236"/>
      <c r="F23" s="237"/>
      <c r="G23" s="236"/>
      <c r="H23" s="237"/>
      <c r="I23" s="236"/>
      <c r="J23" s="237"/>
      <c r="K23" s="236"/>
      <c r="L23" s="237"/>
      <c r="M23" s="236"/>
      <c r="N23" s="237"/>
      <c r="O23" s="240"/>
      <c r="P23" s="241"/>
      <c r="Q23" s="240"/>
      <c r="R23" s="241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44">
        <f>SUM(E4:E23)</f>
        <v>8</v>
      </c>
      <c r="F24" s="245"/>
      <c r="G24" s="244">
        <f>SUM(G4:G23)</f>
        <v>8</v>
      </c>
      <c r="H24" s="245"/>
      <c r="I24" s="244">
        <f>SUM(I4:I23)</f>
        <v>4</v>
      </c>
      <c r="J24" s="245"/>
      <c r="K24" s="244">
        <f>SUM(K4:K23)</f>
        <v>8</v>
      </c>
      <c r="L24" s="245"/>
      <c r="M24" s="244">
        <f>SUM(M4:M23)</f>
        <v>8</v>
      </c>
      <c r="N24" s="245"/>
      <c r="O24" s="244">
        <f>SUM(O4:O23)</f>
        <v>0</v>
      </c>
      <c r="P24" s="245"/>
      <c r="Q24" s="244">
        <f>SUM(Q4:Q23)</f>
        <v>0</v>
      </c>
      <c r="R24" s="245"/>
      <c r="S24" s="25">
        <f t="shared" si="1"/>
        <v>36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104"/>
      <c r="F25" s="105">
        <v>8</v>
      </c>
      <c r="G25" s="104"/>
      <c r="H25" s="105">
        <v>8</v>
      </c>
      <c r="I25" s="104"/>
      <c r="J25" s="105">
        <v>8</v>
      </c>
      <c r="K25" s="104"/>
      <c r="L25" s="105">
        <v>8</v>
      </c>
      <c r="M25" s="104"/>
      <c r="N25" s="105">
        <v>8</v>
      </c>
      <c r="O25" s="104"/>
      <c r="P25" s="105"/>
      <c r="Q25" s="104"/>
      <c r="R25" s="105"/>
      <c r="S25" s="25">
        <f>SUM(E25:R25)</f>
        <v>40</v>
      </c>
      <c r="T25" s="25">
        <f>SUM(T4:T24)</f>
        <v>36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-4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-4</v>
      </c>
      <c r="T26" s="28"/>
      <c r="U26" s="28">
        <f>SUM(U4:U25)</f>
        <v>0</v>
      </c>
      <c r="V26" s="28">
        <f>SUM(V4:V25)</f>
        <v>0</v>
      </c>
    </row>
    <row r="27" spans="1:22" x14ac:dyDescent="0.25">
      <c r="K27" s="45"/>
      <c r="L27" s="45"/>
      <c r="M27" s="45"/>
      <c r="N27" s="45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36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/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36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McSharry</vt:lpstr>
      <vt:lpstr>Parker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2017-08-22T08:42:36Z</cp:lastPrinted>
  <dcterms:created xsi:type="dcterms:W3CDTF">2010-01-14T13:00:57Z</dcterms:created>
  <dcterms:modified xsi:type="dcterms:W3CDTF">2018-09-26T13:20:27Z</dcterms:modified>
</cp:coreProperties>
</file>