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9123A849-9C91-4254-A85C-2DA0D8A3CC02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1" l="1"/>
  <c r="K22" i="1"/>
  <c r="G19" i="24" l="1"/>
  <c r="H21" i="24" s="1"/>
  <c r="I23" i="6"/>
  <c r="J25" i="6" s="1"/>
  <c r="M19" i="9"/>
  <c r="N21" i="9" s="1"/>
  <c r="K19" i="9"/>
  <c r="L21" i="9" s="1"/>
  <c r="I19" i="9"/>
  <c r="J21" i="9" s="1"/>
  <c r="M19" i="28"/>
  <c r="N21" i="28" s="1"/>
  <c r="G19" i="38"/>
  <c r="H21" i="38" s="1"/>
  <c r="E24" i="32"/>
  <c r="F26" i="32" s="1"/>
  <c r="E25" i="14"/>
  <c r="F27" i="14" s="1"/>
  <c r="M23" i="39"/>
  <c r="N25" i="39" s="1"/>
  <c r="K23" i="39"/>
  <c r="L25" i="39" s="1"/>
  <c r="M25" i="17" l="1"/>
  <c r="G26" i="5" l="1"/>
  <c r="E26" i="5" l="1"/>
  <c r="F28" i="5" s="1"/>
  <c r="S17" i="32" l="1"/>
  <c r="T17" i="32" s="1"/>
  <c r="S16" i="32"/>
  <c r="T16" i="32" s="1"/>
  <c r="S14" i="5" l="1"/>
  <c r="T14" i="5" s="1"/>
  <c r="S13" i="5"/>
  <c r="T13" i="5" s="1"/>
  <c r="A2" i="5" l="1"/>
  <c r="M26" i="5" l="1"/>
  <c r="N28" i="5" s="1"/>
  <c r="K26" i="5"/>
  <c r="I26" i="5"/>
  <c r="J28" i="5" s="1"/>
  <c r="V28" i="5" l="1"/>
  <c r="K6" i="1" l="1"/>
  <c r="S21" i="17" l="1"/>
  <c r="S20" i="16" l="1"/>
  <c r="S19" i="16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6" i="17" l="1"/>
  <c r="T16" i="17" s="1"/>
  <c r="S15" i="17"/>
  <c r="T15" i="17" s="1"/>
  <c r="S14" i="17"/>
  <c r="T14" i="17" s="1"/>
  <c r="S18" i="34"/>
  <c r="T18" i="34" s="1"/>
  <c r="S17" i="34"/>
  <c r="T17" i="34" s="1"/>
  <c r="E28" i="34" l="1"/>
  <c r="F30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7" i="17"/>
  <c r="T17" i="17" s="1"/>
  <c r="S18" i="17" l="1"/>
  <c r="T18" i="17" s="1"/>
  <c r="S13" i="17" l="1"/>
  <c r="T13" i="17" s="1"/>
  <c r="S20" i="34" l="1"/>
  <c r="T20" i="34" s="1"/>
  <c r="S19" i="34"/>
  <c r="T19" i="34" s="1"/>
  <c r="S16" i="34"/>
  <c r="T16" i="34" s="1"/>
  <c r="S15" i="34"/>
  <c r="T15" i="34" s="1"/>
  <c r="S14" i="34"/>
  <c r="T14" i="34" s="1"/>
  <c r="S16" i="39" l="1"/>
  <c r="T16" i="39" s="1"/>
  <c r="S17" i="39"/>
  <c r="T17" i="39" s="1"/>
  <c r="S15" i="39"/>
  <c r="T15" i="39" s="1"/>
  <c r="S14" i="39" l="1"/>
  <c r="T14" i="39" s="1"/>
  <c r="S18" i="39" l="1"/>
  <c r="T18" i="39" s="1"/>
  <c r="S13" i="39"/>
  <c r="T13" i="39" s="1"/>
  <c r="S4" i="30" l="1"/>
  <c r="T4" i="30" s="1"/>
  <c r="I23" i="30"/>
  <c r="J25" i="30" s="1"/>
  <c r="M19" i="38"/>
  <c r="N21" i="38" s="1"/>
  <c r="S5" i="30" l="1"/>
  <c r="T5" i="30" s="1"/>
  <c r="S4" i="38" l="1"/>
  <c r="T4" i="38" s="1"/>
  <c r="S18" i="14" l="1"/>
  <c r="T18" i="14" s="1"/>
  <c r="S17" i="14"/>
  <c r="T17" i="14" s="1"/>
  <c r="S24" i="34" l="1"/>
  <c r="T24" i="34" s="1"/>
  <c r="S23" i="34"/>
  <c r="T23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19" i="28"/>
  <c r="J21" i="28" s="1"/>
  <c r="S16" i="30" l="1"/>
  <c r="T16" i="30" s="1"/>
  <c r="S15" i="30"/>
  <c r="T15" i="30" s="1"/>
  <c r="S14" i="30"/>
  <c r="T14" i="30" s="1"/>
  <c r="S13" i="30"/>
  <c r="T13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5" i="5"/>
  <c r="T15" i="5" s="1"/>
  <c r="S16" i="5"/>
  <c r="T16" i="5" s="1"/>
  <c r="S17" i="5"/>
  <c r="T17" i="5" s="1"/>
  <c r="S18" i="5"/>
  <c r="S19" i="5"/>
  <c r="T19" i="5" s="1"/>
  <c r="S20" i="5"/>
  <c r="T20" i="5" s="1"/>
  <c r="S21" i="5"/>
  <c r="T21" i="5" s="1"/>
  <c r="S22" i="5"/>
  <c r="T22" i="5" s="1"/>
  <c r="S23" i="5"/>
  <c r="T23" i="5" s="1"/>
  <c r="S24" i="5"/>
  <c r="S25" i="5"/>
  <c r="U28" i="5"/>
  <c r="S27" i="5"/>
  <c r="T18" i="5" l="1"/>
  <c r="T27" i="5" s="1"/>
  <c r="S26" i="5"/>
  <c r="V27" i="17"/>
  <c r="U27" i="17"/>
  <c r="S26" i="17"/>
  <c r="S9" i="39" l="1"/>
  <c r="T9" i="39" s="1"/>
  <c r="S21" i="34" l="1"/>
  <c r="T21" i="34" l="1"/>
  <c r="K24" i="32"/>
  <c r="L26" i="32" s="1"/>
  <c r="S4" i="32"/>
  <c r="T4" i="32" s="1"/>
  <c r="S5" i="24" l="1"/>
  <c r="T5" i="24" s="1"/>
  <c r="M19" i="40"/>
  <c r="N21" i="40" s="1"/>
  <c r="I12" i="1" l="1"/>
  <c r="H12" i="1"/>
  <c r="V21" i="40"/>
  <c r="C26" i="40" s="1"/>
  <c r="D12" i="1" s="1"/>
  <c r="U21" i="40"/>
  <c r="C25" i="40" s="1"/>
  <c r="C12" i="1" s="1"/>
  <c r="S20" i="40"/>
  <c r="Q19" i="40"/>
  <c r="R21" i="40" s="1"/>
  <c r="O19" i="40"/>
  <c r="P21" i="40" s="1"/>
  <c r="K19" i="40"/>
  <c r="L21" i="40" s="1"/>
  <c r="I19" i="40"/>
  <c r="J21" i="40" s="1"/>
  <c r="G19" i="40"/>
  <c r="H21" i="40" s="1"/>
  <c r="E19" i="40"/>
  <c r="F21" i="40" s="1"/>
  <c r="S18" i="40"/>
  <c r="C28" i="40" s="1"/>
  <c r="F12" i="1" s="1"/>
  <c r="S17" i="40"/>
  <c r="C27" i="40" s="1"/>
  <c r="E12" i="1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0" i="40" l="1"/>
  <c r="S21" i="40"/>
  <c r="S19" i="40"/>
  <c r="C24" i="40" l="1"/>
  <c r="C29" i="40" s="1"/>
  <c r="G29" i="40" s="1"/>
  <c r="K12" i="1"/>
  <c r="S6" i="24"/>
  <c r="T6" i="24" s="1"/>
  <c r="B12" i="1" l="1"/>
  <c r="G12" i="1" s="1"/>
  <c r="S14" i="18"/>
  <c r="T14" i="18" s="1"/>
  <c r="S13" i="18"/>
  <c r="T13" i="18" s="1"/>
  <c r="S12" i="18"/>
  <c r="T12" i="18" s="1"/>
  <c r="S7" i="38" l="1"/>
  <c r="T7" i="38" s="1"/>
  <c r="S8" i="38"/>
  <c r="T8" i="38" s="1"/>
  <c r="S20" i="14"/>
  <c r="T20" i="14" s="1"/>
  <c r="S19" i="14"/>
  <c r="T19" i="14" s="1"/>
  <c r="S16" i="14"/>
  <c r="T16" i="14" s="1"/>
  <c r="S15" i="14"/>
  <c r="T15" i="14" s="1"/>
  <c r="S13" i="6" l="1"/>
  <c r="T13" i="6" s="1"/>
  <c r="S12" i="6"/>
  <c r="T12" i="6" s="1"/>
  <c r="S11" i="6"/>
  <c r="T11" i="6" s="1"/>
  <c r="S19" i="17" l="1"/>
  <c r="T19" i="17" s="1"/>
  <c r="S22" i="34" l="1"/>
  <c r="S13" i="34"/>
  <c r="T13" i="34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S19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9" i="39" l="1"/>
  <c r="T20" i="39"/>
  <c r="S23" i="39"/>
  <c r="F25" i="39"/>
  <c r="S25" i="39" s="1"/>
  <c r="I10" i="1"/>
  <c r="H10" i="1"/>
  <c r="V21" i="38"/>
  <c r="C26" i="38" s="1"/>
  <c r="D10" i="1" s="1"/>
  <c r="U21" i="38"/>
  <c r="C25" i="38" s="1"/>
  <c r="C10" i="1" s="1"/>
  <c r="S20" i="38"/>
  <c r="Q19" i="38"/>
  <c r="R21" i="38" s="1"/>
  <c r="O19" i="38"/>
  <c r="P21" i="38" s="1"/>
  <c r="K19" i="38"/>
  <c r="L21" i="38" s="1"/>
  <c r="I19" i="38"/>
  <c r="J21" i="38" s="1"/>
  <c r="E19" i="38"/>
  <c r="S18" i="38"/>
  <c r="C28" i="38" s="1"/>
  <c r="F10" i="1" s="1"/>
  <c r="S17" i="38"/>
  <c r="C27" i="38" s="1"/>
  <c r="E10" i="1" s="1"/>
  <c r="S16" i="38"/>
  <c r="T16" i="38" s="1"/>
  <c r="S15" i="38"/>
  <c r="S14" i="38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4" i="39" l="1"/>
  <c r="C28" i="39" s="1"/>
  <c r="C33" i="39" s="1"/>
  <c r="G33" i="39" s="1"/>
  <c r="T14" i="38"/>
  <c r="K10" i="1"/>
  <c r="T15" i="38"/>
  <c r="S19" i="38"/>
  <c r="F21" i="38"/>
  <c r="S21" i="38" s="1"/>
  <c r="I14" i="1"/>
  <c r="H14" i="1"/>
  <c r="V30" i="34"/>
  <c r="C35" i="34" s="1"/>
  <c r="D14" i="1" s="1"/>
  <c r="U30" i="34"/>
  <c r="C34" i="34" s="1"/>
  <c r="C14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S27" i="34"/>
  <c r="C37" i="34" s="1"/>
  <c r="S26" i="34"/>
  <c r="C36" i="34" s="1"/>
  <c r="E14" i="1" s="1"/>
  <c r="S25" i="34"/>
  <c r="T22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6" i="32"/>
  <c r="C31" i="32" s="1"/>
  <c r="D9" i="1" s="1"/>
  <c r="U26" i="32"/>
  <c r="C30" i="32" s="1"/>
  <c r="C9" i="1" s="1"/>
  <c r="S25" i="32"/>
  <c r="Q24" i="32"/>
  <c r="R26" i="32" s="1"/>
  <c r="O24" i="32"/>
  <c r="P26" i="32" s="1"/>
  <c r="M24" i="32"/>
  <c r="N26" i="32" s="1"/>
  <c r="I24" i="32"/>
  <c r="J26" i="32" s="1"/>
  <c r="G24" i="32"/>
  <c r="H26" i="32" s="1"/>
  <c r="S23" i="32"/>
  <c r="C33" i="32" s="1"/>
  <c r="S22" i="32"/>
  <c r="C32" i="32" s="1"/>
  <c r="E9" i="1" s="1"/>
  <c r="S21" i="32"/>
  <c r="T21" i="32" s="1"/>
  <c r="S20" i="32"/>
  <c r="S19" i="32"/>
  <c r="T19" i="32" s="1"/>
  <c r="S18" i="32"/>
  <c r="S15" i="32"/>
  <c r="T15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5" i="30"/>
  <c r="C30" i="30" s="1"/>
  <c r="D19" i="1" s="1"/>
  <c r="U25" i="30"/>
  <c r="C29" i="30" s="1"/>
  <c r="C19" i="1" s="1"/>
  <c r="S24" i="30"/>
  <c r="Q23" i="30"/>
  <c r="R25" i="30" s="1"/>
  <c r="O23" i="30"/>
  <c r="P25" i="30" s="1"/>
  <c r="M23" i="30"/>
  <c r="N25" i="30" s="1"/>
  <c r="K23" i="30"/>
  <c r="L25" i="30" s="1"/>
  <c r="G23" i="30"/>
  <c r="H25" i="30" s="1"/>
  <c r="E23" i="30"/>
  <c r="F25" i="30" s="1"/>
  <c r="S22" i="30"/>
  <c r="C32" i="30" s="1"/>
  <c r="S21" i="30"/>
  <c r="C31" i="30" s="1"/>
  <c r="E19" i="1" s="1"/>
  <c r="S20" i="30"/>
  <c r="S19" i="30"/>
  <c r="T19" i="30" s="1"/>
  <c r="S18" i="30"/>
  <c r="T18" i="30" s="1"/>
  <c r="S17" i="30"/>
  <c r="T17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29" i="16"/>
  <c r="H7" i="1"/>
  <c r="S20" i="17"/>
  <c r="T20" i="17" s="1"/>
  <c r="V21" i="24"/>
  <c r="C26" i="24" s="1"/>
  <c r="U21" i="24"/>
  <c r="C25" i="24" s="1"/>
  <c r="C18" i="1" s="1"/>
  <c r="S20" i="24"/>
  <c r="Q19" i="24"/>
  <c r="R21" i="24" s="1"/>
  <c r="O19" i="24"/>
  <c r="P21" i="24" s="1"/>
  <c r="M19" i="24"/>
  <c r="N21" i="24" s="1"/>
  <c r="K19" i="24"/>
  <c r="L21" i="24" s="1"/>
  <c r="I19" i="24"/>
  <c r="J21" i="24" s="1"/>
  <c r="E19" i="24"/>
  <c r="F21" i="24" s="1"/>
  <c r="S18" i="24"/>
  <c r="C28" i="24" s="1"/>
  <c r="S17" i="24"/>
  <c r="C27" i="24" s="1"/>
  <c r="E18" i="1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3" i="16"/>
  <c r="C28" i="16" s="1"/>
  <c r="D17" i="1" s="1"/>
  <c r="U23" i="16"/>
  <c r="C27" i="16" s="1"/>
  <c r="C17" i="1" s="1"/>
  <c r="S22" i="16"/>
  <c r="Q21" i="16"/>
  <c r="R23" i="16" s="1"/>
  <c r="O21" i="16"/>
  <c r="P23" i="16" s="1"/>
  <c r="M21" i="16"/>
  <c r="N23" i="16" s="1"/>
  <c r="K21" i="16"/>
  <c r="L23" i="16" s="1"/>
  <c r="I21" i="16"/>
  <c r="J23" i="16" s="1"/>
  <c r="G21" i="16"/>
  <c r="H23" i="16" s="1"/>
  <c r="E21" i="16"/>
  <c r="F23" i="16" s="1"/>
  <c r="C30" i="16"/>
  <c r="S4" i="16"/>
  <c r="T4" i="16" s="1"/>
  <c r="A2" i="16"/>
  <c r="C32" i="17"/>
  <c r="D16" i="1" s="1"/>
  <c r="C31" i="17"/>
  <c r="C16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6" i="1" s="1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5" i="6"/>
  <c r="C30" i="6" s="1"/>
  <c r="D15" i="1" s="1"/>
  <c r="U25" i="6"/>
  <c r="C29" i="6" s="1"/>
  <c r="C15" i="1" s="1"/>
  <c r="S24" i="6"/>
  <c r="Q23" i="6"/>
  <c r="R25" i="6" s="1"/>
  <c r="O23" i="6"/>
  <c r="P25" i="6" s="1"/>
  <c r="M23" i="6"/>
  <c r="N25" i="6" s="1"/>
  <c r="K23" i="6"/>
  <c r="L25" i="6" s="1"/>
  <c r="G23" i="6"/>
  <c r="H25" i="6" s="1"/>
  <c r="E23" i="6"/>
  <c r="F25" i="6" s="1"/>
  <c r="S22" i="6"/>
  <c r="C32" i="6" s="1"/>
  <c r="F15" i="1" s="1"/>
  <c r="S21" i="6"/>
  <c r="C31" i="6" s="1"/>
  <c r="E15" i="1" s="1"/>
  <c r="S20" i="6"/>
  <c r="S19" i="6"/>
  <c r="T19" i="6" s="1"/>
  <c r="S18" i="6"/>
  <c r="T18" i="6" s="1"/>
  <c r="S17" i="6"/>
  <c r="T17" i="6" s="1"/>
  <c r="S16" i="6"/>
  <c r="S15" i="6"/>
  <c r="T15" i="6" s="1"/>
  <c r="S14" i="6"/>
  <c r="T14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1" i="9"/>
  <c r="C26" i="9" s="1"/>
  <c r="D13" i="1" s="1"/>
  <c r="U21" i="9"/>
  <c r="C25" i="9" s="1"/>
  <c r="C13" i="1" s="1"/>
  <c r="S20" i="9"/>
  <c r="Q19" i="9"/>
  <c r="R21" i="9" s="1"/>
  <c r="O19" i="9"/>
  <c r="P21" i="9" s="1"/>
  <c r="G19" i="9"/>
  <c r="H21" i="9" s="1"/>
  <c r="E19" i="9"/>
  <c r="F21" i="9" s="1"/>
  <c r="S18" i="9"/>
  <c r="C28" i="9" s="1"/>
  <c r="S17" i="9"/>
  <c r="C27" i="9" s="1"/>
  <c r="E13" i="1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1" i="28"/>
  <c r="C26" i="28" s="1"/>
  <c r="D11" i="1" s="1"/>
  <c r="U21" i="28"/>
  <c r="C25" i="28" s="1"/>
  <c r="C11" i="1" s="1"/>
  <c r="S20" i="28"/>
  <c r="Q19" i="28"/>
  <c r="R21" i="28" s="1"/>
  <c r="O19" i="28"/>
  <c r="P21" i="28" s="1"/>
  <c r="K19" i="28"/>
  <c r="L21" i="28" s="1"/>
  <c r="G19" i="28"/>
  <c r="H21" i="28" s="1"/>
  <c r="E19" i="28"/>
  <c r="F21" i="28" s="1"/>
  <c r="S18" i="28"/>
  <c r="C28" i="28" s="1"/>
  <c r="S17" i="28"/>
  <c r="C27" i="28" s="1"/>
  <c r="E11" i="1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22" i="14"/>
  <c r="T22" i="14" s="1"/>
  <c r="S21" i="14"/>
  <c r="T21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2" i="5"/>
  <c r="C21" i="1" s="1"/>
  <c r="C33" i="5"/>
  <c r="D21" i="1" s="1"/>
  <c r="H28" i="5"/>
  <c r="L28" i="5"/>
  <c r="O26" i="5"/>
  <c r="P28" i="5" s="1"/>
  <c r="A2" i="18"/>
  <c r="S15" i="18"/>
  <c r="T15" i="18" s="1"/>
  <c r="S16" i="18"/>
  <c r="T16" i="18" s="1"/>
  <c r="S17" i="18"/>
  <c r="S18" i="18"/>
  <c r="T18" i="18" s="1"/>
  <c r="S19" i="18"/>
  <c r="T19" i="18" s="1"/>
  <c r="S20" i="18"/>
  <c r="S21" i="18"/>
  <c r="S22" i="18"/>
  <c r="C32" i="18" s="1"/>
  <c r="E20" i="1" s="1"/>
  <c r="S23" i="18"/>
  <c r="C33" i="18" s="1"/>
  <c r="E24" i="18"/>
  <c r="F26" i="18" s="1"/>
  <c r="G24" i="18"/>
  <c r="H26" i="18" s="1"/>
  <c r="I24" i="18"/>
  <c r="J26" i="18" s="1"/>
  <c r="K24" i="18"/>
  <c r="L26" i="18" s="1"/>
  <c r="M24" i="18"/>
  <c r="N26" i="18" s="1"/>
  <c r="O24" i="18"/>
  <c r="P26" i="18" s="1"/>
  <c r="Q24" i="18"/>
  <c r="R26" i="18" s="1"/>
  <c r="S25" i="18"/>
  <c r="U26" i="18"/>
  <c r="C30" i="18" s="1"/>
  <c r="V26" i="18"/>
  <c r="C31" i="18" s="1"/>
  <c r="K21" i="1"/>
  <c r="C34" i="5"/>
  <c r="E21" i="1" s="1"/>
  <c r="C35" i="5"/>
  <c r="Q26" i="5"/>
  <c r="R28" i="5" s="1"/>
  <c r="D18" i="1" l="1"/>
  <c r="D22" i="1" s="1"/>
  <c r="T25" i="34"/>
  <c r="K14" i="1"/>
  <c r="T20" i="38"/>
  <c r="C24" i="38" s="1"/>
  <c r="B10" i="1" s="1"/>
  <c r="G10" i="1" s="1"/>
  <c r="T16" i="6"/>
  <c r="T21" i="17"/>
  <c r="B6" i="1"/>
  <c r="G6" i="1" s="1"/>
  <c r="T18" i="32"/>
  <c r="K9" i="1"/>
  <c r="C31" i="5"/>
  <c r="B21" i="1" s="1"/>
  <c r="S25" i="17"/>
  <c r="S27" i="17"/>
  <c r="T17" i="18"/>
  <c r="T21" i="18"/>
  <c r="K20" i="1" s="1"/>
  <c r="T20" i="6"/>
  <c r="T20" i="32"/>
  <c r="T20" i="18"/>
  <c r="T16" i="22"/>
  <c r="T20" i="22" s="1"/>
  <c r="C24" i="22" s="1"/>
  <c r="B7" i="1" s="1"/>
  <c r="K7" i="1"/>
  <c r="T22" i="17"/>
  <c r="T20" i="30"/>
  <c r="K19" i="1" s="1"/>
  <c r="T22" i="16"/>
  <c r="C26" i="16" s="1"/>
  <c r="B17" i="1" s="1"/>
  <c r="T20" i="24"/>
  <c r="C24" i="24" s="1"/>
  <c r="B18" i="1" s="1"/>
  <c r="T20" i="28"/>
  <c r="C24" i="28" s="1"/>
  <c r="B11" i="1" s="1"/>
  <c r="S23" i="6"/>
  <c r="T20" i="9"/>
  <c r="C24" i="9" s="1"/>
  <c r="B13" i="1" s="1"/>
  <c r="T26" i="14"/>
  <c r="C30" i="14" s="1"/>
  <c r="B8" i="1" s="1"/>
  <c r="C20" i="1"/>
  <c r="C22" i="1" s="1"/>
  <c r="S19" i="22"/>
  <c r="S19" i="9"/>
  <c r="S28" i="34"/>
  <c r="S30" i="34"/>
  <c r="S21" i="28"/>
  <c r="S19" i="28"/>
  <c r="S24" i="32"/>
  <c r="S19" i="24"/>
  <c r="F7" i="1"/>
  <c r="F21" i="1"/>
  <c r="S26" i="18"/>
  <c r="S24" i="18"/>
  <c r="F20" i="1"/>
  <c r="F18" i="1"/>
  <c r="S25" i="30"/>
  <c r="F19" i="1"/>
  <c r="S23" i="30"/>
  <c r="S21" i="24"/>
  <c r="S21" i="16"/>
  <c r="S23" i="16"/>
  <c r="F17" i="1"/>
  <c r="F16" i="1"/>
  <c r="S25" i="6"/>
  <c r="S21" i="9"/>
  <c r="F13" i="1"/>
  <c r="F14" i="1"/>
  <c r="F11" i="1"/>
  <c r="S26" i="32"/>
  <c r="F9" i="1"/>
  <c r="S25" i="14"/>
  <c r="F8" i="1"/>
  <c r="L27" i="14"/>
  <c r="S27" i="14" s="1"/>
  <c r="S21" i="22"/>
  <c r="I22" i="1"/>
  <c r="E22" i="1"/>
  <c r="G17" i="1" l="1"/>
  <c r="K16" i="1"/>
  <c r="C26" i="1" s="1"/>
  <c r="T24" i="6"/>
  <c r="C28" i="6" s="1"/>
  <c r="B15" i="1" s="1"/>
  <c r="G15" i="1" s="1"/>
  <c r="C29" i="38"/>
  <c r="G29" i="38" s="1"/>
  <c r="T29" i="34"/>
  <c r="C33" i="34" s="1"/>
  <c r="B14" i="1" s="1"/>
  <c r="G14" i="1" s="1"/>
  <c r="T25" i="32"/>
  <c r="C29" i="32" s="1"/>
  <c r="B9" i="1" s="1"/>
  <c r="G9" i="1" s="1"/>
  <c r="T24" i="30"/>
  <c r="C28" i="30" s="1"/>
  <c r="B19" i="1" s="1"/>
  <c r="G19" i="1" s="1"/>
  <c r="T26" i="17"/>
  <c r="C30" i="17" s="1"/>
  <c r="T25" i="18"/>
  <c r="C29" i="18" s="1"/>
  <c r="B20" i="1" s="1"/>
  <c r="G20" i="1" s="1"/>
  <c r="C29" i="24"/>
  <c r="G29" i="24" s="1"/>
  <c r="G11" i="1"/>
  <c r="C31" i="16"/>
  <c r="G7" i="1"/>
  <c r="G18" i="1"/>
  <c r="G13" i="1"/>
  <c r="C29" i="9"/>
  <c r="G29" i="9" s="1"/>
  <c r="C29" i="22"/>
  <c r="G29" i="22" s="1"/>
  <c r="C29" i="28"/>
  <c r="C36" i="5"/>
  <c r="G36" i="5" s="1"/>
  <c r="G21" i="1"/>
  <c r="G8" i="1"/>
  <c r="C35" i="14"/>
  <c r="H22" i="1" s="1"/>
  <c r="C33" i="6" l="1"/>
  <c r="G33" i="6" s="1"/>
  <c r="C38" i="34"/>
  <c r="G38" i="34" s="1"/>
  <c r="C34" i="32"/>
  <c r="G34" i="32" s="1"/>
  <c r="C33" i="30"/>
  <c r="G33" i="30" s="1"/>
  <c r="B16" i="1"/>
  <c r="G16" i="1" s="1"/>
  <c r="C35" i="17"/>
  <c r="G35" i="17" s="1"/>
  <c r="C34" i="18"/>
  <c r="G34" i="18" s="1"/>
  <c r="G29" i="28"/>
  <c r="G35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<sst xmlns="http://schemas.openxmlformats.org/spreadsheetml/2006/main" count="691" uniqueCount="118">
  <si>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</si>
  <si>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</si>
  <si>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</si>
  <si>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</si>
  <si>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</si>
  <si>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</si>
  <si>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</si>
  <si>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</si>
  <si>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</si>
  <si>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</si>
  <si>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</si>
  <si>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</si>
  <si>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</si>
  <si>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</si>
  <si>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</si>
  <si>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</si>
  <si>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</si>
  <si>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</si>
  <si>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</si>
  <si>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</si>
  <si>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</si>
  <si>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</si>
  <si>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</si>
  <si>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</si>
  <si>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</si>
  <si>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</si>
  <si>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</si>
  <si>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</si>
  <si>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</si>
  <si>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</si>
  <si>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</si>
  <si>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</si>
  <si>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</si>
  <si>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</si>
  <si>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</si>
  <si>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</si>
  <si>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</si>
  <si>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</si>
  <si>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</si>
  <si>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</si>
  <si>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</si>
  <si>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</si>
  <si>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</si>
  <si>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</si>
  <si>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</si>
  <si>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</si>
  <si>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</si>
  <si>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</si>
  <si>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</si>
  <si>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</si>
  <si>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</si>
  <si>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</si>
  <si>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</si>
  <si>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</si>
  <si>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</si>
  <si>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</si>
  <si>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</si>
  <si>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</si>
  <si>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</si>
  <si>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</si>
  <si>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</si>
  <si>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</si>
  <si>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</si>
  <si>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</si>
  <si>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</si>
  <si>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</si>
  <si>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</si>
  <si>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vanity units</t>
  </si>
  <si>
    <t>labouring</t>
  </si>
  <si>
    <t>extraction / silo</t>
  </si>
  <si>
    <t>frames</t>
  </si>
  <si>
    <t>fork lift</t>
  </si>
  <si>
    <t>architraves</t>
  </si>
  <si>
    <t>workbench</t>
  </si>
  <si>
    <t>skirtingboard</t>
  </si>
  <si>
    <t>bag store unit</t>
  </si>
  <si>
    <t>book room unit</t>
  </si>
  <si>
    <t>classroom units</t>
  </si>
  <si>
    <t>clean / light fire</t>
  </si>
  <si>
    <t>sample</t>
  </si>
  <si>
    <t>desk</t>
  </si>
  <si>
    <t>maintenance saws</t>
  </si>
  <si>
    <t>W/E 30.04.17</t>
  </si>
  <si>
    <t>load lorry</t>
  </si>
  <si>
    <t>storage stairways 6538</t>
  </si>
  <si>
    <t>dentist appointment</t>
  </si>
  <si>
    <t>sick</t>
  </si>
  <si>
    <t>making tea</t>
  </si>
  <si>
    <t>cleaning</t>
  </si>
  <si>
    <t>window linings</t>
  </si>
  <si>
    <t>6429(pf)</t>
  </si>
  <si>
    <t>bench</t>
  </si>
  <si>
    <t>sand panels</t>
  </si>
  <si>
    <t>packers</t>
  </si>
  <si>
    <t>batons</t>
  </si>
  <si>
    <t>Door and frame</t>
  </si>
  <si>
    <t>door frames</t>
  </si>
  <si>
    <t>ply doors</t>
  </si>
  <si>
    <t>stiles</t>
  </si>
  <si>
    <t>driving to embassy (6519)</t>
  </si>
  <si>
    <t>pick up/drop off van</t>
  </si>
  <si>
    <t>loading</t>
  </si>
  <si>
    <t>games room cupboard</t>
  </si>
  <si>
    <t>6519(eg)</t>
  </si>
  <si>
    <t>kitchen units</t>
  </si>
  <si>
    <t>pick up from control (6519)</t>
  </si>
  <si>
    <t>drop off van</t>
  </si>
  <si>
    <t>door and frame</t>
  </si>
  <si>
    <t>muncher</t>
  </si>
  <si>
    <t>PAUL01</t>
  </si>
  <si>
    <t>LORD01</t>
  </si>
  <si>
    <t>offi01</t>
  </si>
  <si>
    <t>FENC02</t>
  </si>
  <si>
    <t>CHAT03</t>
  </si>
  <si>
    <t>QUAD01</t>
  </si>
  <si>
    <t>USEM01</t>
  </si>
  <si>
    <t>BAIL01</t>
  </si>
  <si>
    <t>CENT01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</si>
</sst>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23" sqref="B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SUM(Buckingham!C28)</f>
        <v>36.5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36.5</v>
      </c>
      <c r="H6" s="61">
        <f>SUM(Buckingham!C34)</f>
        <v>0</v>
      </c>
      <c r="I6" s="61">
        <f>SUM(Buckingham!C35)</f>
        <v>0</v>
      </c>
      <c r="K6" s="43">
        <f>SUM(Buckingham!I29)</f>
        <v>1</v>
      </c>
    </row>
    <row r="7" spans="1:11" x14ac:dyDescent="0.25">
      <c r="A7" s="8" t="s">
        <v>45</v>
      </c>
      <c r="B7" s="9">
        <f>SUM(Czege!C24)</f>
        <v>40</v>
      </c>
      <c r="C7" s="9">
        <f>SUM(Czege!C25)</f>
        <v>0</v>
      </c>
      <c r="D7" s="9">
        <f>SUM(Czege!C26)</f>
        <v>0</v>
      </c>
      <c r="E7" s="9">
        <f>SUM(Czege!C27)</f>
        <v>0</v>
      </c>
      <c r="F7" s="9">
        <f>SUM(Czege!C28)</f>
        <v>0</v>
      </c>
      <c r="G7" s="10">
        <f>B7+C7+D7+E7+F7</f>
        <v>40</v>
      </c>
      <c r="H7" s="11">
        <f>SUM(Czege!C30)</f>
        <v>0</v>
      </c>
      <c r="I7" s="11">
        <f>SUM(Czege!C31)</f>
        <v>0</v>
      </c>
      <c r="K7" s="43">
        <f>SUM(Czege!I25)</f>
        <v>0.5</v>
      </c>
    </row>
    <row r="8" spans="1:11" ht="17.25" customHeight="1" x14ac:dyDescent="0.25">
      <c r="A8" s="8" t="s">
        <v>7</v>
      </c>
      <c r="B8" s="9">
        <f>SUM(Doran!C30)</f>
        <v>40</v>
      </c>
      <c r="C8" s="9">
        <f>SUM(Doran!C31)</f>
        <v>0</v>
      </c>
      <c r="D8" s="9">
        <f>SUM(Doran!C32)</f>
        <v>0</v>
      </c>
      <c r="E8" s="9">
        <f>SUM(Doran!C33)</f>
        <v>0</v>
      </c>
      <c r="F8" s="9">
        <f>SUM(Doran!C34)</f>
        <v>0</v>
      </c>
      <c r="G8" s="10">
        <f t="shared" ref="G8:G21" si="0">B8+C8+D8+E8+F8</f>
        <v>40</v>
      </c>
      <c r="H8" s="11">
        <f>SUM(Doran!C36)</f>
        <v>0</v>
      </c>
      <c r="I8" s="11">
        <f>SUM(Doran!C37)</f>
        <v>0</v>
      </c>
      <c r="K8" s="43">
        <f>SUM(Doran!I31)</f>
        <v>0</v>
      </c>
    </row>
    <row r="9" spans="1:11" x14ac:dyDescent="0.25">
      <c r="A9" s="8" t="s">
        <v>53</v>
      </c>
      <c r="B9" s="9">
        <f>SUM(Drinkwater!C29)</f>
        <v>32</v>
      </c>
      <c r="C9" s="9">
        <f>SUM(Drinkwater!C30)</f>
        <v>0</v>
      </c>
      <c r="D9" s="9">
        <f>SUM(Drinkwater!C31)</f>
        <v>0</v>
      </c>
      <c r="E9" s="9">
        <f>SUM(Drinkwater!C32)</f>
        <v>8</v>
      </c>
      <c r="F9" s="9">
        <f>SUM(Drinkwater!C33)</f>
        <v>0</v>
      </c>
      <c r="G9" s="10">
        <f t="shared" si="0"/>
        <v>40</v>
      </c>
      <c r="H9" s="11">
        <f>SUM(Drinkwater!C35)</f>
        <v>0</v>
      </c>
      <c r="I9" s="11">
        <f>SUM(Drinkwater!C36)</f>
        <v>0</v>
      </c>
      <c r="K9" s="43">
        <f>SUM(Drinkwater!I30)</f>
        <v>0</v>
      </c>
    </row>
    <row r="10" spans="1:11" x14ac:dyDescent="0.25">
      <c r="A10" s="8" t="s">
        <v>55</v>
      </c>
      <c r="B10" s="9">
        <f>SUM(Hammond!C24)</f>
        <v>40</v>
      </c>
      <c r="C10" s="9">
        <f>SUM(Hammond!C25)</f>
        <v>0</v>
      </c>
      <c r="D10" s="9">
        <f>SUM(Hammond!C26)</f>
        <v>0</v>
      </c>
      <c r="E10" s="9">
        <f>SUM(Hammond!C27)</f>
        <v>0</v>
      </c>
      <c r="F10" s="9">
        <f>SUM(Hammond!C28)</f>
        <v>0</v>
      </c>
      <c r="G10" s="10">
        <f t="shared" si="0"/>
        <v>40</v>
      </c>
      <c r="H10" s="11">
        <f>SUM(Hammond!C30)</f>
        <v>0</v>
      </c>
      <c r="I10" s="11">
        <f>SUM(Hammond!C31)</f>
        <v>0</v>
      </c>
      <c r="K10" s="43">
        <f>SUM(Hammond!I25)</f>
        <v>0</v>
      </c>
    </row>
    <row r="11" spans="1:11" x14ac:dyDescent="0.25">
      <c r="A11" s="8" t="s">
        <v>8</v>
      </c>
      <c r="B11" s="9">
        <f>SUM('Harland '!C24)</f>
        <v>37</v>
      </c>
      <c r="C11" s="9">
        <f>SUM('Harland '!C25)</f>
        <v>0</v>
      </c>
      <c r="D11" s="9">
        <f>SUM('Harland '!C26)</f>
        <v>0</v>
      </c>
      <c r="E11" s="9">
        <f>SUM('Harland '!C27)</f>
        <v>0</v>
      </c>
      <c r="F11" s="9">
        <f>SUM('Harland '!C28)</f>
        <v>0</v>
      </c>
      <c r="G11" s="10">
        <f>B11+C11+D11+E11+F11</f>
        <v>37</v>
      </c>
      <c r="H11" s="11">
        <f>SUM('Harland '!C30)</f>
        <v>0</v>
      </c>
      <c r="I11" s="11">
        <f>SUM('Harland '!C31)</f>
        <v>0</v>
      </c>
      <c r="K11" s="43">
        <f>SUM('Harland '!I25)</f>
        <v>1.5</v>
      </c>
    </row>
    <row r="12" spans="1:11" ht="18" customHeight="1" x14ac:dyDescent="0.25">
      <c r="A12" s="8" t="s">
        <v>58</v>
      </c>
      <c r="B12" s="9">
        <f>SUM(Harrison!C24)</f>
        <v>24</v>
      </c>
      <c r="C12" s="9">
        <f>SUM(Harrison!C25)</f>
        <v>0</v>
      </c>
      <c r="D12" s="9">
        <f>SUM(Harrison!C26)</f>
        <v>0</v>
      </c>
      <c r="E12" s="9">
        <f>SUM(Harrison!C27)</f>
        <v>0</v>
      </c>
      <c r="F12" s="9">
        <f>SUM(Harrison!C28)</f>
        <v>0</v>
      </c>
      <c r="G12" s="10">
        <f>B12+C12+D12+E12+F12</f>
        <v>24</v>
      </c>
      <c r="H12" s="11">
        <f>SUM(Harrison!C30)</f>
        <v>0</v>
      </c>
      <c r="I12" s="11">
        <f>SUM(Harrison!C31)</f>
        <v>0</v>
      </c>
      <c r="K12" s="43">
        <f>SUM(Harrison!I25)</f>
        <v>24</v>
      </c>
    </row>
    <row r="13" spans="1:11" ht="18" customHeight="1" x14ac:dyDescent="0.25">
      <c r="A13" s="8" t="s">
        <v>9</v>
      </c>
      <c r="B13" s="9">
        <f>SUM(McSharry!C24)</f>
        <v>39.25</v>
      </c>
      <c r="C13" s="9">
        <f>SUM(McSharry!C25)</f>
        <v>0</v>
      </c>
      <c r="D13" s="9">
        <f>SUM(McSharry!C26)</f>
        <v>0</v>
      </c>
      <c r="E13" s="9">
        <f>SUM(McSharry!C27)</f>
        <v>0</v>
      </c>
      <c r="F13" s="9">
        <f>SUM(McSharry!C28)</f>
        <v>0</v>
      </c>
      <c r="G13" s="10">
        <f t="shared" si="0"/>
        <v>39.25</v>
      </c>
      <c r="H13" s="11">
        <f>SUM(McSharry!C30)</f>
        <v>0</v>
      </c>
      <c r="I13" s="11">
        <f>SUM(McSharry!C31)</f>
        <v>0</v>
      </c>
      <c r="K13" s="43">
        <f>SUM(McSharry!I25)</f>
        <v>0</v>
      </c>
    </row>
    <row r="14" spans="1:11" x14ac:dyDescent="0.25">
      <c r="A14" s="8" t="s">
        <v>63</v>
      </c>
      <c r="B14" s="9">
        <f>SUM(Pender!C33)</f>
        <v>32</v>
      </c>
      <c r="C14" s="9">
        <f>SUM(Pender!C34)</f>
        <v>0</v>
      </c>
      <c r="D14" s="9">
        <f>SUM(Pender!C35)</f>
        <v>0</v>
      </c>
      <c r="E14" s="9">
        <f>SUM(Pender!C36)</f>
        <v>8</v>
      </c>
      <c r="F14" s="9">
        <f>SUM(Pender!C37)</f>
        <v>0</v>
      </c>
      <c r="G14" s="10">
        <f>B14+C14+D14+E14+F14</f>
        <v>40</v>
      </c>
      <c r="H14" s="11">
        <f>SUM(Pender!C39)</f>
        <v>0</v>
      </c>
      <c r="I14" s="11">
        <f>SUM(Pender!C40)</f>
        <v>0</v>
      </c>
      <c r="K14" s="43">
        <f>SUM(Pender!I34)</f>
        <v>13.5</v>
      </c>
    </row>
    <row r="15" spans="1:11" ht="18" customHeight="1" x14ac:dyDescent="0.25">
      <c r="A15" s="8" t="s">
        <v>10</v>
      </c>
      <c r="B15" s="9">
        <f>SUM('Reading-Jones'!C28)</f>
        <v>40.25</v>
      </c>
      <c r="C15" s="9">
        <f>SUM('Reading-Jones'!C29)</f>
        <v>0</v>
      </c>
      <c r="D15" s="9">
        <f>SUM('Reading-Jones'!C30)</f>
        <v>0</v>
      </c>
      <c r="E15" s="9">
        <f>SUM('Reading-Jones'!C31)</f>
        <v>0</v>
      </c>
      <c r="F15" s="9">
        <f>SUM('Reading-Jones'!C32)</f>
        <v>0</v>
      </c>
      <c r="G15" s="10">
        <f t="shared" si="0"/>
        <v>40.25</v>
      </c>
      <c r="H15" s="11">
        <f>SUM('Reading-Jones'!C34)</f>
        <v>0</v>
      </c>
      <c r="I15" s="11">
        <f>SUM('Reading-Jones'!C35)</f>
        <v>0</v>
      </c>
      <c r="K15" s="43">
        <f>SUM('Reading-Jones'!I29)</f>
        <v>9.75</v>
      </c>
    </row>
    <row r="16" spans="1:11" x14ac:dyDescent="0.25">
      <c r="A16" s="8" t="s">
        <v>11</v>
      </c>
      <c r="B16" s="9">
        <f>SUM(Spann!C30)</f>
        <v>40</v>
      </c>
      <c r="C16" s="9">
        <f>SUM(Spann!C31)</f>
        <v>0</v>
      </c>
      <c r="D16" s="9">
        <f>SUM(Spann!C32)</f>
        <v>0</v>
      </c>
      <c r="E16" s="9">
        <f>SUM(Spann!C33)</f>
        <v>0</v>
      </c>
      <c r="F16" s="9">
        <f>SUM(Spann!C34)</f>
        <v>0</v>
      </c>
      <c r="G16" s="10">
        <f t="shared" si="0"/>
        <v>40</v>
      </c>
      <c r="H16" s="11">
        <f>SUM(Spann!C36)</f>
        <v>0</v>
      </c>
      <c r="I16" s="11">
        <f>SUM(Spann!C37)</f>
        <v>0</v>
      </c>
      <c r="K16" s="43">
        <f>SUM(Spann!I31)</f>
        <v>0</v>
      </c>
    </row>
    <row r="17" spans="1:11" x14ac:dyDescent="0.25">
      <c r="A17" s="8" t="s">
        <v>12</v>
      </c>
      <c r="B17" s="9">
        <f>SUM(Taylor!C26)</f>
        <v>32</v>
      </c>
      <c r="C17" s="9">
        <f>SUM(Taylor!C27)</f>
        <v>0</v>
      </c>
      <c r="D17" s="9">
        <f>SUM(Taylor!C28)</f>
        <v>0</v>
      </c>
      <c r="E17" s="9">
        <v>8</v>
      </c>
      <c r="F17" s="9">
        <f>SUM(Taylor!C30)</f>
        <v>0</v>
      </c>
      <c r="G17" s="10">
        <f t="shared" si="0"/>
        <v>40</v>
      </c>
      <c r="H17" s="11">
        <f>SUM(Taylor!C32)</f>
        <v>0</v>
      </c>
      <c r="I17" s="11">
        <f>SUM(Taylor!C33)</f>
        <v>0</v>
      </c>
      <c r="K17" s="43">
        <f>SUM(Taylor!I27)</f>
        <v>0</v>
      </c>
    </row>
    <row r="18" spans="1:11" x14ac:dyDescent="0.25">
      <c r="A18" s="8" t="s">
        <v>48</v>
      </c>
      <c r="B18" s="9">
        <f>SUM(G.Ward!C24)</f>
        <v>32</v>
      </c>
      <c r="C18" s="9">
        <f>SUM(G.Ward!C25)</f>
        <v>0</v>
      </c>
      <c r="D18" s="9">
        <f>SUM(G.Ward!C26)</f>
        <v>0</v>
      </c>
      <c r="E18" s="9">
        <f>SUM(G.Ward!C27)</f>
        <v>0</v>
      </c>
      <c r="F18" s="9">
        <f>SUM(T.Winterburn!C33)</f>
        <v>0</v>
      </c>
      <c r="G18" s="10">
        <f t="shared" si="0"/>
        <v>32</v>
      </c>
      <c r="H18" s="11">
        <f>SUM(G.Ward!C30)</f>
        <v>0</v>
      </c>
      <c r="I18" s="11">
        <f>SUM(G.Ward!C31)</f>
        <v>0</v>
      </c>
      <c r="K18" s="43">
        <f>SUM(G.Ward!I25)</f>
        <v>7</v>
      </c>
    </row>
    <row r="19" spans="1:11" x14ac:dyDescent="0.25">
      <c r="A19" s="8" t="s">
        <v>50</v>
      </c>
      <c r="B19" s="9">
        <f>SUM(N.Winterburn!C28)</f>
        <v>40</v>
      </c>
      <c r="C19" s="9">
        <f>SUM(N.Winterburn!C29)</f>
        <v>0</v>
      </c>
      <c r="D19" s="9">
        <f>SUM(N.Winterburn!C30)</f>
        <v>0</v>
      </c>
      <c r="E19" s="9">
        <f>SUM(N.Winterburn!C31)</f>
        <v>0</v>
      </c>
      <c r="F19" s="9">
        <f>SUM(N.Winterburn!C32)</f>
        <v>0</v>
      </c>
      <c r="G19" s="10">
        <f t="shared" si="0"/>
        <v>40</v>
      </c>
      <c r="H19" s="11">
        <f>SUM(N.Winterburn!C34)</f>
        <v>0</v>
      </c>
      <c r="I19" s="11">
        <f>SUM(N.Winterburn!C35)</f>
        <v>0</v>
      </c>
      <c r="K19" s="43">
        <f>SUM(N.Winterburn!I29)</f>
        <v>5</v>
      </c>
    </row>
    <row r="20" spans="1:11" x14ac:dyDescent="0.25">
      <c r="A20" s="8" t="s">
        <v>13</v>
      </c>
      <c r="B20" s="9">
        <f>SUM(T.Winterburn!C29)</f>
        <v>0</v>
      </c>
      <c r="C20" s="9">
        <f>SUM(T.Winterburn!C30)</f>
        <v>0</v>
      </c>
      <c r="D20" s="9">
        <v>0</v>
      </c>
      <c r="E20" s="9">
        <f>SUM(T.Winterburn!C32)</f>
        <v>8</v>
      </c>
      <c r="F20" s="9">
        <f>SUM(T.Winterburn!C33)</f>
        <v>0</v>
      </c>
      <c r="G20" s="10">
        <f t="shared" si="0"/>
        <v>8</v>
      </c>
      <c r="H20" s="11">
        <f>SUM(T.Winterburn!C35)</f>
        <v>0</v>
      </c>
      <c r="I20" s="11">
        <f>SUM(T.Winterburn!C36)</f>
        <v>0</v>
      </c>
      <c r="K20" s="43">
        <f>SUM(T.Winterburn!I30)</f>
        <v>0</v>
      </c>
    </row>
    <row r="21" spans="1:11" x14ac:dyDescent="0.25">
      <c r="A21" s="8" t="s">
        <v>14</v>
      </c>
      <c r="B21" s="9">
        <f>SUM(Wright!C31)</f>
        <v>40.5</v>
      </c>
      <c r="C21" s="9">
        <f>SUM(Wright!C32)</f>
        <v>0</v>
      </c>
      <c r="D21" s="9">
        <f>SUM(Wright!C33)</f>
        <v>0</v>
      </c>
      <c r="E21" s="9">
        <f>SUM(Wright!C34)</f>
        <v>0</v>
      </c>
      <c r="F21" s="9">
        <f>SUM(Wright!C35)</f>
        <v>0</v>
      </c>
      <c r="G21" s="10">
        <f t="shared" si="0"/>
        <v>40.5</v>
      </c>
      <c r="H21" s="11">
        <f>SUM(Wright!C37)</f>
        <v>0</v>
      </c>
      <c r="I21" s="11">
        <f>SUM(Wright!C38)</f>
        <v>0</v>
      </c>
      <c r="K21" s="43">
        <f>SUM(Wright!I32)</f>
        <v>39.75</v>
      </c>
    </row>
    <row r="22" spans="1:11" ht="17.25" customHeight="1" x14ac:dyDescent="0.25">
      <c r="A22" s="12" t="s">
        <v>24</v>
      </c>
      <c r="B22" s="13">
        <f>SUM(B6:B21)</f>
        <v>545.5</v>
      </c>
      <c r="C22" s="13">
        <f t="shared" ref="B22:I22" si="1">SUM(C7:C21)</f>
        <v>0</v>
      </c>
      <c r="D22" s="13">
        <f t="shared" si="1"/>
        <v>0</v>
      </c>
      <c r="E22" s="13">
        <f t="shared" si="1"/>
        <v>32</v>
      </c>
      <c r="F22" s="13">
        <f t="shared" si="1"/>
        <v>0</v>
      </c>
      <c r="G22" s="13">
        <f t="shared" si="1"/>
        <v>541</v>
      </c>
      <c r="H22" s="14">
        <f t="shared" si="1"/>
        <v>0</v>
      </c>
      <c r="I22" s="14">
        <f t="shared" si="1"/>
        <v>0</v>
      </c>
      <c r="J22" s="4"/>
      <c r="K22" s="13">
        <f>SUM(K6:K21)</f>
        <v>102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545.5</v>
      </c>
    </row>
    <row r="26" spans="1:11" x14ac:dyDescent="0.25">
      <c r="A26" s="1" t="s">
        <v>31</v>
      </c>
      <c r="C26" s="35">
        <f>K22</f>
        <v>102</v>
      </c>
    </row>
    <row r="27" spans="1:11" x14ac:dyDescent="0.25">
      <c r="A27" s="1" t="s">
        <v>35</v>
      </c>
      <c r="C27" s="41">
        <f>C26/C25</f>
        <v>0.18698441796516957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0"/>
  <sheetViews>
    <sheetView zoomScale="90" zoomScaleNormal="90" workbookViewId="0">
      <selection activeCell="J34" sqref="J34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8" t="s">
        <v>15</v>
      </c>
      <c r="F2" s="208"/>
      <c r="G2" s="206" t="s">
        <v>16</v>
      </c>
      <c r="H2" s="206"/>
      <c r="I2" s="208" t="s">
        <v>17</v>
      </c>
      <c r="J2" s="208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79">
        <v>6648</v>
      </c>
      <c r="B4" s="199" t="s">
        <v>116</v>
      </c>
      <c r="C4" s="179">
        <v>47</v>
      </c>
      <c r="D4" s="38" t="s">
        <v>93</v>
      </c>
      <c r="E4" s="220"/>
      <c r="F4" s="220"/>
      <c r="G4" s="207">
        <v>1.5</v>
      </c>
      <c r="H4" s="207"/>
      <c r="I4" s="207"/>
      <c r="J4" s="207"/>
      <c r="K4" s="207"/>
      <c r="L4" s="207"/>
      <c r="M4" s="207"/>
      <c r="N4" s="207"/>
      <c r="O4" s="202"/>
      <c r="P4" s="203"/>
      <c r="Q4" s="200"/>
      <c r="R4" s="201"/>
      <c r="S4" s="25">
        <f>E4+G4+I4+K4+M4+O4+Q4</f>
        <v>1.5</v>
      </c>
      <c r="T4" s="25">
        <f t="shared" ref="T4:T25" si="0">SUM(S4-U4-V4)</f>
        <v>1.5</v>
      </c>
      <c r="U4" s="28"/>
      <c r="V4" s="28"/>
    </row>
    <row r="5" spans="1:22" x14ac:dyDescent="0.25">
      <c r="A5" s="179">
        <v>6598</v>
      </c>
      <c r="B5" s="199" t="s">
        <v>109</v>
      </c>
      <c r="C5" s="161">
        <v>11</v>
      </c>
      <c r="D5" s="38" t="s">
        <v>94</v>
      </c>
      <c r="E5" s="220"/>
      <c r="F5" s="220"/>
      <c r="G5" s="207">
        <v>2</v>
      </c>
      <c r="H5" s="207"/>
      <c r="I5" s="207"/>
      <c r="J5" s="207"/>
      <c r="K5" s="207"/>
      <c r="L5" s="207"/>
      <c r="M5" s="207"/>
      <c r="N5" s="207"/>
      <c r="O5" s="202"/>
      <c r="P5" s="203"/>
      <c r="Q5" s="200"/>
      <c r="R5" s="201"/>
      <c r="S5" s="25">
        <f t="shared" ref="S5:S28" si="1">E5+G5+I5+K5+M5+O5+Q5</f>
        <v>2</v>
      </c>
      <c r="T5" s="25">
        <f t="shared" si="0"/>
        <v>2</v>
      </c>
      <c r="U5" s="28"/>
      <c r="V5" s="28"/>
    </row>
    <row r="6" spans="1:22" x14ac:dyDescent="0.25">
      <c r="A6" s="181">
        <v>6623</v>
      </c>
      <c r="B6" s="199" t="s">
        <v>113</v>
      </c>
      <c r="C6" s="181">
        <v>8</v>
      </c>
      <c r="D6" s="38" t="s">
        <v>95</v>
      </c>
      <c r="E6" s="220"/>
      <c r="F6" s="220"/>
      <c r="G6" s="207">
        <v>1</v>
      </c>
      <c r="H6" s="207"/>
      <c r="I6" s="207">
        <v>1.5</v>
      </c>
      <c r="J6" s="207"/>
      <c r="K6" s="207"/>
      <c r="L6" s="207"/>
      <c r="M6" s="207"/>
      <c r="N6" s="207"/>
      <c r="O6" s="202"/>
      <c r="P6" s="203"/>
      <c r="Q6" s="200"/>
      <c r="R6" s="20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85">
        <v>6520</v>
      </c>
      <c r="B7" s="199" t="s">
        <v>110</v>
      </c>
      <c r="C7" s="185">
        <v>21</v>
      </c>
      <c r="D7" s="38" t="s">
        <v>93</v>
      </c>
      <c r="E7" s="218"/>
      <c r="F7" s="219"/>
      <c r="G7" s="202"/>
      <c r="H7" s="203"/>
      <c r="I7" s="202">
        <v>1</v>
      </c>
      <c r="J7" s="203"/>
      <c r="K7" s="202"/>
      <c r="L7" s="203"/>
      <c r="M7" s="202"/>
      <c r="N7" s="203"/>
      <c r="O7" s="202"/>
      <c r="P7" s="203"/>
      <c r="Q7" s="200"/>
      <c r="R7" s="20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7">
        <v>6649</v>
      </c>
      <c r="B8" s="199" t="s">
        <v>112</v>
      </c>
      <c r="C8" s="163">
        <v>6</v>
      </c>
      <c r="D8" s="38" t="s">
        <v>96</v>
      </c>
      <c r="E8" s="218"/>
      <c r="F8" s="219"/>
      <c r="G8" s="202"/>
      <c r="H8" s="203"/>
      <c r="I8" s="202">
        <v>2</v>
      </c>
      <c r="J8" s="203"/>
      <c r="K8" s="202">
        <v>4</v>
      </c>
      <c r="L8" s="203"/>
      <c r="M8" s="202"/>
      <c r="N8" s="203"/>
      <c r="O8" s="202"/>
      <c r="P8" s="203"/>
      <c r="Q8" s="200"/>
      <c r="R8" s="201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63">
        <v>6623</v>
      </c>
      <c r="B9" s="199" t="s">
        <v>113</v>
      </c>
      <c r="C9" s="163">
        <v>10</v>
      </c>
      <c r="D9" s="38" t="s">
        <v>97</v>
      </c>
      <c r="E9" s="218"/>
      <c r="F9" s="219"/>
      <c r="G9" s="202"/>
      <c r="H9" s="203"/>
      <c r="I9" s="202"/>
      <c r="J9" s="203"/>
      <c r="K9" s="202">
        <v>1</v>
      </c>
      <c r="L9" s="203"/>
      <c r="M9" s="202"/>
      <c r="N9" s="203"/>
      <c r="O9" s="202"/>
      <c r="P9" s="203"/>
      <c r="Q9" s="200"/>
      <c r="R9" s="201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50">
        <v>6649</v>
      </c>
      <c r="B10" s="199" t="s">
        <v>112</v>
      </c>
      <c r="C10" s="150">
        <v>2</v>
      </c>
      <c r="D10" s="38" t="s">
        <v>96</v>
      </c>
      <c r="E10" s="218"/>
      <c r="F10" s="219"/>
      <c r="G10" s="202"/>
      <c r="H10" s="203"/>
      <c r="I10" s="202"/>
      <c r="J10" s="203"/>
      <c r="K10" s="202">
        <v>1.5</v>
      </c>
      <c r="L10" s="203"/>
      <c r="M10" s="202">
        <v>2</v>
      </c>
      <c r="N10" s="203"/>
      <c r="O10" s="202"/>
      <c r="P10" s="203"/>
      <c r="Q10" s="200"/>
      <c r="R10" s="201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163">
        <v>6623</v>
      </c>
      <c r="B11" s="199" t="s">
        <v>113</v>
      </c>
      <c r="C11" s="163">
        <v>8</v>
      </c>
      <c r="D11" s="38" t="s">
        <v>98</v>
      </c>
      <c r="E11" s="218"/>
      <c r="F11" s="219"/>
      <c r="G11" s="202"/>
      <c r="H11" s="203"/>
      <c r="I11" s="202"/>
      <c r="J11" s="203"/>
      <c r="K11" s="202"/>
      <c r="L11" s="203"/>
      <c r="M11" s="202">
        <v>1</v>
      </c>
      <c r="N11" s="203"/>
      <c r="O11" s="202"/>
      <c r="P11" s="203"/>
      <c r="Q11" s="200"/>
      <c r="R11" s="201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150"/>
      <c r="B12" s="48"/>
      <c r="C12" s="150"/>
      <c r="D12" s="38"/>
      <c r="E12" s="218"/>
      <c r="F12" s="219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4"/>
      <c r="B13" s="48"/>
      <c r="C13" s="164"/>
      <c r="D13" s="38"/>
      <c r="E13" s="218"/>
      <c r="F13" s="219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ht="15.75" customHeight="1" x14ac:dyDescent="0.25">
      <c r="A14" s="164"/>
      <c r="B14" s="48"/>
      <c r="C14" s="164"/>
      <c r="D14" s="38"/>
      <c r="E14" s="218"/>
      <c r="F14" s="219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ht="15.75" customHeight="1" x14ac:dyDescent="0.25">
      <c r="A15" s="164"/>
      <c r="B15" s="48"/>
      <c r="C15" s="164"/>
      <c r="D15" s="38"/>
      <c r="E15" s="218"/>
      <c r="F15" s="219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4"/>
      <c r="B16" s="48"/>
      <c r="C16" s="164"/>
      <c r="D16" s="38"/>
      <c r="E16" s="218"/>
      <c r="F16" s="219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4"/>
      <c r="B17" s="48"/>
      <c r="C17" s="164"/>
      <c r="D17" s="38"/>
      <c r="E17" s="218"/>
      <c r="F17" s="219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92"/>
      <c r="B18" s="92"/>
      <c r="C18" s="47"/>
      <c r="D18" s="38"/>
      <c r="E18" s="218"/>
      <c r="F18" s="219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7"/>
      <c r="B19" s="107"/>
      <c r="C19" s="47"/>
      <c r="D19" s="27"/>
      <c r="E19" s="218"/>
      <c r="F19" s="219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38"/>
      <c r="C20" s="38"/>
      <c r="D20" s="38"/>
      <c r="E20" s="218"/>
      <c r="F20" s="219"/>
      <c r="G20" s="202"/>
      <c r="H20" s="203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ht="15.75" customHeight="1" x14ac:dyDescent="0.25">
      <c r="A21" s="107"/>
      <c r="B21" s="107"/>
      <c r="C21" s="47"/>
      <c r="D21" s="27"/>
      <c r="E21" s="218"/>
      <c r="F21" s="219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>E21+G21+I21+K21+M21+O21+Q21</f>
        <v>0</v>
      </c>
      <c r="T21" s="25">
        <f>SUM(S21-U21-V21)</f>
        <v>0</v>
      </c>
      <c r="U21" s="28"/>
      <c r="V21" s="28"/>
    </row>
    <row r="22" spans="1:22" x14ac:dyDescent="0.25">
      <c r="A22" s="121"/>
      <c r="B22" s="121"/>
      <c r="C22" s="121"/>
      <c r="D22" s="27"/>
      <c r="E22" s="218"/>
      <c r="F22" s="219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0"/>
      <c r="R22" s="20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1">
        <v>3600</v>
      </c>
      <c r="B23" s="111" t="s">
        <v>111</v>
      </c>
      <c r="C23" s="111"/>
      <c r="D23" s="27" t="s">
        <v>108</v>
      </c>
      <c r="E23" s="218"/>
      <c r="F23" s="219"/>
      <c r="G23" s="202"/>
      <c r="H23" s="203"/>
      <c r="I23" s="202"/>
      <c r="J23" s="203"/>
      <c r="K23" s="202"/>
      <c r="L23" s="203"/>
      <c r="M23" s="202">
        <v>2</v>
      </c>
      <c r="N23" s="203"/>
      <c r="O23" s="202"/>
      <c r="P23" s="203"/>
      <c r="Q23" s="200"/>
      <c r="R23" s="201"/>
      <c r="S23" s="25">
        <f>E23+G23+I23+K23+M23+O23+Q23</f>
        <v>2</v>
      </c>
      <c r="T23" s="25">
        <f>SUM(S23-U23-V23)</f>
        <v>2</v>
      </c>
      <c r="U23" s="28"/>
      <c r="V23" s="28"/>
    </row>
    <row r="24" spans="1:22" x14ac:dyDescent="0.25">
      <c r="A24" s="116">
        <v>3600</v>
      </c>
      <c r="B24" s="116" t="s">
        <v>111</v>
      </c>
      <c r="C24" s="116"/>
      <c r="D24" s="27" t="s">
        <v>81</v>
      </c>
      <c r="E24" s="218"/>
      <c r="F24" s="219"/>
      <c r="G24" s="202">
        <v>0.5</v>
      </c>
      <c r="H24" s="203"/>
      <c r="I24" s="202">
        <v>0.5</v>
      </c>
      <c r="J24" s="203"/>
      <c r="K24" s="202"/>
      <c r="L24" s="203"/>
      <c r="M24" s="202">
        <v>0.5</v>
      </c>
      <c r="N24" s="203"/>
      <c r="O24" s="202"/>
      <c r="P24" s="203"/>
      <c r="Q24" s="200"/>
      <c r="R24" s="201"/>
      <c r="S24" s="25">
        <f>E24+G24+I24+K24+M24+O24+Q24</f>
        <v>1.5</v>
      </c>
      <c r="T24" s="25">
        <f>SUM(S24-U24-V24)</f>
        <v>1.5</v>
      </c>
      <c r="U24" s="28"/>
      <c r="V24" s="28"/>
    </row>
    <row r="25" spans="1:22" x14ac:dyDescent="0.25">
      <c r="A25" s="95">
        <v>3600</v>
      </c>
      <c r="B25" s="95" t="s">
        <v>111</v>
      </c>
      <c r="C25" s="95"/>
      <c r="D25" s="38" t="s">
        <v>61</v>
      </c>
      <c r="E25" s="218"/>
      <c r="F25" s="219"/>
      <c r="G25" s="202">
        <v>3</v>
      </c>
      <c r="H25" s="203"/>
      <c r="I25" s="202">
        <v>3</v>
      </c>
      <c r="J25" s="203"/>
      <c r="K25" s="202">
        <v>1.5</v>
      </c>
      <c r="L25" s="203"/>
      <c r="M25" s="202">
        <v>2.5</v>
      </c>
      <c r="N25" s="203"/>
      <c r="O25" s="202"/>
      <c r="P25" s="203"/>
      <c r="Q25" s="200"/>
      <c r="R25" s="201"/>
      <c r="S25" s="25">
        <f t="shared" si="1"/>
        <v>10</v>
      </c>
      <c r="T25" s="25">
        <f t="shared" si="0"/>
        <v>10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218">
        <v>8</v>
      </c>
      <c r="F26" s="219"/>
      <c r="G26" s="202"/>
      <c r="H26" s="203"/>
      <c r="I26" s="202"/>
      <c r="J26" s="203"/>
      <c r="K26" s="202"/>
      <c r="L26" s="203"/>
      <c r="M26" s="202"/>
      <c r="N26" s="203"/>
      <c r="O26" s="202"/>
      <c r="P26" s="203"/>
      <c r="Q26" s="200"/>
      <c r="R26" s="201"/>
      <c r="S26" s="25">
        <f t="shared" si="1"/>
        <v>8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202"/>
      <c r="F27" s="203"/>
      <c r="G27" s="202"/>
      <c r="H27" s="203"/>
      <c r="I27" s="202"/>
      <c r="J27" s="203"/>
      <c r="K27" s="202"/>
      <c r="L27" s="203"/>
      <c r="M27" s="202"/>
      <c r="N27" s="203"/>
      <c r="O27" s="200"/>
      <c r="P27" s="201"/>
      <c r="Q27" s="200"/>
      <c r="R27" s="201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204">
        <f>SUM(E4:E27)</f>
        <v>8</v>
      </c>
      <c r="F28" s="205"/>
      <c r="G28" s="204">
        <f>SUM(G4:G27)</f>
        <v>8</v>
      </c>
      <c r="H28" s="205"/>
      <c r="I28" s="204">
        <f>SUM(I4:I27)</f>
        <v>8</v>
      </c>
      <c r="J28" s="205"/>
      <c r="K28" s="204">
        <f>SUM(K4:K27)</f>
        <v>8</v>
      </c>
      <c r="L28" s="205"/>
      <c r="M28" s="204">
        <f>SUM(M4:M27)</f>
        <v>8</v>
      </c>
      <c r="N28" s="205"/>
      <c r="O28" s="204">
        <f>SUM(O4:O27)</f>
        <v>0</v>
      </c>
      <c r="P28" s="205"/>
      <c r="Q28" s="204">
        <f>SUM(Q4:Q27)</f>
        <v>0</v>
      </c>
      <c r="R28" s="205"/>
      <c r="S28" s="25">
        <f t="shared" si="1"/>
        <v>40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88"/>
      <c r="F29" s="89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32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0</v>
      </c>
      <c r="T30" s="28"/>
      <c r="U30" s="28">
        <f>SUM(U4:U29)</f>
        <v>0</v>
      </c>
      <c r="V30" s="28">
        <f>SUM(V4:V29)</f>
        <v>0</v>
      </c>
    </row>
    <row r="31" spans="1:22" x14ac:dyDescent="0.25">
      <c r="E31" s="45"/>
      <c r="F31" s="45"/>
      <c r="G31" s="45"/>
      <c r="H31" s="45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0">
        <f>SUM(T29)</f>
        <v>32</v>
      </c>
      <c r="I33" s="2">
        <v>3600</v>
      </c>
    </row>
    <row r="34" spans="1:9" x14ac:dyDescent="0.25">
      <c r="A34" s="16" t="s">
        <v>26</v>
      </c>
      <c r="C34" s="40">
        <f>U30</f>
        <v>0</v>
      </c>
      <c r="D34" s="33"/>
      <c r="I34" s="44">
        <v>13.5</v>
      </c>
    </row>
    <row r="35" spans="1:9" x14ac:dyDescent="0.25">
      <c r="A35" s="16" t="s">
        <v>27</v>
      </c>
      <c r="C35" s="33">
        <f>V30</f>
        <v>0</v>
      </c>
      <c r="I35" s="45"/>
    </row>
    <row r="36" spans="1:9" x14ac:dyDescent="0.25">
      <c r="A36" s="16" t="s">
        <v>28</v>
      </c>
      <c r="C36" s="33">
        <f>S26</f>
        <v>8</v>
      </c>
      <c r="I36" s="40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39">
        <f>SUM(C33:C37)</f>
        <v>40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E21:F21"/>
    <mergeCell ref="G21:H21"/>
    <mergeCell ref="I21:J21"/>
    <mergeCell ref="K21:L21"/>
    <mergeCell ref="M21:N21"/>
    <mergeCell ref="O21:P21"/>
    <mergeCell ref="Q21:R21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0:F20"/>
    <mergeCell ref="G20:H20"/>
    <mergeCell ref="I20:J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G26:H26"/>
    <mergeCell ref="I26:J26"/>
    <mergeCell ref="K26:L26"/>
    <mergeCell ref="M26:N26"/>
    <mergeCell ref="Q27:R27"/>
    <mergeCell ref="E23:F23"/>
    <mergeCell ref="G24:H24"/>
    <mergeCell ref="I24:J24"/>
    <mergeCell ref="K24:L24"/>
    <mergeCell ref="M24:N24"/>
    <mergeCell ref="O24:P24"/>
    <mergeCell ref="Q24:R24"/>
    <mergeCell ref="E24:F24"/>
    <mergeCell ref="O26:P26"/>
    <mergeCell ref="Q26:R26"/>
    <mergeCell ref="E25:F25"/>
    <mergeCell ref="G25:H25"/>
    <mergeCell ref="I25:J25"/>
    <mergeCell ref="K25:L25"/>
    <mergeCell ref="M25:N25"/>
    <mergeCell ref="O25:P25"/>
    <mergeCell ref="Q25:R25"/>
    <mergeCell ref="E26:F26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12:F12"/>
    <mergeCell ref="G12:H12"/>
    <mergeCell ref="I12:J12"/>
    <mergeCell ref="K12:L12"/>
    <mergeCell ref="M12:N12"/>
    <mergeCell ref="O12:P12"/>
    <mergeCell ref="Q12:R12"/>
    <mergeCell ref="O13:P13"/>
    <mergeCell ref="Q13:R13"/>
    <mergeCell ref="E13:F13"/>
    <mergeCell ref="G13:H13"/>
    <mergeCell ref="I13:J13"/>
    <mergeCell ref="K13:L13"/>
    <mergeCell ref="M13:N13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workbookViewId="0">
      <selection activeCell="J29" sqref="J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0">
        <v>6598</v>
      </c>
      <c r="B4" s="199" t="s">
        <v>109</v>
      </c>
      <c r="C4" s="190">
        <v>8</v>
      </c>
      <c r="D4" s="38" t="s">
        <v>77</v>
      </c>
      <c r="E4" s="207">
        <v>8</v>
      </c>
      <c r="F4" s="207"/>
      <c r="G4" s="207">
        <v>6</v>
      </c>
      <c r="H4" s="207"/>
      <c r="I4" s="207"/>
      <c r="J4" s="207"/>
      <c r="K4" s="207">
        <v>8</v>
      </c>
      <c r="L4" s="207"/>
      <c r="M4" s="207">
        <v>8</v>
      </c>
      <c r="N4" s="207"/>
      <c r="O4" s="202"/>
      <c r="P4" s="203"/>
      <c r="Q4" s="200"/>
      <c r="R4" s="201"/>
      <c r="S4" s="25">
        <f>E4+G4+I4+K4+M4+O4+Q4</f>
        <v>30</v>
      </c>
      <c r="T4" s="25">
        <f t="shared" ref="T4:T20" si="0">SUM(S4-U4-V4)</f>
        <v>30</v>
      </c>
      <c r="U4" s="28"/>
      <c r="V4" s="28"/>
    </row>
    <row r="5" spans="1:22" x14ac:dyDescent="0.25">
      <c r="A5" s="190">
        <v>6519</v>
      </c>
      <c r="B5" s="199" t="s">
        <v>115</v>
      </c>
      <c r="C5" s="162">
        <v>151</v>
      </c>
      <c r="D5" s="38" t="s">
        <v>101</v>
      </c>
      <c r="E5" s="207"/>
      <c r="F5" s="207"/>
      <c r="G5" s="207"/>
      <c r="H5" s="207"/>
      <c r="I5" s="207">
        <v>0.5</v>
      </c>
      <c r="J5" s="207"/>
      <c r="K5" s="207"/>
      <c r="L5" s="207"/>
      <c r="M5" s="207"/>
      <c r="N5" s="207"/>
      <c r="O5" s="202"/>
      <c r="P5" s="203"/>
      <c r="Q5" s="200"/>
      <c r="R5" s="201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77"/>
      <c r="B6" s="48"/>
      <c r="C6" s="177"/>
      <c r="D6" s="38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2"/>
      <c r="P6" s="203"/>
      <c r="Q6" s="200"/>
      <c r="R6" s="201"/>
      <c r="S6" s="25">
        <f t="shared" ref="S6:S23" si="1">E6+G6+I6+K6+M6+O6+Q6</f>
        <v>0</v>
      </c>
      <c r="T6" s="25">
        <f t="shared" si="0"/>
        <v>0</v>
      </c>
      <c r="U6" s="28"/>
      <c r="V6" s="28"/>
    </row>
    <row r="7" spans="1:22" x14ac:dyDescent="0.25">
      <c r="A7" s="164"/>
      <c r="B7" s="48"/>
      <c r="C7" s="164"/>
      <c r="D7" s="38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2"/>
      <c r="P7" s="203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21"/>
      <c r="F8" s="222"/>
      <c r="G8" s="202"/>
      <c r="H8" s="203"/>
      <c r="I8" s="202"/>
      <c r="J8" s="203"/>
      <c r="K8" s="207"/>
      <c r="L8" s="207"/>
      <c r="M8" s="212"/>
      <c r="N8" s="203"/>
      <c r="O8" s="202"/>
      <c r="P8" s="203"/>
      <c r="Q8" s="200"/>
      <c r="R8" s="201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0"/>
      <c r="B9" s="180"/>
      <c r="C9" s="180"/>
      <c r="D9" s="38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0"/>
      <c r="B10" s="180"/>
      <c r="C10" s="180"/>
      <c r="D10" s="38"/>
      <c r="E10" s="221"/>
      <c r="F10" s="222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4"/>
      <c r="B11" s="184"/>
      <c r="C11" s="184"/>
      <c r="D11" s="38"/>
      <c r="E11" s="221"/>
      <c r="F11" s="222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7"/>
      <c r="B12" s="186"/>
      <c r="C12" s="186"/>
      <c r="D12" s="38"/>
      <c r="E12" s="221"/>
      <c r="F12" s="222"/>
      <c r="G12" s="221"/>
      <c r="H12" s="222"/>
      <c r="I12" s="221"/>
      <c r="J12" s="222"/>
      <c r="K12" s="221"/>
      <c r="L12" s="222"/>
      <c r="M12" s="202"/>
      <c r="N12" s="203"/>
      <c r="O12" s="202"/>
      <c r="P12" s="203"/>
      <c r="Q12" s="200"/>
      <c r="R12" s="20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3"/>
      <c r="B13" s="48"/>
      <c r="C13" s="103"/>
      <c r="D13" s="38"/>
      <c r="E13" s="221"/>
      <c r="F13" s="222"/>
      <c r="G13" s="221"/>
      <c r="H13" s="222"/>
      <c r="I13" s="221"/>
      <c r="J13" s="222"/>
      <c r="K13" s="221"/>
      <c r="L13" s="222"/>
      <c r="M13" s="215"/>
      <c r="N13" s="216"/>
      <c r="O13" s="202"/>
      <c r="P13" s="203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221"/>
      <c r="F14" s="222"/>
      <c r="G14" s="221"/>
      <c r="H14" s="222"/>
      <c r="I14" s="221"/>
      <c r="J14" s="222"/>
      <c r="K14" s="221"/>
      <c r="L14" s="222"/>
      <c r="M14" s="215"/>
      <c r="N14" s="216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223"/>
      <c r="F15" s="224"/>
      <c r="G15" s="223"/>
      <c r="H15" s="224"/>
      <c r="I15" s="223"/>
      <c r="J15" s="224"/>
      <c r="K15" s="223"/>
      <c r="L15" s="224"/>
      <c r="M15" s="202"/>
      <c r="N15" s="203"/>
      <c r="O15" s="202"/>
      <c r="P15" s="203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6"/>
      <c r="B16" s="136"/>
      <c r="C16" s="136"/>
      <c r="D16" s="38"/>
      <c r="E16" s="223"/>
      <c r="F16" s="224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21"/>
      <c r="B17" s="121"/>
      <c r="C17" s="121"/>
      <c r="D17" s="38"/>
      <c r="E17" s="221"/>
      <c r="F17" s="222"/>
      <c r="G17" s="221"/>
      <c r="H17" s="222"/>
      <c r="I17" s="221"/>
      <c r="J17" s="222"/>
      <c r="K17" s="202"/>
      <c r="L17" s="203"/>
      <c r="M17" s="202"/>
      <c r="N17" s="203"/>
      <c r="O17" s="202"/>
      <c r="P17" s="203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20"/>
      <c r="B18" s="120"/>
      <c r="C18" s="120"/>
      <c r="D18" s="38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1">
        <v>3600</v>
      </c>
      <c r="B19" s="101" t="s">
        <v>111</v>
      </c>
      <c r="C19" s="101"/>
      <c r="D19" s="38" t="s">
        <v>99</v>
      </c>
      <c r="E19" s="202"/>
      <c r="F19" s="203"/>
      <c r="G19" s="202"/>
      <c r="H19" s="203"/>
      <c r="I19" s="202">
        <v>7.75</v>
      </c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1"/>
        <v>7.75</v>
      </c>
      <c r="T19" s="25">
        <f t="shared" si="0"/>
        <v>7.75</v>
      </c>
      <c r="U19" s="28"/>
      <c r="V19" s="28"/>
    </row>
    <row r="20" spans="1:22" x14ac:dyDescent="0.25">
      <c r="A20" s="180">
        <v>3600</v>
      </c>
      <c r="B20" s="180" t="s">
        <v>111</v>
      </c>
      <c r="C20" s="180"/>
      <c r="D20" s="38" t="s">
        <v>100</v>
      </c>
      <c r="E20" s="202"/>
      <c r="F20" s="203"/>
      <c r="G20" s="202">
        <v>2</v>
      </c>
      <c r="H20" s="203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23" t="s">
        <v>37</v>
      </c>
      <c r="B21" s="23"/>
      <c r="C21" s="27"/>
      <c r="D21" s="27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7"/>
      <c r="D22" s="27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4">
        <f>SUM(E4:E22)</f>
        <v>8</v>
      </c>
      <c r="F23" s="205"/>
      <c r="G23" s="204">
        <f>SUM(G4:G22)</f>
        <v>8</v>
      </c>
      <c r="H23" s="205"/>
      <c r="I23" s="204">
        <f>SUM(I4:I22)</f>
        <v>8.25</v>
      </c>
      <c r="J23" s="205"/>
      <c r="K23" s="204">
        <f>SUM(K4:K22)</f>
        <v>8</v>
      </c>
      <c r="L23" s="205"/>
      <c r="M23" s="204">
        <f>SUM(M4:M22)</f>
        <v>8</v>
      </c>
      <c r="N23" s="205"/>
      <c r="O23" s="204">
        <f>SUM(O4:O22)</f>
        <v>0</v>
      </c>
      <c r="P23" s="205"/>
      <c r="Q23" s="204">
        <f>SUM(Q4:Q22)</f>
        <v>0</v>
      </c>
      <c r="R23" s="205"/>
      <c r="S23" s="25">
        <f t="shared" si="1"/>
        <v>40.25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193"/>
      <c r="J24" s="194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0.25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G26" s="73"/>
      <c r="H26" s="73"/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9.75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14:L14"/>
    <mergeCell ref="G17:H17"/>
    <mergeCell ref="I17:J17"/>
    <mergeCell ref="K19:L19"/>
    <mergeCell ref="K18:L18"/>
    <mergeCell ref="Q17:R17"/>
    <mergeCell ref="Q18:R18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Q9:R9"/>
    <mergeCell ref="M9:N9"/>
    <mergeCell ref="M16:N16"/>
    <mergeCell ref="O10:P10"/>
    <mergeCell ref="O15:P15"/>
    <mergeCell ref="O16:P16"/>
    <mergeCell ref="O14:P14"/>
    <mergeCell ref="Q10:R10"/>
    <mergeCell ref="Q15:R15"/>
    <mergeCell ref="Q14:R14"/>
    <mergeCell ref="Q16:R16"/>
    <mergeCell ref="M14:N14"/>
    <mergeCell ref="M15:N15"/>
    <mergeCell ref="M10:N10"/>
    <mergeCell ref="M11:N11"/>
    <mergeCell ref="O11:P11"/>
    <mergeCell ref="Q11:R11"/>
    <mergeCell ref="M12:N12"/>
    <mergeCell ref="O12:P12"/>
    <mergeCell ref="Q12:R12"/>
    <mergeCell ref="M13:N13"/>
    <mergeCell ref="Q13:R13"/>
    <mergeCell ref="O9:P9"/>
    <mergeCell ref="O7:P7"/>
    <mergeCell ref="O18:P18"/>
    <mergeCell ref="M19:N19"/>
    <mergeCell ref="E17:F17"/>
    <mergeCell ref="E16:F16"/>
    <mergeCell ref="G16:H16"/>
    <mergeCell ref="I16:J16"/>
    <mergeCell ref="K16:L16"/>
    <mergeCell ref="E18:F18"/>
    <mergeCell ref="G18:H18"/>
    <mergeCell ref="I18:J18"/>
    <mergeCell ref="E14:F14"/>
    <mergeCell ref="G14:H14"/>
    <mergeCell ref="E15:F15"/>
    <mergeCell ref="G15:H15"/>
    <mergeCell ref="I15:J15"/>
    <mergeCell ref="O8:P8"/>
    <mergeCell ref="K15:L15"/>
    <mergeCell ref="I14:J14"/>
    <mergeCell ref="I13:J13"/>
    <mergeCell ref="K13:L13"/>
    <mergeCell ref="O13:P13"/>
    <mergeCell ref="K17:L17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7:N17"/>
    <mergeCell ref="M21:N21"/>
    <mergeCell ref="O21:P21"/>
    <mergeCell ref="Q21:R21"/>
    <mergeCell ref="M18:N18"/>
    <mergeCell ref="E21:F21"/>
    <mergeCell ref="G21:H21"/>
    <mergeCell ref="I21:J21"/>
    <mergeCell ref="K21:L21"/>
    <mergeCell ref="Q20:R20"/>
    <mergeCell ref="E19:F19"/>
    <mergeCell ref="G19:H19"/>
    <mergeCell ref="E20:F20"/>
    <mergeCell ref="G20:H20"/>
    <mergeCell ref="I20:J20"/>
    <mergeCell ref="K20:L20"/>
    <mergeCell ref="I19:J19"/>
    <mergeCell ref="Q19:R19"/>
    <mergeCell ref="M20:N20"/>
    <mergeCell ref="O20:P20"/>
    <mergeCell ref="O19:P19"/>
    <mergeCell ref="O17:P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workbookViewId="0">
      <selection activeCell="B32" sqref="B3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0">
        <v>6649</v>
      </c>
      <c r="B4" s="199" t="s">
        <v>112</v>
      </c>
      <c r="C4" s="190">
        <v>1</v>
      </c>
      <c r="D4" s="38" t="s">
        <v>70</v>
      </c>
      <c r="E4" s="207">
        <v>1</v>
      </c>
      <c r="F4" s="207"/>
      <c r="G4" s="202"/>
      <c r="H4" s="203"/>
      <c r="I4" s="202"/>
      <c r="J4" s="203"/>
      <c r="K4" s="207"/>
      <c r="L4" s="207"/>
      <c r="M4" s="207"/>
      <c r="N4" s="207"/>
      <c r="O4" s="202"/>
      <c r="P4" s="203"/>
      <c r="Q4" s="200"/>
      <c r="R4" s="201"/>
      <c r="S4" s="25">
        <f>E4+G4+I4+K4+M4+O4+Q4</f>
        <v>1</v>
      </c>
      <c r="T4" s="25">
        <f t="shared" ref="T4:T22" si="0">SUM(S4-U4-V4)</f>
        <v>1</v>
      </c>
      <c r="U4" s="28"/>
      <c r="V4" s="28"/>
    </row>
    <row r="5" spans="1:22" x14ac:dyDescent="0.25">
      <c r="A5" s="190">
        <v>6649</v>
      </c>
      <c r="B5" s="199" t="s">
        <v>112</v>
      </c>
      <c r="C5" s="190">
        <v>2</v>
      </c>
      <c r="D5" s="38" t="s">
        <v>70</v>
      </c>
      <c r="E5" s="207">
        <v>1</v>
      </c>
      <c r="F5" s="207"/>
      <c r="G5" s="202"/>
      <c r="H5" s="203"/>
      <c r="I5" s="202">
        <v>0.5</v>
      </c>
      <c r="J5" s="203"/>
      <c r="K5" s="207"/>
      <c r="L5" s="207"/>
      <c r="M5" s="207">
        <v>0.5</v>
      </c>
      <c r="N5" s="207"/>
      <c r="O5" s="202"/>
      <c r="P5" s="203"/>
      <c r="Q5" s="200"/>
      <c r="R5" s="201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190">
        <v>6649</v>
      </c>
      <c r="B6" s="199" t="s">
        <v>112</v>
      </c>
      <c r="C6" s="190">
        <v>3</v>
      </c>
      <c r="D6" s="38" t="s">
        <v>70</v>
      </c>
      <c r="E6" s="207">
        <v>1</v>
      </c>
      <c r="F6" s="207"/>
      <c r="G6" s="202"/>
      <c r="H6" s="203"/>
      <c r="I6" s="202"/>
      <c r="J6" s="203"/>
      <c r="K6" s="207"/>
      <c r="L6" s="207"/>
      <c r="M6" s="202"/>
      <c r="N6" s="203"/>
      <c r="O6" s="202"/>
      <c r="P6" s="203"/>
      <c r="Q6" s="200"/>
      <c r="R6" s="201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191">
        <v>6649</v>
      </c>
      <c r="B7" s="199" t="s">
        <v>112</v>
      </c>
      <c r="C7" s="191">
        <v>6</v>
      </c>
      <c r="D7" s="38" t="s">
        <v>70</v>
      </c>
      <c r="E7" s="207">
        <v>5</v>
      </c>
      <c r="F7" s="207"/>
      <c r="G7" s="202">
        <v>2.5</v>
      </c>
      <c r="H7" s="203"/>
      <c r="I7" s="202">
        <v>3</v>
      </c>
      <c r="J7" s="203"/>
      <c r="K7" s="207">
        <v>8</v>
      </c>
      <c r="L7" s="207"/>
      <c r="M7" s="202">
        <v>7.5</v>
      </c>
      <c r="N7" s="203"/>
      <c r="O7" s="202"/>
      <c r="P7" s="203"/>
      <c r="Q7" s="200"/>
      <c r="R7" s="201"/>
      <c r="S7" s="25">
        <f t="shared" si="1"/>
        <v>26</v>
      </c>
      <c r="T7" s="25">
        <f t="shared" si="0"/>
        <v>26</v>
      </c>
      <c r="U7" s="28"/>
      <c r="V7" s="28"/>
    </row>
    <row r="8" spans="1:22" ht="16.5" customHeight="1" x14ac:dyDescent="0.25">
      <c r="A8" s="185">
        <v>6648</v>
      </c>
      <c r="B8" s="199" t="s">
        <v>116</v>
      </c>
      <c r="C8" s="184">
        <v>47</v>
      </c>
      <c r="D8" s="38" t="s">
        <v>93</v>
      </c>
      <c r="E8" s="207"/>
      <c r="F8" s="207"/>
      <c r="G8" s="202">
        <v>1</v>
      </c>
      <c r="H8" s="203"/>
      <c r="I8" s="202"/>
      <c r="J8" s="203"/>
      <c r="K8" s="207"/>
      <c r="L8" s="207"/>
      <c r="M8" s="202"/>
      <c r="N8" s="203"/>
      <c r="O8" s="202"/>
      <c r="P8" s="203"/>
      <c r="Q8" s="200"/>
      <c r="R8" s="20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87" t="s">
        <v>103</v>
      </c>
      <c r="B9" s="199" t="s">
        <v>115</v>
      </c>
      <c r="C9" s="187">
        <v>98</v>
      </c>
      <c r="D9" s="38" t="s">
        <v>102</v>
      </c>
      <c r="E9" s="207"/>
      <c r="F9" s="207"/>
      <c r="G9" s="202">
        <v>1.5</v>
      </c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87">
        <v>6598</v>
      </c>
      <c r="B10" s="199" t="s">
        <v>109</v>
      </c>
      <c r="C10" s="187">
        <v>11</v>
      </c>
      <c r="D10" s="38" t="s">
        <v>94</v>
      </c>
      <c r="E10" s="207"/>
      <c r="F10" s="207"/>
      <c r="G10" s="202">
        <v>3</v>
      </c>
      <c r="H10" s="203"/>
      <c r="I10" s="202">
        <v>4.5</v>
      </c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7.5</v>
      </c>
      <c r="T10" s="25">
        <f t="shared" si="0"/>
        <v>7.5</v>
      </c>
      <c r="U10" s="28"/>
      <c r="V10" s="28"/>
    </row>
    <row r="11" spans="1:22" x14ac:dyDescent="0.25">
      <c r="A11" s="158"/>
      <c r="B11" s="48"/>
      <c r="C11" s="158"/>
      <c r="D11" s="38"/>
      <c r="E11" s="207"/>
      <c r="F11" s="207"/>
      <c r="G11" s="202"/>
      <c r="H11" s="203"/>
      <c r="I11" s="207"/>
      <c r="J11" s="207"/>
      <c r="K11" s="207"/>
      <c r="L11" s="207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07"/>
      <c r="F12" s="207"/>
      <c r="G12" s="202"/>
      <c r="H12" s="203"/>
      <c r="I12" s="207"/>
      <c r="J12" s="207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5"/>
      <c r="B13" s="48"/>
      <c r="C13" s="105"/>
      <c r="D13" s="38"/>
      <c r="E13" s="207"/>
      <c r="F13" s="207"/>
      <c r="G13" s="202"/>
      <c r="H13" s="203"/>
      <c r="I13" s="207"/>
      <c r="J13" s="207"/>
      <c r="K13" s="202"/>
      <c r="L13" s="203"/>
      <c r="M13" s="202"/>
      <c r="N13" s="203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ht="15" customHeight="1" x14ac:dyDescent="0.25">
      <c r="A14" s="106"/>
      <c r="B14" s="48"/>
      <c r="C14" s="106"/>
      <c r="D14" s="3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2"/>
        <v>0</v>
      </c>
      <c r="T15" s="25">
        <f t="shared" si="3"/>
        <v>0</v>
      </c>
      <c r="U15" s="28"/>
      <c r="V15" s="28"/>
    </row>
    <row r="16" spans="1:22" ht="15" customHeight="1" x14ac:dyDescent="0.25">
      <c r="A16" s="92"/>
      <c r="B16" s="92"/>
      <c r="C16" s="47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1"/>
      <c r="B17" s="111"/>
      <c r="C17" s="111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2"/>
      <c r="B18" s="132"/>
      <c r="C18" s="132"/>
      <c r="D18" s="27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1"/>
      <c r="B19" s="121"/>
      <c r="C19" s="121"/>
      <c r="D19" s="38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8"/>
      <c r="B20" s="128"/>
      <c r="C20" s="128"/>
      <c r="D20" s="27"/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5"/>
      <c r="B21" s="135"/>
      <c r="C21" s="135"/>
      <c r="D21" s="27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>E21+G21+I21+K21+M21+O21+Q21</f>
        <v>0</v>
      </c>
      <c r="T21" s="25">
        <f t="shared" si="0"/>
        <v>0</v>
      </c>
      <c r="U21" s="28"/>
      <c r="V21" s="28"/>
    </row>
    <row r="22" spans="1:22" x14ac:dyDescent="0.25">
      <c r="A22" s="119"/>
      <c r="B22" s="119"/>
      <c r="C22" s="119"/>
      <c r="D22" s="38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0"/>
      <c r="R22" s="20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0"/>
      <c r="P23" s="201"/>
      <c r="Q23" s="200"/>
      <c r="R23" s="201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0"/>
      <c r="P24" s="201"/>
      <c r="Q24" s="200"/>
      <c r="R24" s="201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4">
        <f>SUM(E4:E24)</f>
        <v>8</v>
      </c>
      <c r="F25" s="205"/>
      <c r="G25" s="204">
        <f>SUM(G4:G24)</f>
        <v>8</v>
      </c>
      <c r="H25" s="205"/>
      <c r="I25" s="204">
        <f>SUM(I4:I24)</f>
        <v>8</v>
      </c>
      <c r="J25" s="205"/>
      <c r="K25" s="204">
        <f>SUM(K4:K24)</f>
        <v>8</v>
      </c>
      <c r="L25" s="205"/>
      <c r="M25" s="204">
        <f>SUM(M4:M24)</f>
        <v>8</v>
      </c>
      <c r="N25" s="205"/>
      <c r="O25" s="204">
        <f>SUM(O4:O24)</f>
        <v>0</v>
      </c>
      <c r="P25" s="205"/>
      <c r="Q25" s="204">
        <f>SUM(Q4:Q24)</f>
        <v>0</v>
      </c>
      <c r="R25" s="205"/>
      <c r="S25" s="25">
        <f>SUM(S2:S24)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SUM(T2:T23)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SUM(U2:U26)</f>
        <v>0</v>
      </c>
      <c r="V27" s="28">
        <f>SUM(V2:V26)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0:P20"/>
    <mergeCell ref="O21:P21"/>
    <mergeCell ref="K20:L20"/>
    <mergeCell ref="G23:H23"/>
    <mergeCell ref="E11:F11"/>
    <mergeCell ref="E12:F12"/>
    <mergeCell ref="G11:H11"/>
    <mergeCell ref="E20:F20"/>
    <mergeCell ref="E18:F18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3:F13"/>
    <mergeCell ref="G13:H13"/>
    <mergeCell ref="K12:L12"/>
    <mergeCell ref="K13:L13"/>
    <mergeCell ref="K11:L11"/>
    <mergeCell ref="I12:J12"/>
    <mergeCell ref="I13:J13"/>
    <mergeCell ref="G12:H12"/>
    <mergeCell ref="Q23:R23"/>
    <mergeCell ref="E23:F23"/>
    <mergeCell ref="K21:L21"/>
    <mergeCell ref="M22:N22"/>
    <mergeCell ref="O22:P22"/>
    <mergeCell ref="G20:H20"/>
    <mergeCell ref="K23:L23"/>
    <mergeCell ref="I23:J23"/>
    <mergeCell ref="O23:P23"/>
    <mergeCell ref="M23:N23"/>
    <mergeCell ref="K22:L22"/>
    <mergeCell ref="I22:J22"/>
    <mergeCell ref="E21:F21"/>
    <mergeCell ref="G21:H21"/>
    <mergeCell ref="E22:F22"/>
    <mergeCell ref="G22:H22"/>
    <mergeCell ref="Q20:R20"/>
    <mergeCell ref="M21:N21"/>
    <mergeCell ref="Q22:R22"/>
    <mergeCell ref="Q21:R21"/>
    <mergeCell ref="M20:N20"/>
    <mergeCell ref="I20:J20"/>
    <mergeCell ref="I21:J21"/>
    <mergeCell ref="Q13:R13"/>
    <mergeCell ref="O13:P13"/>
    <mergeCell ref="M13:N13"/>
    <mergeCell ref="M19:N19"/>
    <mergeCell ref="O19:P19"/>
    <mergeCell ref="Q19:R19"/>
    <mergeCell ref="O16:P16"/>
    <mergeCell ref="Q16:R16"/>
    <mergeCell ref="O14:P14"/>
    <mergeCell ref="Q14:R14"/>
    <mergeCell ref="M15:N15"/>
    <mergeCell ref="O15:P15"/>
    <mergeCell ref="Q15:R15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E19:F19"/>
    <mergeCell ref="G19:H19"/>
    <mergeCell ref="I19:J19"/>
    <mergeCell ref="K19:L19"/>
    <mergeCell ref="E17:F17"/>
    <mergeCell ref="E16:F16"/>
    <mergeCell ref="G16:H16"/>
    <mergeCell ref="I16:J16"/>
    <mergeCell ref="K16:L16"/>
    <mergeCell ref="G18:H18"/>
    <mergeCell ref="I18:J18"/>
    <mergeCell ref="K18:L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3"/>
  <sheetViews>
    <sheetView zoomScale="90" zoomScaleNormal="90" zoomScalePageLayoutView="89" workbookViewId="0">
      <selection activeCell="B32" sqref="B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76">
        <v>6598</v>
      </c>
      <c r="B4" s="176" t="s">
        <v>109</v>
      </c>
      <c r="C4" s="176">
        <v>24</v>
      </c>
      <c r="D4" s="38" t="s">
        <v>104</v>
      </c>
      <c r="E4" s="220"/>
      <c r="F4" s="220"/>
      <c r="G4" s="207">
        <v>5</v>
      </c>
      <c r="H4" s="207"/>
      <c r="I4" s="207"/>
      <c r="J4" s="207"/>
      <c r="K4" s="207"/>
      <c r="L4" s="207"/>
      <c r="M4" s="207"/>
      <c r="N4" s="207"/>
      <c r="O4" s="207"/>
      <c r="P4" s="207"/>
      <c r="Q4" s="200"/>
      <c r="R4" s="201"/>
      <c r="S4" s="25">
        <f>E4+G4+I4+K4+M4+O4+Q4</f>
        <v>5</v>
      </c>
      <c r="T4" s="25">
        <f>SUM(S4-U4-V4)</f>
        <v>5</v>
      </c>
      <c r="U4" s="28"/>
      <c r="V4" s="28"/>
    </row>
    <row r="5" spans="1:22" x14ac:dyDescent="0.25">
      <c r="A5" s="177">
        <v>6649</v>
      </c>
      <c r="B5" s="199" t="s">
        <v>112</v>
      </c>
      <c r="C5" s="177">
        <v>3</v>
      </c>
      <c r="D5" s="38" t="s">
        <v>96</v>
      </c>
      <c r="E5" s="220"/>
      <c r="F5" s="220"/>
      <c r="G5" s="207">
        <v>3</v>
      </c>
      <c r="H5" s="207"/>
      <c r="I5" s="207">
        <v>8</v>
      </c>
      <c r="J5" s="207"/>
      <c r="K5" s="207">
        <v>8</v>
      </c>
      <c r="L5" s="207"/>
      <c r="M5" s="207">
        <v>8</v>
      </c>
      <c r="N5" s="207"/>
      <c r="O5" s="207"/>
      <c r="P5" s="207"/>
      <c r="Q5" s="200"/>
      <c r="R5" s="201"/>
      <c r="S5" s="25">
        <f t="shared" ref="S5:S20" si="0">E5+G5+I5+K5+M5+O5+Q5</f>
        <v>27</v>
      </c>
      <c r="T5" s="25">
        <f t="shared" ref="T5:T18" si="1">SUM(S5-U5-V5)</f>
        <v>27</v>
      </c>
      <c r="U5" s="28"/>
      <c r="V5" s="28"/>
    </row>
    <row r="6" spans="1:22" x14ac:dyDescent="0.25">
      <c r="A6" s="178"/>
      <c r="B6" s="48"/>
      <c r="C6" s="168"/>
      <c r="D6" s="38"/>
      <c r="E6" s="218"/>
      <c r="F6" s="219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0"/>
      <c r="R6" s="20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4"/>
      <c r="B7" s="184"/>
      <c r="C7" s="184"/>
      <c r="D7" s="38"/>
      <c r="E7" s="218"/>
      <c r="F7" s="219"/>
      <c r="G7" s="202"/>
      <c r="H7" s="203"/>
      <c r="I7" s="212"/>
      <c r="J7" s="203"/>
      <c r="K7" s="212"/>
      <c r="L7" s="203"/>
      <c r="M7" s="212"/>
      <c r="N7" s="203"/>
      <c r="O7" s="207"/>
      <c r="P7" s="207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4"/>
      <c r="B8" s="184"/>
      <c r="C8" s="184"/>
      <c r="D8" s="38"/>
      <c r="E8" s="218"/>
      <c r="F8" s="219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7"/>
      <c r="B9" s="48"/>
      <c r="C9" s="187"/>
      <c r="D9" s="38"/>
      <c r="E9" s="220"/>
      <c r="F9" s="220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25"/>
      <c r="F10" s="226"/>
      <c r="G10" s="202"/>
      <c r="H10" s="203"/>
      <c r="I10" s="202"/>
      <c r="J10" s="203"/>
      <c r="K10" s="207"/>
      <c r="L10" s="207"/>
      <c r="M10" s="207"/>
      <c r="N10" s="207"/>
      <c r="O10" s="207"/>
      <c r="P10" s="207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1"/>
      <c r="B11" s="161"/>
      <c r="C11" s="161"/>
      <c r="D11" s="38"/>
      <c r="E11" s="220"/>
      <c r="F11" s="220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4"/>
      <c r="B12" s="48"/>
      <c r="C12" s="124"/>
      <c r="D12" s="38"/>
      <c r="E12" s="220"/>
      <c r="F12" s="220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0"/>
      <c r="F13" s="220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0"/>
      <c r="F14" s="220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78"/>
      <c r="B15" s="46"/>
      <c r="C15" s="46"/>
      <c r="D15" s="27"/>
      <c r="E15" s="220"/>
      <c r="F15" s="220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9"/>
      <c r="B16" s="79"/>
      <c r="C16" s="79"/>
      <c r="D16" s="27"/>
      <c r="E16" s="220"/>
      <c r="F16" s="220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0"/>
      <c r="B17" s="130"/>
      <c r="C17" s="130"/>
      <c r="D17" s="38"/>
      <c r="E17" s="220"/>
      <c r="F17" s="220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8"/>
      <c r="B18" s="138"/>
      <c r="C18" s="138"/>
      <c r="D18" s="27"/>
      <c r="E18" s="218"/>
      <c r="F18" s="219"/>
      <c r="G18" s="202"/>
      <c r="H18" s="203"/>
      <c r="I18" s="202"/>
      <c r="J18" s="203"/>
      <c r="K18" s="207"/>
      <c r="L18" s="207"/>
      <c r="M18" s="207"/>
      <c r="N18" s="207"/>
      <c r="O18" s="207"/>
      <c r="P18" s="207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220">
        <v>8</v>
      </c>
      <c r="F19" s="220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0"/>
      <c r="R19" s="201"/>
      <c r="S19" s="25">
        <f t="shared" si="0"/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0"/>
      <c r="R20" s="201"/>
      <c r="S20" s="25">
        <f t="shared" si="0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4">
        <f>SUM(E4:E20)</f>
        <v>8</v>
      </c>
      <c r="F21" s="205"/>
      <c r="G21" s="204">
        <f>SUM(G4:G20)</f>
        <v>8</v>
      </c>
      <c r="H21" s="205"/>
      <c r="I21" s="204">
        <f>SUM(I4:I20)</f>
        <v>8</v>
      </c>
      <c r="J21" s="205"/>
      <c r="K21" s="204">
        <f>SUM(K4:K20)</f>
        <v>8</v>
      </c>
      <c r="L21" s="205"/>
      <c r="M21" s="204">
        <f>SUM(M4:M20)</f>
        <v>8</v>
      </c>
      <c r="N21" s="205"/>
      <c r="O21" s="204">
        <f>SUM(O4:O20)</f>
        <v>0</v>
      </c>
      <c r="P21" s="205"/>
      <c r="Q21" s="204">
        <f>SUM(Q4:Q20)</f>
        <v>0</v>
      </c>
      <c r="R21" s="205"/>
      <c r="S21" s="25">
        <f>E21+G21+I21+K21+M21+O21+Q21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32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S19</f>
        <v>8</v>
      </c>
      <c r="I29" s="40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Q20:R2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3:R13"/>
    <mergeCell ref="O13:P13"/>
    <mergeCell ref="Q8:R8"/>
    <mergeCell ref="Q11:R11"/>
    <mergeCell ref="Q10:R10"/>
    <mergeCell ref="O10:P10"/>
    <mergeCell ref="Q12:R12"/>
    <mergeCell ref="Q9:R9"/>
    <mergeCell ref="O8:P8"/>
    <mergeCell ref="E9:F9"/>
    <mergeCell ref="K10:L10"/>
    <mergeCell ref="I12:J12"/>
    <mergeCell ref="I10:J10"/>
    <mergeCell ref="G10:H10"/>
    <mergeCell ref="E11:F11"/>
    <mergeCell ref="E13:F13"/>
    <mergeCell ref="E12:F12"/>
    <mergeCell ref="E10:F10"/>
    <mergeCell ref="O16:P16"/>
    <mergeCell ref="K11:L11"/>
    <mergeCell ref="G11:H11"/>
    <mergeCell ref="M11:N11"/>
    <mergeCell ref="M13:N13"/>
    <mergeCell ref="G14:H14"/>
    <mergeCell ref="K14:L14"/>
    <mergeCell ref="K12:L12"/>
    <mergeCell ref="G12:H12"/>
    <mergeCell ref="M14:N14"/>
    <mergeCell ref="K13:L13"/>
    <mergeCell ref="G13:H13"/>
    <mergeCell ref="I13:J13"/>
    <mergeCell ref="I11:J11"/>
    <mergeCell ref="Q16:R16"/>
    <mergeCell ref="O17:P17"/>
    <mergeCell ref="I14:J14"/>
    <mergeCell ref="Q17:R17"/>
    <mergeCell ref="E17:F17"/>
    <mergeCell ref="G17:H17"/>
    <mergeCell ref="I17:J17"/>
    <mergeCell ref="K17:L17"/>
    <mergeCell ref="O14:P14"/>
    <mergeCell ref="Q14:R14"/>
    <mergeCell ref="E14:F14"/>
    <mergeCell ref="M17:N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1"/>
  <sheetViews>
    <sheetView zoomScale="90" zoomScaleNormal="90" workbookViewId="0">
      <selection activeCell="J25" sqref="J2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 t="s">
        <v>86</v>
      </c>
      <c r="F3" s="197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7">
        <v>6649</v>
      </c>
      <c r="B4" s="199" t="s">
        <v>112</v>
      </c>
      <c r="C4" s="177">
        <v>3</v>
      </c>
      <c r="D4" s="38" t="s">
        <v>70</v>
      </c>
      <c r="E4" s="227"/>
      <c r="F4" s="227"/>
      <c r="G4" s="207">
        <v>1</v>
      </c>
      <c r="H4" s="207"/>
      <c r="I4" s="207">
        <v>8</v>
      </c>
      <c r="J4" s="207"/>
      <c r="K4" s="207">
        <v>8</v>
      </c>
      <c r="L4" s="207"/>
      <c r="M4" s="207">
        <v>2.5</v>
      </c>
      <c r="N4" s="207"/>
      <c r="O4" s="202"/>
      <c r="P4" s="203"/>
      <c r="Q4" s="200"/>
      <c r="R4" s="201"/>
      <c r="S4" s="25">
        <f>E4+G4+I4+K4+M4+O4+Q4</f>
        <v>19.5</v>
      </c>
      <c r="T4" s="25">
        <f t="shared" ref="T4:T16" si="0">SUM(S4-U4-V4)</f>
        <v>19.5</v>
      </c>
      <c r="U4" s="28"/>
      <c r="V4" s="28"/>
    </row>
    <row r="5" spans="1:22" x14ac:dyDescent="0.25">
      <c r="A5" s="160">
        <v>6623</v>
      </c>
      <c r="B5" s="199" t="s">
        <v>113</v>
      </c>
      <c r="C5" s="160">
        <v>8</v>
      </c>
      <c r="D5" s="38" t="s">
        <v>107</v>
      </c>
      <c r="E5" s="227"/>
      <c r="F5" s="227"/>
      <c r="G5" s="207"/>
      <c r="H5" s="207"/>
      <c r="I5" s="207"/>
      <c r="J5" s="207"/>
      <c r="K5" s="207"/>
      <c r="L5" s="207"/>
      <c r="M5" s="207">
        <v>5.5</v>
      </c>
      <c r="N5" s="207"/>
      <c r="O5" s="202"/>
      <c r="P5" s="203"/>
      <c r="Q5" s="200"/>
      <c r="R5" s="201"/>
      <c r="S5" s="25">
        <f>E5+G5+I5+K5+M5+O5+Q5</f>
        <v>5.5</v>
      </c>
      <c r="T5" s="25">
        <f t="shared" si="0"/>
        <v>5.5</v>
      </c>
      <c r="U5" s="28"/>
      <c r="V5" s="28"/>
    </row>
    <row r="6" spans="1:22" x14ac:dyDescent="0.25">
      <c r="A6" s="179"/>
      <c r="B6" s="48"/>
      <c r="C6" s="179"/>
      <c r="D6" s="38"/>
      <c r="E6" s="227"/>
      <c r="F6" s="227"/>
      <c r="G6" s="207"/>
      <c r="H6" s="207"/>
      <c r="I6" s="212"/>
      <c r="J6" s="203"/>
      <c r="K6" s="212"/>
      <c r="L6" s="203"/>
      <c r="M6" s="212"/>
      <c r="N6" s="203"/>
      <c r="O6" s="202"/>
      <c r="P6" s="203"/>
      <c r="Q6" s="200"/>
      <c r="R6" s="20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1"/>
      <c r="B7" s="48"/>
      <c r="C7" s="181"/>
      <c r="D7" s="38"/>
      <c r="E7" s="227"/>
      <c r="F7" s="227"/>
      <c r="G7" s="207"/>
      <c r="H7" s="207"/>
      <c r="I7" s="212"/>
      <c r="J7" s="203"/>
      <c r="K7" s="212"/>
      <c r="L7" s="203"/>
      <c r="M7" s="212"/>
      <c r="N7" s="203"/>
      <c r="O7" s="202"/>
      <c r="P7" s="203"/>
      <c r="Q7" s="200"/>
      <c r="R7" s="201"/>
      <c r="S7" s="25">
        <f t="shared" ref="S7:S19" si="1">E7+G7+I7+K7+M7+O7+Q7</f>
        <v>0</v>
      </c>
      <c r="T7" s="25">
        <f t="shared" si="0"/>
        <v>0</v>
      </c>
      <c r="U7" s="28"/>
      <c r="V7" s="28"/>
    </row>
    <row r="8" spans="1:22" x14ac:dyDescent="0.25">
      <c r="A8" s="170"/>
      <c r="B8" s="48"/>
      <c r="C8" s="170"/>
      <c r="D8" s="38"/>
      <c r="E8" s="227"/>
      <c r="F8" s="227"/>
      <c r="G8" s="207"/>
      <c r="H8" s="207"/>
      <c r="I8" s="21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2"/>
      <c r="B9" s="48"/>
      <c r="C9" s="46"/>
      <c r="D9" s="38"/>
      <c r="E9" s="213"/>
      <c r="F9" s="214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13"/>
      <c r="F10" s="214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92"/>
      <c r="D11" s="38"/>
      <c r="E11" s="227"/>
      <c r="F11" s="227"/>
      <c r="G11" s="207"/>
      <c r="H11" s="207"/>
      <c r="I11" s="21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7"/>
      <c r="F12" s="227"/>
      <c r="G12" s="207"/>
      <c r="H12" s="207"/>
      <c r="I12" s="21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1"/>
      <c r="B13" s="121"/>
      <c r="C13" s="121"/>
      <c r="D13" s="38"/>
      <c r="E13" s="227"/>
      <c r="F13" s="227"/>
      <c r="G13" s="207"/>
      <c r="H13" s="207"/>
      <c r="I13" s="21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0"/>
      <c r="B14" s="120"/>
      <c r="C14" s="120"/>
      <c r="D14" s="38"/>
      <c r="E14" s="227"/>
      <c r="F14" s="227"/>
      <c r="G14" s="207"/>
      <c r="H14" s="207"/>
      <c r="I14" s="21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8">
        <v>3600</v>
      </c>
      <c r="B15" s="138" t="s">
        <v>111</v>
      </c>
      <c r="C15" s="138"/>
      <c r="D15" s="27" t="s">
        <v>106</v>
      </c>
      <c r="E15" s="213"/>
      <c r="F15" s="214"/>
      <c r="G15" s="202">
        <v>2</v>
      </c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1"/>
        <v>2</v>
      </c>
      <c r="T15" s="25">
        <f t="shared" si="0"/>
        <v>2</v>
      </c>
      <c r="U15" s="28"/>
      <c r="V15" s="28"/>
    </row>
    <row r="16" spans="1:22" x14ac:dyDescent="0.25">
      <c r="A16" s="174">
        <v>3600</v>
      </c>
      <c r="B16" s="48" t="s">
        <v>111</v>
      </c>
      <c r="C16" s="174"/>
      <c r="D16" s="38" t="s">
        <v>105</v>
      </c>
      <c r="E16" s="213"/>
      <c r="F16" s="214"/>
      <c r="G16" s="202">
        <v>5</v>
      </c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1"/>
        <v>5</v>
      </c>
      <c r="T16" s="25">
        <f t="shared" si="0"/>
        <v>5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213"/>
      <c r="F17" s="214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25">
        <f t="shared" si="1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0</v>
      </c>
      <c r="F19" s="205"/>
      <c r="G19" s="204">
        <f>SUM(G4:G18)</f>
        <v>8</v>
      </c>
      <c r="H19" s="205"/>
      <c r="I19" s="204">
        <f>SUM(I4:I18)</f>
        <v>8</v>
      </c>
      <c r="J19" s="205"/>
      <c r="K19" s="204">
        <f>SUM(K4:K18)</f>
        <v>8</v>
      </c>
      <c r="L19" s="205"/>
      <c r="M19" s="204">
        <f>SUM(M4:M18)</f>
        <v>8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1"/>
        <v>32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30"/>
      <c r="F20" s="31">
        <v>8</v>
      </c>
      <c r="G20" s="193"/>
      <c r="H20" s="194">
        <v>8</v>
      </c>
      <c r="I20" s="30"/>
      <c r="J20" s="31">
        <v>8</v>
      </c>
      <c r="K20" s="30"/>
      <c r="L20" s="31">
        <v>8</v>
      </c>
      <c r="M20" s="30"/>
      <c r="N20" s="31">
        <v>8</v>
      </c>
      <c r="O20" s="30"/>
      <c r="P20" s="31"/>
      <c r="Q20" s="30"/>
      <c r="R20" s="31"/>
      <c r="S20" s="25">
        <f>SUM(E20:R20)</f>
        <v>40</v>
      </c>
      <c r="T20" s="25">
        <f>SUM(T4:T19)</f>
        <v>32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-8</v>
      </c>
      <c r="G21" s="32"/>
      <c r="H21" s="32">
        <f>SUM(G19)-H20</f>
        <v>0</v>
      </c>
      <c r="I21" s="32"/>
      <c r="J21" s="32">
        <f>SUM(I19)-J20</f>
        <v>0</v>
      </c>
      <c r="K21" s="32"/>
      <c r="L21" s="32">
        <f>SUM(K19)-L20</f>
        <v>0</v>
      </c>
      <c r="M21" s="32"/>
      <c r="N21" s="32">
        <f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-8</v>
      </c>
      <c r="T21" s="28"/>
      <c r="U21" s="28">
        <f>SUM(U4:U20)</f>
        <v>0</v>
      </c>
      <c r="V21" s="28">
        <f>SUM(V4:V20)</f>
        <v>0</v>
      </c>
    </row>
    <row r="23" spans="1:22" x14ac:dyDescent="0.25">
      <c r="A23" s="2" t="s">
        <v>25</v>
      </c>
      <c r="B23" s="15"/>
    </row>
    <row r="24" spans="1:22" x14ac:dyDescent="0.25">
      <c r="A24" s="16" t="s">
        <v>2</v>
      </c>
      <c r="C24" s="40">
        <f>SUM(T20)</f>
        <v>32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>
        <v>7</v>
      </c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32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I14:J14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Q14:R14"/>
    <mergeCell ref="G14:H14"/>
    <mergeCell ref="K14:L14"/>
    <mergeCell ref="M14:N14"/>
    <mergeCell ref="O14:P14"/>
    <mergeCell ref="K2:L2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2:F2"/>
    <mergeCell ref="E14:F14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3:L13"/>
    <mergeCell ref="Q13:R13"/>
    <mergeCell ref="O13:P13"/>
    <mergeCell ref="M11:N11"/>
    <mergeCell ref="O11:P11"/>
    <mergeCell ref="Q11:R11"/>
    <mergeCell ref="K12:L12"/>
    <mergeCell ref="M12:N12"/>
    <mergeCell ref="M13:N13"/>
    <mergeCell ref="K11:L11"/>
    <mergeCell ref="E5:F5"/>
    <mergeCell ref="G13:H13"/>
    <mergeCell ref="I13:J13"/>
    <mergeCell ref="E11:F11"/>
    <mergeCell ref="G11:H11"/>
    <mergeCell ref="I11:J11"/>
    <mergeCell ref="I12:J12"/>
    <mergeCell ref="E8:F8"/>
    <mergeCell ref="G8:H8"/>
    <mergeCell ref="E12:F12"/>
    <mergeCell ref="E13:F13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J29" sqref="J29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6">
        <v>6598</v>
      </c>
      <c r="B4" s="199" t="s">
        <v>109</v>
      </c>
      <c r="C4" s="196">
        <v>44</v>
      </c>
      <c r="D4" s="38" t="s">
        <v>74</v>
      </c>
      <c r="E4" s="202">
        <v>3</v>
      </c>
      <c r="F4" s="203"/>
      <c r="G4" s="202"/>
      <c r="H4" s="203"/>
      <c r="I4" s="202"/>
      <c r="J4" s="203"/>
      <c r="K4" s="202"/>
      <c r="L4" s="203"/>
      <c r="M4" s="202"/>
      <c r="N4" s="203"/>
      <c r="O4" s="202"/>
      <c r="P4" s="203"/>
      <c r="Q4" s="200"/>
      <c r="R4" s="201"/>
      <c r="S4" s="25">
        <f>E4+G4+I4+K4+M4+O4+Q4</f>
        <v>3</v>
      </c>
      <c r="T4" s="25">
        <f>SUM(S4-U4-V4)</f>
        <v>3</v>
      </c>
      <c r="U4" s="28"/>
      <c r="V4" s="28"/>
    </row>
    <row r="5" spans="1:22" ht="15.75" customHeight="1" x14ac:dyDescent="0.25">
      <c r="A5" s="190">
        <v>6538</v>
      </c>
      <c r="B5" s="199" t="s">
        <v>117</v>
      </c>
      <c r="C5" s="190">
        <v>18</v>
      </c>
      <c r="D5" s="38" t="s">
        <v>67</v>
      </c>
      <c r="E5" s="202">
        <v>4</v>
      </c>
      <c r="F5" s="203"/>
      <c r="G5" s="207">
        <v>7</v>
      </c>
      <c r="H5" s="207"/>
      <c r="I5" s="202">
        <v>7</v>
      </c>
      <c r="J5" s="203"/>
      <c r="K5" s="202">
        <v>7</v>
      </c>
      <c r="L5" s="203"/>
      <c r="M5" s="202">
        <v>7</v>
      </c>
      <c r="N5" s="203"/>
      <c r="O5" s="202"/>
      <c r="P5" s="203"/>
      <c r="Q5" s="200"/>
      <c r="R5" s="201"/>
      <c r="S5" s="25">
        <f>E5+G5+I5+K5+M5+O5+Q5</f>
        <v>32</v>
      </c>
      <c r="T5" s="25">
        <f>SUM(S5-U5-V5)</f>
        <v>32</v>
      </c>
      <c r="U5" s="28"/>
      <c r="V5" s="28"/>
    </row>
    <row r="6" spans="1:22" x14ac:dyDescent="0.25">
      <c r="A6" s="192"/>
      <c r="B6" s="48"/>
      <c r="C6" s="192"/>
      <c r="D6" s="38"/>
      <c r="E6" s="202"/>
      <c r="F6" s="203"/>
      <c r="G6" s="207"/>
      <c r="H6" s="207"/>
      <c r="I6" s="207"/>
      <c r="J6" s="207"/>
      <c r="K6" s="207"/>
      <c r="L6" s="207"/>
      <c r="M6" s="207"/>
      <c r="N6" s="207"/>
      <c r="O6" s="202"/>
      <c r="P6" s="203"/>
      <c r="Q6" s="200"/>
      <c r="R6" s="201"/>
      <c r="S6" s="25">
        <f t="shared" ref="S6:S23" si="0">E6+G6+I6+K6+M6+O6+Q6</f>
        <v>0</v>
      </c>
      <c r="T6" s="25">
        <f t="shared" ref="T6:T20" si="1">SUM(S6-U6-V6)</f>
        <v>0</v>
      </c>
      <c r="U6" s="28"/>
      <c r="V6" s="28"/>
    </row>
    <row r="7" spans="1:22" x14ac:dyDescent="0.25">
      <c r="A7" s="182"/>
      <c r="B7" s="182"/>
      <c r="C7" s="182"/>
      <c r="D7" s="38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0"/>
      <c r="R7" s="201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82"/>
      <c r="B8" s="182"/>
      <c r="C8" s="182"/>
      <c r="D8" s="38"/>
      <c r="E8" s="202"/>
      <c r="F8" s="203"/>
      <c r="G8" s="202"/>
      <c r="H8" s="203"/>
      <c r="I8" s="202"/>
      <c r="J8" s="203"/>
      <c r="K8" s="207"/>
      <c r="L8" s="207"/>
      <c r="M8" s="202"/>
      <c r="N8" s="203"/>
      <c r="O8" s="202"/>
      <c r="P8" s="203"/>
      <c r="Q8" s="200"/>
      <c r="R8" s="201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2"/>
      <c r="B9" s="182"/>
      <c r="C9" s="182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3"/>
      <c r="B10" s="48"/>
      <c r="C10" s="173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5"/>
      <c r="B12" s="48"/>
      <c r="C12" s="155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7"/>
      <c r="B13" s="157"/>
      <c r="C13" s="157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48"/>
      <c r="C14" s="15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38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77"/>
      <c r="B17" s="46"/>
      <c r="C17" s="46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s="17" customFormat="1" x14ac:dyDescent="0.25">
      <c r="A18" s="121"/>
      <c r="B18" s="121"/>
      <c r="C18" s="121"/>
      <c r="D18" s="38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0"/>
      <c r="B19" s="120"/>
      <c r="C19" s="120"/>
      <c r="D19" s="38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84">
        <v>3600</v>
      </c>
      <c r="B20" s="84" t="s">
        <v>111</v>
      </c>
      <c r="C20" s="84"/>
      <c r="D20" s="27" t="s">
        <v>60</v>
      </c>
      <c r="E20" s="202">
        <v>1</v>
      </c>
      <c r="F20" s="203"/>
      <c r="G20" s="202">
        <v>1</v>
      </c>
      <c r="H20" s="203"/>
      <c r="I20" s="202">
        <v>1</v>
      </c>
      <c r="J20" s="203"/>
      <c r="K20" s="202">
        <v>1</v>
      </c>
      <c r="L20" s="203"/>
      <c r="M20" s="202">
        <v>1</v>
      </c>
      <c r="N20" s="203"/>
      <c r="O20" s="202"/>
      <c r="P20" s="203"/>
      <c r="Q20" s="200"/>
      <c r="R20" s="201"/>
      <c r="S20" s="25">
        <f t="shared" si="0"/>
        <v>5</v>
      </c>
      <c r="T20" s="25">
        <f t="shared" si="1"/>
        <v>5</v>
      </c>
      <c r="U20" s="28"/>
      <c r="V20" s="28"/>
    </row>
    <row r="21" spans="1:22" s="17" customFormat="1" x14ac:dyDescent="0.25">
      <c r="A21" s="23" t="s">
        <v>37</v>
      </c>
      <c r="B21" s="50"/>
      <c r="C21" s="19"/>
      <c r="D21" s="19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 t="shared" si="0"/>
        <v>0</v>
      </c>
      <c r="T21" s="25"/>
      <c r="U21" s="29"/>
      <c r="V21" s="28"/>
    </row>
    <row r="22" spans="1:22" x14ac:dyDescent="0.25">
      <c r="A22" s="50" t="s">
        <v>38</v>
      </c>
      <c r="B22" s="50"/>
      <c r="C22" s="19"/>
      <c r="D22" s="19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0"/>
      <c r="P22" s="201"/>
      <c r="Q22" s="200"/>
      <c r="R22" s="201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4">
        <f>SUM(E4:E22)</f>
        <v>8</v>
      </c>
      <c r="F23" s="205"/>
      <c r="G23" s="204">
        <f>SUM(G4:G22)</f>
        <v>8</v>
      </c>
      <c r="H23" s="205"/>
      <c r="I23" s="204">
        <f>SUM(I4:I22)</f>
        <v>8</v>
      </c>
      <c r="J23" s="205"/>
      <c r="K23" s="204">
        <f>SUM(K4:K22)</f>
        <v>8</v>
      </c>
      <c r="L23" s="205"/>
      <c r="M23" s="204">
        <f>SUM(M4:M22)</f>
        <v>8</v>
      </c>
      <c r="N23" s="205"/>
      <c r="O23" s="204">
        <f>SUM(O4:O22)</f>
        <v>0</v>
      </c>
      <c r="P23" s="205"/>
      <c r="Q23" s="204">
        <f>SUM(Q4:Q22)</f>
        <v>0</v>
      </c>
      <c r="R23" s="205"/>
      <c r="S23" s="25">
        <f t="shared" si="0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82"/>
      <c r="J24" s="83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E26" s="45"/>
      <c r="F26" s="45"/>
      <c r="M26" s="45"/>
      <c r="N26" s="45"/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x14ac:dyDescent="0.25">
      <c r="S36" s="16"/>
    </row>
    <row r="37" spans="1:19" x14ac:dyDescent="0.25">
      <c r="S37" s="16"/>
    </row>
    <row r="38" spans="1:19" x14ac:dyDescent="0.25">
      <c r="S38" s="16"/>
    </row>
  </sheetData>
  <mergeCells count="147"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19:P19"/>
    <mergeCell ref="Q19:R19"/>
    <mergeCell ref="E18:F18"/>
    <mergeCell ref="G18:H18"/>
    <mergeCell ref="O21:P21"/>
    <mergeCell ref="Q21:R21"/>
    <mergeCell ref="E20:F20"/>
    <mergeCell ref="G20:H20"/>
    <mergeCell ref="I20:J20"/>
    <mergeCell ref="K20:L20"/>
    <mergeCell ref="M20:N20"/>
    <mergeCell ref="O20:P20"/>
    <mergeCell ref="E13:F13"/>
    <mergeCell ref="G13:H13"/>
    <mergeCell ref="I13:J13"/>
    <mergeCell ref="K13:L13"/>
    <mergeCell ref="M13:N13"/>
    <mergeCell ref="E19:F19"/>
    <mergeCell ref="G19:H19"/>
    <mergeCell ref="I19:J19"/>
    <mergeCell ref="K19:L19"/>
    <mergeCell ref="M19:N19"/>
    <mergeCell ref="E15:F15"/>
    <mergeCell ref="G15:H15"/>
    <mergeCell ref="I15:J15"/>
    <mergeCell ref="K15:L15"/>
    <mergeCell ref="M15:N15"/>
    <mergeCell ref="O17:P17"/>
    <mergeCell ref="Q17:R17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Q18:R18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6"/>
  <sheetViews>
    <sheetView zoomScale="90" zoomScaleNormal="90" workbookViewId="0">
      <selection activeCell="B32" sqref="B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 t="s">
        <v>86</v>
      </c>
      <c r="F3" s="197"/>
      <c r="G3" s="197" t="s">
        <v>86</v>
      </c>
      <c r="H3" s="197"/>
      <c r="I3" s="197" t="s">
        <v>86</v>
      </c>
      <c r="J3" s="197"/>
      <c r="K3" s="197" t="s">
        <v>86</v>
      </c>
      <c r="L3" s="197"/>
      <c r="M3" s="188"/>
      <c r="N3" s="188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7">
        <v>6598</v>
      </c>
      <c r="B4" s="199" t="s">
        <v>109</v>
      </c>
      <c r="C4" s="177">
        <v>39</v>
      </c>
      <c r="D4" s="38" t="s">
        <v>72</v>
      </c>
      <c r="E4" s="213"/>
      <c r="F4" s="214"/>
      <c r="G4" s="213"/>
      <c r="H4" s="214"/>
      <c r="I4" s="213"/>
      <c r="J4" s="214"/>
      <c r="K4" s="213"/>
      <c r="L4" s="214"/>
      <c r="M4" s="218"/>
      <c r="N4" s="219"/>
      <c r="O4" s="207"/>
      <c r="P4" s="207"/>
      <c r="Q4" s="228"/>
      <c r="R4" s="228"/>
      <c r="S4" s="25">
        <f t="shared" ref="S4:S11" si="0">E4+G4+I4+K4+M4+O4+Q4</f>
        <v>0</v>
      </c>
      <c r="T4" s="25">
        <f t="shared" ref="T4:T11" si="1">SUM(S4-U4-V4)</f>
        <v>0</v>
      </c>
      <c r="U4" s="28"/>
      <c r="V4" s="28"/>
    </row>
    <row r="5" spans="1:22" x14ac:dyDescent="0.25">
      <c r="A5" s="190">
        <v>6598</v>
      </c>
      <c r="B5" s="199" t="s">
        <v>109</v>
      </c>
      <c r="C5" s="177">
        <v>44</v>
      </c>
      <c r="D5" s="38" t="s">
        <v>74</v>
      </c>
      <c r="E5" s="227"/>
      <c r="F5" s="227"/>
      <c r="G5" s="227"/>
      <c r="H5" s="227"/>
      <c r="I5" s="227"/>
      <c r="J5" s="227"/>
      <c r="K5" s="227"/>
      <c r="L5" s="227"/>
      <c r="M5" s="218"/>
      <c r="N5" s="219"/>
      <c r="O5" s="207"/>
      <c r="P5" s="207"/>
      <c r="Q5" s="228"/>
      <c r="R5" s="22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79">
        <v>6648</v>
      </c>
      <c r="B6" s="199" t="s">
        <v>116</v>
      </c>
      <c r="C6" s="179">
        <v>46</v>
      </c>
      <c r="D6" s="38" t="s">
        <v>79</v>
      </c>
      <c r="E6" s="213"/>
      <c r="F6" s="214"/>
      <c r="G6" s="213"/>
      <c r="H6" s="214"/>
      <c r="I6" s="213"/>
      <c r="J6" s="214"/>
      <c r="K6" s="213"/>
      <c r="L6" s="214"/>
      <c r="M6" s="220"/>
      <c r="N6" s="220"/>
      <c r="O6" s="207"/>
      <c r="P6" s="207"/>
      <c r="Q6" s="228"/>
      <c r="R6" s="2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2">
        <v>6538</v>
      </c>
      <c r="B7" s="199" t="s">
        <v>117</v>
      </c>
      <c r="C7" s="182">
        <v>20</v>
      </c>
      <c r="D7" s="38" t="s">
        <v>67</v>
      </c>
      <c r="E7" s="213"/>
      <c r="F7" s="214"/>
      <c r="G7" s="213"/>
      <c r="H7" s="214"/>
      <c r="I7" s="213"/>
      <c r="J7" s="214"/>
      <c r="K7" s="213"/>
      <c r="L7" s="214"/>
      <c r="M7" s="220"/>
      <c r="N7" s="220"/>
      <c r="O7" s="207"/>
      <c r="P7" s="207"/>
      <c r="Q7" s="228"/>
      <c r="R7" s="2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2"/>
      <c r="B8" s="182"/>
      <c r="C8" s="182"/>
      <c r="D8" s="38"/>
      <c r="E8" s="213"/>
      <c r="F8" s="214"/>
      <c r="G8" s="213"/>
      <c r="H8" s="214"/>
      <c r="I8" s="213"/>
      <c r="J8" s="214"/>
      <c r="K8" s="213"/>
      <c r="L8" s="214"/>
      <c r="M8" s="220"/>
      <c r="N8" s="220"/>
      <c r="O8" s="207"/>
      <c r="P8" s="207"/>
      <c r="Q8" s="228"/>
      <c r="R8" s="22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0"/>
      <c r="B9" s="48"/>
      <c r="C9" s="170"/>
      <c r="D9" s="38"/>
      <c r="E9" s="213"/>
      <c r="F9" s="214"/>
      <c r="G9" s="213"/>
      <c r="H9" s="214"/>
      <c r="I9" s="213"/>
      <c r="J9" s="214"/>
      <c r="K9" s="213"/>
      <c r="L9" s="214"/>
      <c r="M9" s="218"/>
      <c r="N9" s="219"/>
      <c r="O9" s="202"/>
      <c r="P9" s="203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3"/>
      <c r="B10" s="48"/>
      <c r="C10" s="173"/>
      <c r="D10" s="38"/>
      <c r="E10" s="213"/>
      <c r="F10" s="214"/>
      <c r="G10" s="213"/>
      <c r="H10" s="214"/>
      <c r="I10" s="213"/>
      <c r="J10" s="214"/>
      <c r="K10" s="213"/>
      <c r="L10" s="214"/>
      <c r="M10" s="218"/>
      <c r="N10" s="219"/>
      <c r="O10" s="202"/>
      <c r="P10" s="203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27"/>
      <c r="F11" s="227"/>
      <c r="G11" s="227"/>
      <c r="H11" s="227"/>
      <c r="I11" s="227"/>
      <c r="J11" s="227"/>
      <c r="K11" s="227"/>
      <c r="L11" s="227"/>
      <c r="M11" s="218"/>
      <c r="N11" s="219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7"/>
      <c r="B12" s="48"/>
      <c r="C12" s="117"/>
      <c r="D12" s="38"/>
      <c r="E12" s="227"/>
      <c r="F12" s="227"/>
      <c r="G12" s="227"/>
      <c r="H12" s="227"/>
      <c r="I12" s="227"/>
      <c r="J12" s="227"/>
      <c r="K12" s="227"/>
      <c r="L12" s="227"/>
      <c r="M12" s="218"/>
      <c r="N12" s="219"/>
      <c r="O12" s="202"/>
      <c r="P12" s="203"/>
      <c r="Q12" s="200"/>
      <c r="R12" s="201"/>
      <c r="S12" s="25">
        <f t="shared" ref="S12:S23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27"/>
      <c r="F13" s="227"/>
      <c r="G13" s="227"/>
      <c r="H13" s="227"/>
      <c r="I13" s="227"/>
      <c r="J13" s="227"/>
      <c r="K13" s="227"/>
      <c r="L13" s="227"/>
      <c r="M13" s="218"/>
      <c r="N13" s="219"/>
      <c r="O13" s="202"/>
      <c r="P13" s="203"/>
      <c r="Q13" s="200"/>
      <c r="R13" s="20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87"/>
      <c r="B14" s="48"/>
      <c r="C14" s="87"/>
      <c r="D14" s="38"/>
      <c r="E14" s="227"/>
      <c r="F14" s="227"/>
      <c r="G14" s="227"/>
      <c r="H14" s="227"/>
      <c r="I14" s="227"/>
      <c r="J14" s="227"/>
      <c r="K14" s="227"/>
      <c r="L14" s="227"/>
      <c r="M14" s="218"/>
      <c r="N14" s="219"/>
      <c r="O14" s="202"/>
      <c r="P14" s="203"/>
      <c r="Q14" s="200"/>
      <c r="R14" s="20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27"/>
      <c r="F15" s="227"/>
      <c r="G15" s="227"/>
      <c r="H15" s="227"/>
      <c r="I15" s="227"/>
      <c r="J15" s="227"/>
      <c r="K15" s="227"/>
      <c r="L15" s="227"/>
      <c r="M15" s="218"/>
      <c r="N15" s="219"/>
      <c r="O15" s="202"/>
      <c r="P15" s="203"/>
      <c r="Q15" s="200"/>
      <c r="R15" s="201"/>
      <c r="S15" s="25">
        <f t="shared" si="2"/>
        <v>0</v>
      </c>
      <c r="T15" s="25">
        <f t="shared" ref="T15:T21" si="3">SUM(S15-U15-V15)</f>
        <v>0</v>
      </c>
      <c r="U15" s="28"/>
      <c r="V15" s="28"/>
    </row>
    <row r="16" spans="1:22" x14ac:dyDescent="0.25">
      <c r="A16" s="46"/>
      <c r="B16" s="46"/>
      <c r="C16" s="46"/>
      <c r="D16" s="27"/>
      <c r="E16" s="213"/>
      <c r="F16" s="214"/>
      <c r="G16" s="213"/>
      <c r="H16" s="214"/>
      <c r="I16" s="213"/>
      <c r="J16" s="214"/>
      <c r="K16" s="213"/>
      <c r="L16" s="214"/>
      <c r="M16" s="218"/>
      <c r="N16" s="219"/>
      <c r="O16" s="202"/>
      <c r="P16" s="203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78"/>
      <c r="B17" s="46"/>
      <c r="C17" s="46"/>
      <c r="D17" s="27"/>
      <c r="E17" s="213"/>
      <c r="F17" s="214"/>
      <c r="G17" s="213"/>
      <c r="H17" s="214"/>
      <c r="I17" s="213"/>
      <c r="J17" s="214"/>
      <c r="K17" s="213"/>
      <c r="L17" s="214"/>
      <c r="M17" s="218"/>
      <c r="N17" s="219"/>
      <c r="O17" s="202"/>
      <c r="P17" s="203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0"/>
      <c r="B18" s="46"/>
      <c r="C18" s="46"/>
      <c r="D18" s="27"/>
      <c r="E18" s="213"/>
      <c r="F18" s="214"/>
      <c r="G18" s="213"/>
      <c r="H18" s="214"/>
      <c r="I18" s="213"/>
      <c r="J18" s="214"/>
      <c r="K18" s="213"/>
      <c r="L18" s="214"/>
      <c r="M18" s="218"/>
      <c r="N18" s="219"/>
      <c r="O18" s="202"/>
      <c r="P18" s="203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1"/>
      <c r="B19" s="121"/>
      <c r="C19" s="121"/>
      <c r="D19" s="38"/>
      <c r="E19" s="213"/>
      <c r="F19" s="214"/>
      <c r="G19" s="213"/>
      <c r="H19" s="214"/>
      <c r="I19" s="213"/>
      <c r="J19" s="214"/>
      <c r="K19" s="213"/>
      <c r="L19" s="214"/>
      <c r="M19" s="218"/>
      <c r="N19" s="219"/>
      <c r="O19" s="202"/>
      <c r="P19" s="203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9"/>
      <c r="B20" s="139"/>
      <c r="C20" s="139"/>
      <c r="D20" s="38"/>
      <c r="E20" s="213"/>
      <c r="F20" s="214"/>
      <c r="G20" s="213"/>
      <c r="H20" s="214"/>
      <c r="I20" s="213"/>
      <c r="J20" s="214"/>
      <c r="K20" s="213"/>
      <c r="L20" s="214"/>
      <c r="M20" s="218"/>
      <c r="N20" s="219"/>
      <c r="O20" s="202"/>
      <c r="P20" s="203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86">
        <v>3600</v>
      </c>
      <c r="B21" s="85" t="s">
        <v>111</v>
      </c>
      <c r="C21" s="85"/>
      <c r="D21" s="27" t="s">
        <v>60</v>
      </c>
      <c r="E21" s="213"/>
      <c r="F21" s="214"/>
      <c r="G21" s="213"/>
      <c r="H21" s="214"/>
      <c r="I21" s="213"/>
      <c r="J21" s="214"/>
      <c r="K21" s="213"/>
      <c r="L21" s="214"/>
      <c r="M21" s="218"/>
      <c r="N21" s="219"/>
      <c r="O21" s="202"/>
      <c r="P21" s="203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3"/>
      <c r="F22" s="214"/>
      <c r="G22" s="213"/>
      <c r="H22" s="214"/>
      <c r="I22" s="213"/>
      <c r="J22" s="214"/>
      <c r="K22" s="213"/>
      <c r="L22" s="214"/>
      <c r="M22" s="218">
        <v>8</v>
      </c>
      <c r="N22" s="219"/>
      <c r="O22" s="202"/>
      <c r="P22" s="203"/>
      <c r="Q22" s="200"/>
      <c r="R22" s="201"/>
      <c r="S22" s="25">
        <f t="shared" si="2"/>
        <v>8</v>
      </c>
      <c r="T22" s="25"/>
      <c r="U22" s="28"/>
      <c r="V22" s="28"/>
    </row>
    <row r="23" spans="1:22" x14ac:dyDescent="0.25">
      <c r="A23" s="23" t="s">
        <v>38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2"/>
      <c r="P23" s="203"/>
      <c r="Q23" s="200"/>
      <c r="R23" s="201"/>
      <c r="S23" s="25">
        <f t="shared" si="2"/>
        <v>0</v>
      </c>
      <c r="T23" s="25"/>
      <c r="U23" s="28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0</v>
      </c>
      <c r="F24" s="205"/>
      <c r="G24" s="204">
        <f>SUM(G4:G23)</f>
        <v>0</v>
      </c>
      <c r="H24" s="205"/>
      <c r="I24" s="204">
        <f>SUM(I4:I23)</f>
        <v>0</v>
      </c>
      <c r="J24" s="205"/>
      <c r="K24" s="204">
        <f>SUM(K4:K23)</f>
        <v>0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>SUM(S4:S23)</f>
        <v>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-32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  <c r="C28" s="4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33"/>
    </row>
    <row r="32" spans="1:22" x14ac:dyDescent="0.25">
      <c r="A32" s="34" t="s">
        <v>28</v>
      </c>
      <c r="B32" s="34"/>
      <c r="C32" s="37">
        <f>S22</f>
        <v>8</v>
      </c>
      <c r="D32" s="34"/>
      <c r="I32" s="45"/>
      <c r="J32" s="45"/>
      <c r="K32" s="45"/>
      <c r="L32" s="45"/>
      <c r="M32" s="45"/>
      <c r="N32" s="45"/>
    </row>
    <row r="33" spans="1:14" x14ac:dyDescent="0.25">
      <c r="A33" s="16" t="s">
        <v>4</v>
      </c>
      <c r="C33" s="33">
        <f>S23</f>
        <v>0</v>
      </c>
      <c r="I33" s="45"/>
      <c r="J33" s="45"/>
      <c r="K33" s="45"/>
      <c r="L33" s="45"/>
      <c r="M33" s="45"/>
      <c r="N33" s="45"/>
    </row>
    <row r="34" spans="1:14" ht="16.5" thickBot="1" x14ac:dyDescent="0.3">
      <c r="A34" s="17" t="s">
        <v>6</v>
      </c>
      <c r="B34" s="17"/>
      <c r="C34" s="39">
        <f>SUM(C29:C33)</f>
        <v>8</v>
      </c>
      <c r="E34" s="17" t="s">
        <v>40</v>
      </c>
      <c r="F34" s="17"/>
      <c r="G34" s="35">
        <f>S24-C34</f>
        <v>0</v>
      </c>
    </row>
    <row r="35" spans="1:14" ht="16.5" thickTop="1" x14ac:dyDescent="0.25">
      <c r="A35" s="16" t="s">
        <v>29</v>
      </c>
      <c r="C35" s="36">
        <v>0</v>
      </c>
      <c r="D35" s="36"/>
    </row>
    <row r="36" spans="1:14" x14ac:dyDescent="0.25">
      <c r="A36" s="16" t="s">
        <v>36</v>
      </c>
      <c r="C36" s="36">
        <v>0</v>
      </c>
      <c r="D36" s="36"/>
    </row>
  </sheetData>
  <mergeCells count="154">
    <mergeCell ref="Q8:R8"/>
    <mergeCell ref="Q9:R9"/>
    <mergeCell ref="O9:P9"/>
    <mergeCell ref="O6:P6"/>
    <mergeCell ref="O8:P8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5:P15"/>
    <mergeCell ref="M16:N16"/>
    <mergeCell ref="G16:H16"/>
    <mergeCell ref="E16:F16"/>
    <mergeCell ref="E15:F15"/>
    <mergeCell ref="G15:H15"/>
    <mergeCell ref="E8:F8"/>
    <mergeCell ref="G8:H8"/>
    <mergeCell ref="E13:F13"/>
    <mergeCell ref="G13:H13"/>
    <mergeCell ref="O13:P13"/>
    <mergeCell ref="I15:J15"/>
    <mergeCell ref="K15:L15"/>
    <mergeCell ref="I8:J8"/>
    <mergeCell ref="K9:L9"/>
    <mergeCell ref="K8:L8"/>
    <mergeCell ref="I13:J13"/>
    <mergeCell ref="K13:L13"/>
    <mergeCell ref="M13:N13"/>
    <mergeCell ref="G9:H9"/>
    <mergeCell ref="M18:N18"/>
    <mergeCell ref="M17:N17"/>
    <mergeCell ref="M20:N20"/>
    <mergeCell ref="E17:F17"/>
    <mergeCell ref="G17:H17"/>
    <mergeCell ref="E18:F18"/>
    <mergeCell ref="G18:H18"/>
    <mergeCell ref="K18:L18"/>
    <mergeCell ref="Q13:R13"/>
    <mergeCell ref="O20:P20"/>
    <mergeCell ref="Q17:R17"/>
    <mergeCell ref="O17:P17"/>
    <mergeCell ref="O16:P16"/>
    <mergeCell ref="O18:P18"/>
    <mergeCell ref="Q18:R18"/>
    <mergeCell ref="Q19:R19"/>
    <mergeCell ref="I16:J16"/>
    <mergeCell ref="K16:L16"/>
    <mergeCell ref="K17:L17"/>
    <mergeCell ref="I17:J17"/>
    <mergeCell ref="I18:J18"/>
    <mergeCell ref="Q15:R15"/>
    <mergeCell ref="Q16:R16"/>
    <mergeCell ref="M15:N15"/>
    <mergeCell ref="K19:L19"/>
    <mergeCell ref="M21:N21"/>
    <mergeCell ref="M19:N19"/>
    <mergeCell ref="K24:L24"/>
    <mergeCell ref="K23:L23"/>
    <mergeCell ref="K22:L22"/>
    <mergeCell ref="K20:L20"/>
    <mergeCell ref="K21:L21"/>
    <mergeCell ref="Q20:R20"/>
    <mergeCell ref="O19:P19"/>
    <mergeCell ref="Q21:R21"/>
    <mergeCell ref="O21:P21"/>
    <mergeCell ref="E24:F24"/>
    <mergeCell ref="G24:H24"/>
    <mergeCell ref="E23:F23"/>
    <mergeCell ref="E22:F22"/>
    <mergeCell ref="I22:J22"/>
    <mergeCell ref="I24:J24"/>
    <mergeCell ref="Q24:R24"/>
    <mergeCell ref="M22:N22"/>
    <mergeCell ref="Q22:R22"/>
    <mergeCell ref="O23:P23"/>
    <mergeCell ref="Q23:R23"/>
    <mergeCell ref="O22:P22"/>
    <mergeCell ref="M24:N24"/>
    <mergeCell ref="O24:P24"/>
    <mergeCell ref="M23:N23"/>
    <mergeCell ref="G20:H20"/>
    <mergeCell ref="G21:H21"/>
    <mergeCell ref="G19:H19"/>
    <mergeCell ref="I23:J23"/>
    <mergeCell ref="E20:F20"/>
    <mergeCell ref="E21:F21"/>
    <mergeCell ref="G23:H23"/>
    <mergeCell ref="G22:H22"/>
    <mergeCell ref="I20:J20"/>
    <mergeCell ref="I21:J21"/>
    <mergeCell ref="I19:J19"/>
    <mergeCell ref="E19:F19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9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30.04.17</v>
      </c>
      <c r="B2" s="148"/>
      <c r="C2" s="148"/>
      <c r="D2" s="148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6">
        <v>6520</v>
      </c>
      <c r="B4" s="199" t="s">
        <v>110</v>
      </c>
      <c r="C4" s="196">
        <v>15</v>
      </c>
      <c r="D4" s="38" t="s">
        <v>83</v>
      </c>
      <c r="E4" s="202">
        <v>0.25</v>
      </c>
      <c r="F4" s="203"/>
      <c r="G4" s="202"/>
      <c r="H4" s="203"/>
      <c r="I4" s="212"/>
      <c r="J4" s="203"/>
      <c r="K4" s="202"/>
      <c r="L4" s="203"/>
      <c r="M4" s="202"/>
      <c r="N4" s="203"/>
      <c r="O4" s="202"/>
      <c r="P4" s="203"/>
      <c r="Q4" s="200"/>
      <c r="R4" s="201"/>
      <c r="S4" s="25">
        <f t="shared" ref="S4:S23" si="0">E4+G4+I4+K4+M4+O4+Q4</f>
        <v>0.25</v>
      </c>
      <c r="T4" s="25">
        <f t="shared" ref="T4:T23" si="1">SUM(S4-U4-V4)</f>
        <v>0.25</v>
      </c>
      <c r="U4" s="28"/>
      <c r="V4" s="28"/>
    </row>
    <row r="5" spans="1:22" x14ac:dyDescent="0.25">
      <c r="A5" s="196">
        <v>6520</v>
      </c>
      <c r="B5" s="199" t="s">
        <v>110</v>
      </c>
      <c r="C5" s="196">
        <v>16</v>
      </c>
      <c r="D5" s="38" t="s">
        <v>83</v>
      </c>
      <c r="E5" s="202">
        <v>0.25</v>
      </c>
      <c r="F5" s="203"/>
      <c r="G5" s="202"/>
      <c r="H5" s="203"/>
      <c r="I5" s="202"/>
      <c r="J5" s="203"/>
      <c r="K5" s="202"/>
      <c r="L5" s="203"/>
      <c r="M5" s="202"/>
      <c r="N5" s="203"/>
      <c r="O5" s="202"/>
      <c r="P5" s="203"/>
      <c r="Q5" s="200"/>
      <c r="R5" s="201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96">
        <v>6598</v>
      </c>
      <c r="B6" s="199" t="s">
        <v>109</v>
      </c>
      <c r="C6" s="196">
        <v>39</v>
      </c>
      <c r="D6" s="38" t="s">
        <v>83</v>
      </c>
      <c r="E6" s="202">
        <v>0.25</v>
      </c>
      <c r="F6" s="203"/>
      <c r="G6" s="202"/>
      <c r="H6" s="203"/>
      <c r="I6" s="202"/>
      <c r="J6" s="203"/>
      <c r="K6" s="202"/>
      <c r="L6" s="203"/>
      <c r="M6" s="202"/>
      <c r="N6" s="203"/>
      <c r="O6" s="202"/>
      <c r="P6" s="203"/>
      <c r="Q6" s="200"/>
      <c r="R6" s="201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86"/>
      <c r="B7" s="186"/>
      <c r="C7" s="186"/>
      <c r="D7" s="38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3"/>
      <c r="B8" s="48"/>
      <c r="C8" s="183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3"/>
      <c r="B9" s="48"/>
      <c r="C9" s="183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2"/>
      <c r="B10" s="182"/>
      <c r="C10" s="182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172"/>
      <c r="C11" s="172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4"/>
      <c r="B12" s="134"/>
      <c r="C12" s="134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2"/>
      <c r="B13" s="152"/>
      <c r="C13" s="152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ref="S13:S14" si="2">E13+G13+I13+K13+M13+O13+Q13</f>
        <v>0</v>
      </c>
      <c r="T13" s="25">
        <f t="shared" ref="T13:T14" si="3">SUM(S13-U13-V13)</f>
        <v>0</v>
      </c>
      <c r="U13" s="28"/>
      <c r="V13" s="28"/>
    </row>
    <row r="14" spans="1:22" x14ac:dyDescent="0.25">
      <c r="A14" s="169"/>
      <c r="B14" s="169"/>
      <c r="C14" s="169"/>
      <c r="D14" s="3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52"/>
      <c r="B15" s="152"/>
      <c r="C15" s="152"/>
      <c r="D15" s="38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ht="15.75" customHeight="1" x14ac:dyDescent="0.25">
      <c r="A16" s="178"/>
      <c r="B16" s="178"/>
      <c r="C16" s="178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8"/>
      <c r="B17" s="178"/>
      <c r="C17" s="178"/>
      <c r="D17" s="3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95">
        <v>3600</v>
      </c>
      <c r="B18" s="195" t="s">
        <v>111</v>
      </c>
      <c r="C18" s="195"/>
      <c r="D18" s="38" t="s">
        <v>78</v>
      </c>
      <c r="E18" s="202">
        <v>0.5</v>
      </c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78">
        <v>3600</v>
      </c>
      <c r="B19" s="198" t="s">
        <v>111</v>
      </c>
      <c r="C19" s="178"/>
      <c r="D19" s="38" t="s">
        <v>71</v>
      </c>
      <c r="E19" s="202"/>
      <c r="F19" s="203"/>
      <c r="G19" s="202"/>
      <c r="H19" s="203"/>
      <c r="I19" s="202"/>
      <c r="J19" s="203"/>
      <c r="K19" s="207"/>
      <c r="L19" s="207"/>
      <c r="M19" s="202"/>
      <c r="N19" s="203"/>
      <c r="O19" s="202"/>
      <c r="P19" s="203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00">
        <v>3600</v>
      </c>
      <c r="B20" s="198" t="s">
        <v>111</v>
      </c>
      <c r="C20" s="100"/>
      <c r="D20" s="23" t="s">
        <v>64</v>
      </c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94">
        <v>3600</v>
      </c>
      <c r="B21" s="198" t="s">
        <v>111</v>
      </c>
      <c r="C21" s="94"/>
      <c r="D21" s="23" t="s">
        <v>66</v>
      </c>
      <c r="E21" s="202">
        <v>1.5</v>
      </c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 t="shared" si="0"/>
        <v>1.5</v>
      </c>
      <c r="T21" s="25">
        <f t="shared" si="1"/>
        <v>1.5</v>
      </c>
      <c r="U21" s="28"/>
      <c r="V21" s="28"/>
    </row>
    <row r="22" spans="1:22" ht="15.75" customHeight="1" x14ac:dyDescent="0.25">
      <c r="A22" s="93">
        <v>3600</v>
      </c>
      <c r="B22" s="198" t="s">
        <v>111</v>
      </c>
      <c r="C22" s="93"/>
      <c r="D22" s="27" t="s">
        <v>65</v>
      </c>
      <c r="E22" s="202">
        <v>5.5</v>
      </c>
      <c r="F22" s="203"/>
      <c r="G22" s="202">
        <v>7.75</v>
      </c>
      <c r="H22" s="203"/>
      <c r="I22" s="202">
        <v>7.75</v>
      </c>
      <c r="J22" s="203"/>
      <c r="K22" s="202">
        <v>7.75</v>
      </c>
      <c r="L22" s="203"/>
      <c r="M22" s="202">
        <v>7.75</v>
      </c>
      <c r="N22" s="203"/>
      <c r="O22" s="202"/>
      <c r="P22" s="203"/>
      <c r="Q22" s="200"/>
      <c r="R22" s="201"/>
      <c r="S22" s="25">
        <f t="shared" si="0"/>
        <v>36.5</v>
      </c>
      <c r="T22" s="25">
        <f t="shared" si="1"/>
        <v>36.5</v>
      </c>
      <c r="U22" s="28"/>
      <c r="V22" s="28"/>
    </row>
    <row r="23" spans="1:22" x14ac:dyDescent="0.25">
      <c r="A23" s="93">
        <v>3600</v>
      </c>
      <c r="B23" s="198" t="s">
        <v>111</v>
      </c>
      <c r="C23" s="93"/>
      <c r="D23" s="27" t="s">
        <v>69</v>
      </c>
      <c r="E23" s="202">
        <v>0.25</v>
      </c>
      <c r="F23" s="203"/>
      <c r="G23" s="202">
        <v>0.25</v>
      </c>
      <c r="H23" s="203"/>
      <c r="I23" s="202">
        <v>0.25</v>
      </c>
      <c r="J23" s="203"/>
      <c r="K23" s="202">
        <v>0.25</v>
      </c>
      <c r="L23" s="203"/>
      <c r="M23" s="202">
        <v>0.25</v>
      </c>
      <c r="N23" s="203"/>
      <c r="O23" s="202"/>
      <c r="P23" s="203"/>
      <c r="Q23" s="200"/>
      <c r="R23" s="201"/>
      <c r="S23" s="25">
        <f t="shared" si="0"/>
        <v>1.25</v>
      </c>
      <c r="T23" s="25">
        <f t="shared" si="1"/>
        <v>1.25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0"/>
      <c r="P24" s="201"/>
      <c r="Q24" s="200"/>
      <c r="R24" s="201"/>
      <c r="S24" s="25">
        <f>E24+G24+I24+K24+M24+O24+Q24</f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2"/>
      <c r="F25" s="203"/>
      <c r="G25" s="202"/>
      <c r="H25" s="203"/>
      <c r="I25" s="202"/>
      <c r="J25" s="203"/>
      <c r="K25" s="202"/>
      <c r="L25" s="203"/>
      <c r="M25" s="202"/>
      <c r="N25" s="203"/>
      <c r="O25" s="200"/>
      <c r="P25" s="201"/>
      <c r="Q25" s="200"/>
      <c r="R25" s="201"/>
      <c r="S25" s="25">
        <f>E25+G25+I25+K25+M25+O25+Q25</f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4">
        <f>SUM(E4:E25)</f>
        <v>8.5</v>
      </c>
      <c r="F26" s="205"/>
      <c r="G26" s="204">
        <f>SUM(G4:G25)</f>
        <v>8</v>
      </c>
      <c r="H26" s="205"/>
      <c r="I26" s="204">
        <f>SUM(I4:I25)</f>
        <v>8</v>
      </c>
      <c r="J26" s="205"/>
      <c r="K26" s="204">
        <f>SUM(K4:K25)</f>
        <v>8</v>
      </c>
      <c r="L26" s="205"/>
      <c r="M26" s="204">
        <f t="shared" ref="M26" si="4">SUM(M4:M25)</f>
        <v>8</v>
      </c>
      <c r="N26" s="205"/>
      <c r="O26" s="204">
        <f>SUM(O4:O25)</f>
        <v>0</v>
      </c>
      <c r="P26" s="205"/>
      <c r="Q26" s="204">
        <f>SUM(Q4:Q25)</f>
        <v>0</v>
      </c>
      <c r="R26" s="205"/>
      <c r="S26" s="25">
        <f>SUM(S4:S25)</f>
        <v>40.5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6"/>
      <c r="F27" s="167">
        <v>8</v>
      </c>
      <c r="G27" s="30"/>
      <c r="H27" s="31">
        <v>8</v>
      </c>
      <c r="I27" s="125"/>
      <c r="J27" s="126">
        <v>8</v>
      </c>
      <c r="K27" s="30"/>
      <c r="L27" s="31">
        <v>8</v>
      </c>
      <c r="M27" s="125"/>
      <c r="N27" s="126">
        <v>8</v>
      </c>
      <c r="O27" s="30"/>
      <c r="P27" s="31"/>
      <c r="Q27" s="30"/>
      <c r="R27" s="31"/>
      <c r="S27" s="25">
        <f>SUM(E27:R27)</f>
        <v>40</v>
      </c>
      <c r="T27" s="25">
        <f>SUM(T4:T24)</f>
        <v>40.5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0.5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v>2.5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39.75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  <row r="39" spans="1:9" ht="13.5" customHeight="1" x14ac:dyDescent="0.25"/>
  </sheetData>
  <mergeCells count="168"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4:F14"/>
    <mergeCell ref="G14:H14"/>
    <mergeCell ref="I14:J14"/>
    <mergeCell ref="E13:F13"/>
    <mergeCell ref="G13:H13"/>
    <mergeCell ref="I13:J13"/>
    <mergeCell ref="K13:L13"/>
    <mergeCell ref="O6:P6"/>
    <mergeCell ref="O16:P16"/>
    <mergeCell ref="M9:N9"/>
    <mergeCell ref="E9:F9"/>
    <mergeCell ref="G9:H9"/>
    <mergeCell ref="E12:F12"/>
    <mergeCell ref="M13:N13"/>
    <mergeCell ref="I9:J9"/>
    <mergeCell ref="K9:L9"/>
    <mergeCell ref="E15:F15"/>
    <mergeCell ref="G15:H15"/>
    <mergeCell ref="O9:P9"/>
    <mergeCell ref="E7:F7"/>
    <mergeCell ref="G7:H7"/>
    <mergeCell ref="I7:J7"/>
    <mergeCell ref="K7:L7"/>
    <mergeCell ref="E11:F11"/>
    <mergeCell ref="Q6:R6"/>
    <mergeCell ref="Q5:R5"/>
    <mergeCell ref="O12:P12"/>
    <mergeCell ref="Q12:R12"/>
    <mergeCell ref="O11:P11"/>
    <mergeCell ref="O15:P15"/>
    <mergeCell ref="Q11:R11"/>
    <mergeCell ref="Q15:R15"/>
    <mergeCell ref="O5:P5"/>
    <mergeCell ref="Q7:R7"/>
    <mergeCell ref="Q8:R8"/>
    <mergeCell ref="O13:P13"/>
    <mergeCell ref="Q13:R13"/>
    <mergeCell ref="Q10:R10"/>
    <mergeCell ref="Q9:R9"/>
    <mergeCell ref="O14:P14"/>
    <mergeCell ref="Q14:R14"/>
    <mergeCell ref="O7:P7"/>
    <mergeCell ref="O8:P8"/>
    <mergeCell ref="O10:P10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E20:F20"/>
    <mergeCell ref="I16:J16"/>
    <mergeCell ref="K20:L20"/>
    <mergeCell ref="G20:H20"/>
    <mergeCell ref="I20:J20"/>
    <mergeCell ref="G19:H19"/>
    <mergeCell ref="I19:J19"/>
    <mergeCell ref="K19:L19"/>
    <mergeCell ref="E21:F21"/>
    <mergeCell ref="E16:F16"/>
    <mergeCell ref="K16:L16"/>
    <mergeCell ref="G22:H22"/>
    <mergeCell ref="G18:H18"/>
    <mergeCell ref="I18:J18"/>
    <mergeCell ref="K18:L18"/>
    <mergeCell ref="E18:F18"/>
    <mergeCell ref="E19:F19"/>
    <mergeCell ref="I17:J17"/>
    <mergeCell ref="K17:L17"/>
    <mergeCell ref="E17:F17"/>
    <mergeCell ref="G17:H17"/>
    <mergeCell ref="M19:N19"/>
    <mergeCell ref="M11:N11"/>
    <mergeCell ref="M15:N15"/>
    <mergeCell ref="K12:L12"/>
    <mergeCell ref="M12:N12"/>
    <mergeCell ref="M22:N22"/>
    <mergeCell ref="I22:J22"/>
    <mergeCell ref="K22:L22"/>
    <mergeCell ref="G21:H21"/>
    <mergeCell ref="I21:J21"/>
    <mergeCell ref="K21:L21"/>
    <mergeCell ref="M20:N20"/>
    <mergeCell ref="M21:N21"/>
    <mergeCell ref="G16:H16"/>
    <mergeCell ref="G12:H12"/>
    <mergeCell ref="I12:J12"/>
    <mergeCell ref="M18:N18"/>
    <mergeCell ref="M17:N17"/>
    <mergeCell ref="M14:N14"/>
    <mergeCell ref="K14:L14"/>
    <mergeCell ref="M16:N16"/>
    <mergeCell ref="I15:J15"/>
    <mergeCell ref="K15:L15"/>
    <mergeCell ref="G11:H11"/>
    <mergeCell ref="G25:H25"/>
    <mergeCell ref="M25:N25"/>
    <mergeCell ref="I25:J25"/>
    <mergeCell ref="K25:L25"/>
    <mergeCell ref="K24:L24"/>
    <mergeCell ref="I24:J24"/>
    <mergeCell ref="K23:L23"/>
    <mergeCell ref="M23:N23"/>
    <mergeCell ref="E26:F26"/>
    <mergeCell ref="G26:H26"/>
    <mergeCell ref="I26:J26"/>
    <mergeCell ref="K26:L26"/>
    <mergeCell ref="M26:N26"/>
    <mergeCell ref="E24:F24"/>
    <mergeCell ref="G24:H24"/>
    <mergeCell ref="E25:F25"/>
    <mergeCell ref="E23:F23"/>
    <mergeCell ref="G23:H23"/>
    <mergeCell ref="I23:J23"/>
    <mergeCell ref="Q26:R26"/>
    <mergeCell ref="Q23:R23"/>
    <mergeCell ref="O23:P23"/>
    <mergeCell ref="Q24:R24"/>
    <mergeCell ref="M24:N24"/>
    <mergeCell ref="Q25:R25"/>
    <mergeCell ref="O25:P25"/>
    <mergeCell ref="O24:P24"/>
    <mergeCell ref="O26:P26"/>
    <mergeCell ref="Q22:R22"/>
    <mergeCell ref="O22:P22"/>
    <mergeCell ref="Q20:R20"/>
    <mergeCell ref="Q21:R21"/>
    <mergeCell ref="O20:P20"/>
    <mergeCell ref="O21:P21"/>
    <mergeCell ref="Q19:R19"/>
    <mergeCell ref="Q16:R16"/>
    <mergeCell ref="Q18:R18"/>
    <mergeCell ref="O19:P19"/>
    <mergeCell ref="Q17:R17"/>
    <mergeCell ref="O18:P18"/>
    <mergeCell ref="O17:P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B32" sqref="B3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Normal="100" workbookViewId="0">
      <selection activeCell="J29" sqref="J29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30.04.17</v>
      </c>
      <c r="B2" s="58"/>
      <c r="C2" s="58"/>
      <c r="D2" s="58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12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0">
        <v>6598</v>
      </c>
      <c r="B4" s="199" t="s">
        <v>109</v>
      </c>
      <c r="C4" s="190">
        <v>8</v>
      </c>
      <c r="D4" s="38" t="s">
        <v>77</v>
      </c>
      <c r="E4" s="202">
        <v>6.5</v>
      </c>
      <c r="F4" s="203"/>
      <c r="G4" s="202">
        <v>8</v>
      </c>
      <c r="H4" s="203"/>
      <c r="I4" s="207">
        <v>6</v>
      </c>
      <c r="J4" s="207"/>
      <c r="K4" s="207">
        <v>7.5</v>
      </c>
      <c r="L4" s="207"/>
      <c r="M4" s="207">
        <v>4.5</v>
      </c>
      <c r="N4" s="207"/>
      <c r="O4" s="202"/>
      <c r="P4" s="203"/>
      <c r="Q4" s="200"/>
      <c r="R4" s="201"/>
      <c r="S4" s="25">
        <f>E4+G4+I4+K4+M4+O4+Q4</f>
        <v>32.5</v>
      </c>
      <c r="T4" s="25">
        <f t="shared" ref="T4:T20" si="0">SUM(S4-U4-V4)</f>
        <v>32.5</v>
      </c>
      <c r="U4" s="28"/>
      <c r="V4" s="28"/>
    </row>
    <row r="5" spans="1:22" x14ac:dyDescent="0.25">
      <c r="A5" s="190">
        <v>6520</v>
      </c>
      <c r="B5" s="199" t="s">
        <v>110</v>
      </c>
      <c r="C5" s="190">
        <v>15</v>
      </c>
      <c r="D5" s="38" t="s">
        <v>83</v>
      </c>
      <c r="E5" s="202">
        <v>0.25</v>
      </c>
      <c r="F5" s="203"/>
      <c r="G5" s="202"/>
      <c r="H5" s="203"/>
      <c r="I5" s="202">
        <v>0.5</v>
      </c>
      <c r="J5" s="203"/>
      <c r="K5" s="202"/>
      <c r="L5" s="203"/>
      <c r="M5" s="202"/>
      <c r="N5" s="203"/>
      <c r="O5" s="202"/>
      <c r="P5" s="203"/>
      <c r="Q5" s="200"/>
      <c r="R5" s="201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196">
        <v>6520</v>
      </c>
      <c r="B6" s="199" t="s">
        <v>110</v>
      </c>
      <c r="C6" s="190">
        <v>16</v>
      </c>
      <c r="D6" s="38" t="s">
        <v>83</v>
      </c>
      <c r="E6" s="202">
        <v>0.25</v>
      </c>
      <c r="F6" s="203"/>
      <c r="G6" s="202"/>
      <c r="H6" s="203"/>
      <c r="I6" s="202">
        <v>1</v>
      </c>
      <c r="J6" s="203"/>
      <c r="K6" s="202"/>
      <c r="L6" s="203"/>
      <c r="M6" s="202"/>
      <c r="N6" s="203"/>
      <c r="O6" s="202"/>
      <c r="P6" s="203"/>
      <c r="Q6" s="200"/>
      <c r="R6" s="201"/>
      <c r="S6" s="25">
        <f>E6+G6+I6+K6+M6+O6+Q6</f>
        <v>1.25</v>
      </c>
      <c r="T6" s="25">
        <f t="shared" si="0"/>
        <v>1.25</v>
      </c>
      <c r="U6" s="28"/>
      <c r="V6" s="28"/>
    </row>
    <row r="7" spans="1:22" x14ac:dyDescent="0.25">
      <c r="A7" s="190">
        <v>6598</v>
      </c>
      <c r="B7" s="199" t="s">
        <v>109</v>
      </c>
      <c r="C7" s="190">
        <v>39</v>
      </c>
      <c r="D7" s="38" t="s">
        <v>83</v>
      </c>
      <c r="E7" s="202">
        <v>0.5</v>
      </c>
      <c r="F7" s="203"/>
      <c r="G7" s="202"/>
      <c r="H7" s="203"/>
      <c r="I7" s="202"/>
      <c r="J7" s="203"/>
      <c r="K7" s="202">
        <v>0.5</v>
      </c>
      <c r="L7" s="203"/>
      <c r="M7" s="202"/>
      <c r="N7" s="203"/>
      <c r="O7" s="202"/>
      <c r="P7" s="203"/>
      <c r="Q7" s="200"/>
      <c r="R7" s="201"/>
      <c r="S7" s="25">
        <f t="shared" ref="S7:S23" si="1">E7+G7+I7+K7+M7+O7+Q7</f>
        <v>1</v>
      </c>
      <c r="T7" s="25">
        <f t="shared" si="0"/>
        <v>1</v>
      </c>
      <c r="U7" s="28"/>
      <c r="V7" s="28"/>
    </row>
    <row r="8" spans="1:22" x14ac:dyDescent="0.25">
      <c r="A8" s="190"/>
      <c r="B8" s="48"/>
      <c r="C8" s="190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1"/>
      <c r="B9" s="48"/>
      <c r="C9" s="160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1"/>
      <c r="B10" s="180"/>
      <c r="C10" s="180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159"/>
      <c r="C11" s="159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3"/>
      <c r="B12" s="48"/>
      <c r="C12" s="173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ref="S12:S18" si="2">E12+G12+I12+K12+M12+O12+Q12</f>
        <v>0</v>
      </c>
      <c r="T12" s="25">
        <f t="shared" ref="T12:T18" si="3">SUM(S12-U12-V12)</f>
        <v>0</v>
      </c>
      <c r="U12" s="28"/>
      <c r="V12" s="28"/>
    </row>
    <row r="13" spans="1:22" ht="15" customHeight="1" x14ac:dyDescent="0.25">
      <c r="A13" s="163"/>
      <c r="B13" s="48"/>
      <c r="C13" s="163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65"/>
      <c r="B14" s="48"/>
      <c r="C14" s="165"/>
      <c r="D14" s="3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5"/>
      <c r="B15" s="115"/>
      <c r="C15" s="47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2"/>
      <c r="B16" s="122"/>
      <c r="C16" s="122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4"/>
      <c r="B17" s="154"/>
      <c r="C17" s="154"/>
      <c r="D17" s="3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7"/>
      <c r="B18" s="127"/>
      <c r="C18" s="127"/>
      <c r="D18" s="38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9">
        <v>3600</v>
      </c>
      <c r="B19" s="169" t="s">
        <v>111</v>
      </c>
      <c r="C19" s="169"/>
      <c r="D19" s="38" t="s">
        <v>87</v>
      </c>
      <c r="E19" s="202"/>
      <c r="F19" s="203"/>
      <c r="G19" s="202"/>
      <c r="H19" s="203"/>
      <c r="I19" s="202">
        <v>0.5</v>
      </c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1"/>
        <v>0.5</v>
      </c>
      <c r="T19" s="25">
        <f t="shared" si="0"/>
        <v>0.5</v>
      </c>
      <c r="U19" s="28"/>
      <c r="V19" s="28"/>
    </row>
    <row r="20" spans="1:22" s="17" customFormat="1" x14ac:dyDescent="0.25">
      <c r="A20" s="149">
        <v>3600</v>
      </c>
      <c r="B20" s="149" t="s">
        <v>111</v>
      </c>
      <c r="C20" s="149"/>
      <c r="D20" s="38" t="s">
        <v>84</v>
      </c>
      <c r="E20" s="202">
        <v>0.5</v>
      </c>
      <c r="F20" s="203"/>
      <c r="G20" s="202"/>
      <c r="H20" s="203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50" t="s">
        <v>37</v>
      </c>
      <c r="B21" s="50"/>
      <c r="C21" s="58"/>
      <c r="D21" s="50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0"/>
      <c r="P21" s="201"/>
      <c r="Q21" s="200"/>
      <c r="R21" s="201"/>
      <c r="S21" s="25">
        <f t="shared" si="1"/>
        <v>0</v>
      </c>
      <c r="T21" s="25"/>
      <c r="U21" s="29"/>
      <c r="V21" s="28"/>
    </row>
    <row r="22" spans="1:22" x14ac:dyDescent="0.25">
      <c r="A22" s="50" t="s">
        <v>38</v>
      </c>
      <c r="B22" s="50"/>
      <c r="C22" s="58"/>
      <c r="D22" s="58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0"/>
      <c r="P22" s="201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4">
        <f>SUM(E4:E22)</f>
        <v>8</v>
      </c>
      <c r="F23" s="205"/>
      <c r="G23" s="204">
        <f>SUM(G4:G22)</f>
        <v>8</v>
      </c>
      <c r="H23" s="205"/>
      <c r="I23" s="204">
        <f>SUM(I4:I22)</f>
        <v>8</v>
      </c>
      <c r="J23" s="205"/>
      <c r="K23" s="204">
        <f>SUM(K4:K22)</f>
        <v>8</v>
      </c>
      <c r="L23" s="205"/>
      <c r="M23" s="204">
        <f>SUM(M4:M22)</f>
        <v>4.5</v>
      </c>
      <c r="N23" s="205"/>
      <c r="O23" s="204">
        <f>SUM(O4:O22)</f>
        <v>0</v>
      </c>
      <c r="P23" s="205"/>
      <c r="Q23" s="204">
        <f>SUM(Q4:Q22)</f>
        <v>0</v>
      </c>
      <c r="R23" s="205"/>
      <c r="S23" s="25">
        <f t="shared" si="1"/>
        <v>36.5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59"/>
      <c r="F24" s="60">
        <v>8</v>
      </c>
      <c r="G24" s="59"/>
      <c r="H24" s="60">
        <v>8</v>
      </c>
      <c r="I24" s="59"/>
      <c r="J24" s="60">
        <v>8</v>
      </c>
      <c r="K24" s="193"/>
      <c r="L24" s="194">
        <v>8</v>
      </c>
      <c r="M24" s="193"/>
      <c r="N24" s="194">
        <v>8</v>
      </c>
      <c r="O24" s="59"/>
      <c r="P24" s="60"/>
      <c r="Q24" s="59"/>
      <c r="R24" s="60"/>
      <c r="S24" s="25">
        <f>SUM(E24:R24)</f>
        <v>40</v>
      </c>
      <c r="T24" s="25">
        <f>SUM(T4:T23)</f>
        <v>36.5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 t="shared" ref="L25" si="4">SUM(K23)-L24</f>
        <v>0</v>
      </c>
      <c r="M25" s="32"/>
      <c r="N25" s="32">
        <f t="shared" ref="N25" si="5">SUM(M23)-N24</f>
        <v>-3.5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-3.5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36.5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36.5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E18:F18"/>
    <mergeCell ref="G18:H18"/>
    <mergeCell ref="I18:J18"/>
    <mergeCell ref="K18:L18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20:R20"/>
    <mergeCell ref="E20:F20"/>
    <mergeCell ref="G20:H20"/>
    <mergeCell ref="I20:J20"/>
    <mergeCell ref="K20:L20"/>
    <mergeCell ref="M20:N20"/>
    <mergeCell ref="O20:P20"/>
    <mergeCell ref="M18:N18"/>
    <mergeCell ref="O18:P18"/>
    <mergeCell ref="Q18:R18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13:R13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J25" sqref="J25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8" t="s">
        <v>15</v>
      </c>
      <c r="F2" s="208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2">
        <v>6598</v>
      </c>
      <c r="B4" s="199" t="s">
        <v>109</v>
      </c>
      <c r="C4" s="142">
        <v>36</v>
      </c>
      <c r="D4" s="38" t="s">
        <v>75</v>
      </c>
      <c r="E4" s="207">
        <v>8</v>
      </c>
      <c r="F4" s="207"/>
      <c r="G4" s="207"/>
      <c r="H4" s="207"/>
      <c r="I4" s="207"/>
      <c r="J4" s="207"/>
      <c r="K4" s="207"/>
      <c r="L4" s="207"/>
      <c r="M4" s="207"/>
      <c r="N4" s="207"/>
      <c r="O4" s="202"/>
      <c r="P4" s="203"/>
      <c r="Q4" s="200"/>
      <c r="R4" s="201"/>
      <c r="S4" s="25">
        <f>E4+G4+I4+K4+M4+O4+Q4</f>
        <v>8</v>
      </c>
      <c r="T4" s="25">
        <f t="shared" ref="T4:T16" si="0">SUM(S4-U4-V4)</f>
        <v>8</v>
      </c>
      <c r="U4" s="28"/>
      <c r="V4" s="28"/>
    </row>
    <row r="5" spans="1:22" x14ac:dyDescent="0.25">
      <c r="A5" s="163">
        <v>6598</v>
      </c>
      <c r="B5" s="199" t="s">
        <v>109</v>
      </c>
      <c r="C5" s="163">
        <v>37</v>
      </c>
      <c r="D5" s="38" t="s">
        <v>76</v>
      </c>
      <c r="E5" s="202"/>
      <c r="F5" s="203"/>
      <c r="G5" s="202">
        <v>8</v>
      </c>
      <c r="H5" s="203"/>
      <c r="I5" s="202">
        <v>8</v>
      </c>
      <c r="J5" s="203"/>
      <c r="K5" s="202">
        <v>8</v>
      </c>
      <c r="L5" s="203"/>
      <c r="M5" s="202">
        <v>7.5</v>
      </c>
      <c r="N5" s="203"/>
      <c r="O5" s="202"/>
      <c r="P5" s="203"/>
      <c r="Q5" s="200"/>
      <c r="R5" s="201"/>
      <c r="S5" s="25">
        <f t="shared" ref="S5:S19" si="1">E5+G5+I5+K5+M5+O5+Q5</f>
        <v>31.5</v>
      </c>
      <c r="T5" s="25">
        <f t="shared" si="0"/>
        <v>31.5</v>
      </c>
      <c r="U5" s="28"/>
      <c r="V5" s="28"/>
    </row>
    <row r="6" spans="1:22" x14ac:dyDescent="0.25">
      <c r="A6" s="163"/>
      <c r="B6" s="48"/>
      <c r="C6" s="163"/>
      <c r="D6" s="38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2"/>
      <c r="P6" s="203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3"/>
      <c r="B7" s="48"/>
      <c r="C7" s="173"/>
      <c r="D7" s="38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3"/>
      <c r="B8" s="48"/>
      <c r="C8" s="173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4"/>
      <c r="B9" s="48"/>
      <c r="C9" s="174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3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6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s="17" customFormat="1" x14ac:dyDescent="0.25">
      <c r="A14" s="86"/>
      <c r="B14" s="121"/>
      <c r="C14" s="121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6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6">
        <v>3600</v>
      </c>
      <c r="B16" s="96" t="s">
        <v>111</v>
      </c>
      <c r="C16" s="96"/>
      <c r="D16" s="27" t="s">
        <v>88</v>
      </c>
      <c r="E16" s="202"/>
      <c r="F16" s="203"/>
      <c r="G16" s="202"/>
      <c r="H16" s="203"/>
      <c r="I16" s="202"/>
      <c r="J16" s="203"/>
      <c r="K16" s="202"/>
      <c r="L16" s="203"/>
      <c r="M16" s="202">
        <v>0.5</v>
      </c>
      <c r="N16" s="203"/>
      <c r="O16" s="202"/>
      <c r="P16" s="203"/>
      <c r="Q16" s="200"/>
      <c r="R16" s="201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23" t="s">
        <v>37</v>
      </c>
      <c r="B17" s="23"/>
      <c r="C17" s="23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25">
        <f t="shared" si="1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8</v>
      </c>
      <c r="F19" s="205"/>
      <c r="G19" s="204">
        <f>SUM(G4:G18)</f>
        <v>8</v>
      </c>
      <c r="H19" s="205"/>
      <c r="I19" s="204">
        <f>SUM(I4:I18)</f>
        <v>8</v>
      </c>
      <c r="J19" s="205"/>
      <c r="K19" s="204">
        <f>SUM(K4:K18)</f>
        <v>8</v>
      </c>
      <c r="L19" s="205"/>
      <c r="M19" s="204">
        <f>SUM(M4:M18)</f>
        <v>8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1"/>
        <v>40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30"/>
      <c r="F20" s="31">
        <v>8</v>
      </c>
      <c r="G20" s="30"/>
      <c r="H20" s="31">
        <v>8</v>
      </c>
      <c r="I20" s="30"/>
      <c r="J20" s="31">
        <v>8</v>
      </c>
      <c r="K20" s="30"/>
      <c r="L20" s="31">
        <v>8</v>
      </c>
      <c r="M20" s="30"/>
      <c r="N20" s="31">
        <v>8</v>
      </c>
      <c r="O20" s="30"/>
      <c r="P20" s="31"/>
      <c r="Q20" s="30"/>
      <c r="R20" s="31"/>
      <c r="S20" s="25">
        <f>SUM(E20:R20)</f>
        <v>40</v>
      </c>
      <c r="T20" s="25">
        <f>SUM(T4:T19)</f>
        <v>40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0</v>
      </c>
      <c r="I21" s="32"/>
      <c r="J21" s="32">
        <f>SUM(I19)-J20</f>
        <v>0</v>
      </c>
      <c r="K21" s="32"/>
      <c r="L21" s="32">
        <f>SUM(K19)-L20</f>
        <v>0</v>
      </c>
      <c r="M21" s="32"/>
      <c r="N21" s="32">
        <f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0</v>
      </c>
      <c r="T21" s="28"/>
      <c r="U21" s="28">
        <f>SUM(U4:U20)</f>
        <v>0</v>
      </c>
      <c r="V21" s="28">
        <f>SUM(V4:V20)</f>
        <v>0</v>
      </c>
    </row>
    <row r="22" spans="1:22" x14ac:dyDescent="0.25">
      <c r="S22" s="16"/>
    </row>
    <row r="23" spans="1:22" x14ac:dyDescent="0.25">
      <c r="A23" s="2" t="s">
        <v>25</v>
      </c>
      <c r="B23" s="15"/>
      <c r="S23" s="16"/>
    </row>
    <row r="24" spans="1:22" x14ac:dyDescent="0.25">
      <c r="A24" s="16" t="s">
        <v>2</v>
      </c>
      <c r="C24" s="40">
        <f>SUM(T20)</f>
        <v>40</v>
      </c>
      <c r="I24" s="2">
        <v>3600</v>
      </c>
      <c r="S24" s="16"/>
    </row>
    <row r="25" spans="1:22" x14ac:dyDescent="0.25">
      <c r="A25" s="16" t="s">
        <v>26</v>
      </c>
      <c r="C25" s="40">
        <f>U21</f>
        <v>0</v>
      </c>
      <c r="D25" s="33"/>
      <c r="I25" s="44">
        <v>0.5</v>
      </c>
      <c r="S25" s="16"/>
    </row>
    <row r="26" spans="1:22" x14ac:dyDescent="0.25">
      <c r="A26" s="16" t="s">
        <v>27</v>
      </c>
      <c r="C26" s="33">
        <f>V21</f>
        <v>0</v>
      </c>
      <c r="I26" s="45"/>
      <c r="S26" s="16"/>
    </row>
    <row r="27" spans="1:22" x14ac:dyDescent="0.25">
      <c r="A27" s="16" t="s">
        <v>28</v>
      </c>
      <c r="C27" s="33">
        <f>S17</f>
        <v>0</v>
      </c>
      <c r="I27" s="40"/>
      <c r="S27" s="16"/>
    </row>
    <row r="28" spans="1:22" x14ac:dyDescent="0.25">
      <c r="A28" s="16" t="s">
        <v>4</v>
      </c>
      <c r="C28" s="33">
        <f>S18</f>
        <v>0</v>
      </c>
      <c r="S28" s="16"/>
    </row>
    <row r="29" spans="1:22" ht="16.5" thickBot="1" x14ac:dyDescent="0.3">
      <c r="A29" s="17" t="s">
        <v>6</v>
      </c>
      <c r="C29" s="39">
        <f>SUM(C24:C28)</f>
        <v>40</v>
      </c>
      <c r="E29" s="17" t="s">
        <v>42</v>
      </c>
      <c r="F29" s="17"/>
      <c r="G29" s="35">
        <f>S19-C29</f>
        <v>0</v>
      </c>
      <c r="S29" s="16"/>
    </row>
    <row r="30" spans="1:22" ht="16.5" thickTop="1" x14ac:dyDescent="0.25">
      <c r="A30" s="16" t="s">
        <v>29</v>
      </c>
      <c r="C30" s="36">
        <v>0</v>
      </c>
      <c r="D30" s="36"/>
      <c r="S30" s="16"/>
    </row>
    <row r="31" spans="1:22" x14ac:dyDescent="0.25">
      <c r="A31" s="16" t="s">
        <v>36</v>
      </c>
      <c r="C31" s="36">
        <v>0</v>
      </c>
      <c r="D31" s="36"/>
      <c r="S31" s="16"/>
    </row>
    <row r="32" spans="1:22" x14ac:dyDescent="0.25"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O16:P16"/>
    <mergeCell ref="Q16:R16"/>
    <mergeCell ref="E15:F15"/>
    <mergeCell ref="G15:H15"/>
    <mergeCell ref="I15:J15"/>
    <mergeCell ref="K15:L15"/>
    <mergeCell ref="M15:N15"/>
    <mergeCell ref="O15:P15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13:F13"/>
    <mergeCell ref="G13:H13"/>
    <mergeCell ref="I13:J13"/>
    <mergeCell ref="K13:L13"/>
    <mergeCell ref="M13:N13"/>
    <mergeCell ref="O13:P13"/>
    <mergeCell ref="Q13:R13"/>
    <mergeCell ref="M14:N14"/>
    <mergeCell ref="O14:P14"/>
    <mergeCell ref="Q14:R14"/>
    <mergeCell ref="E14:F14"/>
    <mergeCell ref="G14:H14"/>
    <mergeCell ref="I14:J14"/>
    <mergeCell ref="K14:L14"/>
    <mergeCell ref="M11:N11"/>
    <mergeCell ref="O11:P11"/>
    <mergeCell ref="I11:J11"/>
    <mergeCell ref="K11:L11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90" zoomScaleNormal="90" workbookViewId="0">
      <selection activeCell="B32" sqref="B3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>
        <v>6649</v>
      </c>
      <c r="B4" s="199" t="s">
        <v>112</v>
      </c>
      <c r="C4" s="196">
        <v>2</v>
      </c>
      <c r="D4" s="38" t="s">
        <v>70</v>
      </c>
      <c r="E4" s="207">
        <v>8</v>
      </c>
      <c r="F4" s="207"/>
      <c r="G4" s="207">
        <v>0.75</v>
      </c>
      <c r="H4" s="207"/>
      <c r="I4" s="207"/>
      <c r="J4" s="207"/>
      <c r="K4" s="207"/>
      <c r="L4" s="207"/>
      <c r="M4" s="207"/>
      <c r="N4" s="207"/>
      <c r="O4" s="202"/>
      <c r="P4" s="203"/>
      <c r="Q4" s="200"/>
      <c r="R4" s="201"/>
      <c r="S4" s="25">
        <f>E4+G4+I4+K4+M4+O4+Q4</f>
        <v>8.75</v>
      </c>
      <c r="T4" s="25">
        <f t="shared" ref="T4:T22" si="0">SUM(S4-U4-V4)</f>
        <v>8.75</v>
      </c>
      <c r="U4" s="28"/>
      <c r="V4" s="28"/>
    </row>
    <row r="5" spans="1:22" x14ac:dyDescent="0.25">
      <c r="A5" s="177">
        <v>6649</v>
      </c>
      <c r="B5" s="199" t="s">
        <v>112</v>
      </c>
      <c r="C5" s="177">
        <v>6</v>
      </c>
      <c r="D5" s="38"/>
      <c r="E5" s="207"/>
      <c r="F5" s="207"/>
      <c r="G5" s="207">
        <v>4.5</v>
      </c>
      <c r="H5" s="207"/>
      <c r="I5" s="207"/>
      <c r="J5" s="207"/>
      <c r="K5" s="207"/>
      <c r="L5" s="207"/>
      <c r="M5" s="207">
        <v>2</v>
      </c>
      <c r="N5" s="207"/>
      <c r="O5" s="202"/>
      <c r="P5" s="203"/>
      <c r="Q5" s="200"/>
      <c r="R5" s="201"/>
      <c r="S5" s="25">
        <f t="shared" ref="S5:S25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168">
        <v>6623</v>
      </c>
      <c r="B6" s="199" t="s">
        <v>113</v>
      </c>
      <c r="C6" s="168">
        <v>8</v>
      </c>
      <c r="D6" s="38"/>
      <c r="E6" s="207"/>
      <c r="F6" s="207"/>
      <c r="G6" s="207">
        <v>2.75</v>
      </c>
      <c r="H6" s="207"/>
      <c r="I6" s="207">
        <v>8</v>
      </c>
      <c r="J6" s="207"/>
      <c r="K6" s="207">
        <v>8</v>
      </c>
      <c r="L6" s="207"/>
      <c r="M6" s="207">
        <v>6</v>
      </c>
      <c r="N6" s="207"/>
      <c r="O6" s="202"/>
      <c r="P6" s="203"/>
      <c r="Q6" s="200"/>
      <c r="R6" s="201"/>
      <c r="S6" s="25">
        <f t="shared" si="1"/>
        <v>24.75</v>
      </c>
      <c r="T6" s="25">
        <f t="shared" si="0"/>
        <v>24.75</v>
      </c>
      <c r="U6" s="28"/>
      <c r="V6" s="28"/>
    </row>
    <row r="7" spans="1:22" x14ac:dyDescent="0.25">
      <c r="A7" s="190"/>
      <c r="B7" s="48"/>
      <c r="C7" s="177"/>
      <c r="D7" s="38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2"/>
      <c r="P7" s="203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0"/>
      <c r="B8" s="48"/>
      <c r="C8" s="164"/>
      <c r="D8" s="38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48"/>
      <c r="C9" s="153"/>
      <c r="D9" s="38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3"/>
      <c r="B10" s="182"/>
      <c r="C10" s="182"/>
      <c r="D10" s="38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60"/>
      <c r="D11" s="38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41"/>
      <c r="D12" s="38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5"/>
      <c r="B13" s="48"/>
      <c r="C13" s="155"/>
      <c r="D13" s="38"/>
      <c r="E13" s="207"/>
      <c r="F13" s="207"/>
      <c r="G13" s="207"/>
      <c r="H13" s="207"/>
      <c r="I13" s="202"/>
      <c r="J13" s="203"/>
      <c r="K13" s="202"/>
      <c r="L13" s="203"/>
      <c r="M13" s="207"/>
      <c r="N13" s="207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1"/>
      <c r="B14" s="131"/>
      <c r="C14" s="131"/>
      <c r="D14" s="38"/>
      <c r="E14" s="202"/>
      <c r="F14" s="203"/>
      <c r="G14" s="202"/>
      <c r="H14" s="203"/>
      <c r="I14" s="202"/>
      <c r="J14" s="203"/>
      <c r="K14" s="202"/>
      <c r="L14" s="203"/>
      <c r="M14" s="207"/>
      <c r="N14" s="207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3"/>
      <c r="B15" s="123"/>
      <c r="C15" s="123"/>
      <c r="D15" s="38"/>
      <c r="E15" s="207"/>
      <c r="F15" s="207"/>
      <c r="G15" s="207"/>
      <c r="H15" s="207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ref="S15:S20" si="2">E15+G15+I15+K15+M15+O15+Q15</f>
        <v>0</v>
      </c>
      <c r="T15" s="25">
        <f t="shared" ref="T15:T20" si="3">SUM(S15-U15-V15)</f>
        <v>0</v>
      </c>
      <c r="U15" s="28"/>
      <c r="V15" s="28"/>
    </row>
    <row r="16" spans="1:22" ht="15" customHeight="1" x14ac:dyDescent="0.25">
      <c r="A16" s="110"/>
      <c r="B16" s="48"/>
      <c r="C16" s="110"/>
      <c r="D16" s="38"/>
      <c r="E16" s="207"/>
      <c r="F16" s="207"/>
      <c r="G16" s="207"/>
      <c r="H16" s="207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9"/>
      <c r="B17" s="48"/>
      <c r="C17" s="109"/>
      <c r="D17" s="38"/>
      <c r="E17" s="207"/>
      <c r="F17" s="207"/>
      <c r="G17" s="207"/>
      <c r="H17" s="207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ht="15" customHeight="1" x14ac:dyDescent="0.25">
      <c r="A18" s="109"/>
      <c r="B18" s="48"/>
      <c r="C18" s="109"/>
      <c r="D18" s="38"/>
      <c r="E18" s="207"/>
      <c r="F18" s="207"/>
      <c r="G18" s="207"/>
      <c r="H18" s="207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207"/>
      <c r="F19" s="207"/>
      <c r="G19" s="207"/>
      <c r="H19" s="207"/>
      <c r="I19" s="202"/>
      <c r="J19" s="203"/>
      <c r="K19" s="202"/>
      <c r="L19" s="203"/>
      <c r="M19" s="202"/>
      <c r="N19" s="203"/>
      <c r="O19" s="202"/>
      <c r="P19" s="203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7"/>
      <c r="F20" s="207"/>
      <c r="G20" s="207"/>
      <c r="H20" s="207"/>
      <c r="I20" s="202"/>
      <c r="J20" s="203"/>
      <c r="K20" s="202"/>
      <c r="L20" s="203"/>
      <c r="M20" s="202"/>
      <c r="N20" s="203"/>
      <c r="O20" s="202"/>
      <c r="P20" s="203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6"/>
      <c r="B21" s="46"/>
      <c r="C21" s="46"/>
      <c r="D21" s="27"/>
      <c r="E21" s="207"/>
      <c r="F21" s="207"/>
      <c r="G21" s="207"/>
      <c r="H21" s="207"/>
      <c r="I21" s="202"/>
      <c r="J21" s="203"/>
      <c r="K21" s="202"/>
      <c r="L21" s="203"/>
      <c r="M21" s="202"/>
      <c r="N21" s="203"/>
      <c r="O21" s="202"/>
      <c r="P21" s="203"/>
      <c r="Q21" s="200"/>
      <c r="R21" s="20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140"/>
      <c r="B22" s="140"/>
      <c r="C22" s="140"/>
      <c r="D22" s="38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0"/>
      <c r="R22" s="20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2"/>
      <c r="P23" s="203"/>
      <c r="Q23" s="200"/>
      <c r="R23" s="201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0"/>
      <c r="P24" s="201"/>
      <c r="Q24" s="200"/>
      <c r="R24" s="201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4">
        <f>SUM(E4:E24)</f>
        <v>8</v>
      </c>
      <c r="F25" s="205"/>
      <c r="G25" s="204">
        <f>SUM(G4:G24)</f>
        <v>8</v>
      </c>
      <c r="H25" s="205"/>
      <c r="I25" s="204">
        <f>SUM(I4:I24)</f>
        <v>8</v>
      </c>
      <c r="J25" s="205"/>
      <c r="K25" s="204">
        <f>SUM(K4:K24)</f>
        <v>8</v>
      </c>
      <c r="L25" s="205"/>
      <c r="M25" s="204">
        <f>SUM(M4:M24)</f>
        <v>8</v>
      </c>
      <c r="N25" s="205"/>
      <c r="O25" s="204">
        <f>SUM(O4:O24)</f>
        <v>0</v>
      </c>
      <c r="P25" s="205"/>
      <c r="Q25" s="204">
        <f>SUM(Q4:Q24)</f>
        <v>0</v>
      </c>
      <c r="R25" s="205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93"/>
      <c r="F26" s="194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8" spans="1:22" x14ac:dyDescent="0.25">
      <c r="I28" s="45"/>
      <c r="J28" s="45"/>
      <c r="K28" s="45"/>
      <c r="L28" s="45"/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3:N13"/>
    <mergeCell ref="O13:P13"/>
    <mergeCell ref="Q13:R13"/>
    <mergeCell ref="Q14:R14"/>
    <mergeCell ref="M14:N14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B32" sqref="B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/>
      <c r="N3" s="63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9">
        <v>6598</v>
      </c>
      <c r="B4" s="199" t="s">
        <v>109</v>
      </c>
      <c r="C4" s="189">
        <v>35</v>
      </c>
      <c r="D4" s="38" t="s">
        <v>73</v>
      </c>
      <c r="E4" s="202">
        <v>7.25</v>
      </c>
      <c r="F4" s="203"/>
      <c r="G4" s="202">
        <v>6</v>
      </c>
      <c r="H4" s="203"/>
      <c r="I4" s="202"/>
      <c r="J4" s="203"/>
      <c r="K4" s="202"/>
      <c r="L4" s="203"/>
      <c r="M4" s="209"/>
      <c r="N4" s="210"/>
      <c r="O4" s="202"/>
      <c r="P4" s="203"/>
      <c r="Q4" s="200"/>
      <c r="R4" s="201"/>
      <c r="S4" s="25">
        <f>E4+G4+I4+K4+M4+O4+Q4</f>
        <v>13.25</v>
      </c>
      <c r="T4" s="25">
        <f>SUM(S4-U4-V4)</f>
        <v>13.25</v>
      </c>
      <c r="U4" s="28"/>
      <c r="V4" s="28"/>
    </row>
    <row r="5" spans="1:22" x14ac:dyDescent="0.25">
      <c r="A5" s="196">
        <v>6520</v>
      </c>
      <c r="B5" s="199" t="s">
        <v>110</v>
      </c>
      <c r="C5" s="196">
        <v>15</v>
      </c>
      <c r="D5" s="38" t="s">
        <v>83</v>
      </c>
      <c r="E5" s="202">
        <v>0.25</v>
      </c>
      <c r="F5" s="203"/>
      <c r="G5" s="202"/>
      <c r="H5" s="203"/>
      <c r="I5" s="202"/>
      <c r="J5" s="203"/>
      <c r="K5" s="202"/>
      <c r="L5" s="203"/>
      <c r="M5" s="209"/>
      <c r="N5" s="210"/>
      <c r="O5" s="202"/>
      <c r="P5" s="203"/>
      <c r="Q5" s="200"/>
      <c r="R5" s="201"/>
      <c r="S5" s="25">
        <f t="shared" ref="S5:S24" si="0">E5+G5+I5+K5+M5+O5+Q5</f>
        <v>0.25</v>
      </c>
      <c r="T5" s="25">
        <f t="shared" ref="T5:T21" si="1">SUM(S5-U5-V5)</f>
        <v>0.25</v>
      </c>
      <c r="U5" s="28"/>
      <c r="V5" s="28"/>
    </row>
    <row r="6" spans="1:22" x14ac:dyDescent="0.25">
      <c r="A6" s="196">
        <v>6520</v>
      </c>
      <c r="B6" s="199" t="s">
        <v>110</v>
      </c>
      <c r="C6" s="196">
        <v>16</v>
      </c>
      <c r="D6" s="38" t="s">
        <v>83</v>
      </c>
      <c r="E6" s="202">
        <v>0.25</v>
      </c>
      <c r="F6" s="203"/>
      <c r="G6" s="202"/>
      <c r="H6" s="203"/>
      <c r="I6" s="202"/>
      <c r="J6" s="203"/>
      <c r="K6" s="202"/>
      <c r="L6" s="203"/>
      <c r="M6" s="211"/>
      <c r="N6" s="211"/>
      <c r="O6" s="202"/>
      <c r="P6" s="203"/>
      <c r="Q6" s="200"/>
      <c r="R6" s="201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96">
        <v>6598</v>
      </c>
      <c r="B7" s="199" t="s">
        <v>109</v>
      </c>
      <c r="C7" s="196">
        <v>39</v>
      </c>
      <c r="D7" s="38" t="s">
        <v>83</v>
      </c>
      <c r="E7" s="202">
        <v>0.25</v>
      </c>
      <c r="F7" s="203"/>
      <c r="G7" s="202"/>
      <c r="H7" s="203"/>
      <c r="I7" s="202"/>
      <c r="J7" s="203"/>
      <c r="K7" s="202"/>
      <c r="L7" s="203"/>
      <c r="M7" s="211"/>
      <c r="N7" s="211"/>
      <c r="O7" s="202"/>
      <c r="P7" s="203"/>
      <c r="Q7" s="200"/>
      <c r="R7" s="201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61">
        <v>6598</v>
      </c>
      <c r="B8" s="199" t="s">
        <v>109</v>
      </c>
      <c r="C8" s="151">
        <v>20</v>
      </c>
      <c r="D8" s="38" t="s">
        <v>89</v>
      </c>
      <c r="E8" s="207"/>
      <c r="F8" s="207"/>
      <c r="G8" s="207">
        <v>2</v>
      </c>
      <c r="H8" s="207"/>
      <c r="I8" s="207"/>
      <c r="J8" s="207"/>
      <c r="K8" s="207"/>
      <c r="L8" s="207"/>
      <c r="M8" s="211"/>
      <c r="N8" s="211"/>
      <c r="O8" s="202"/>
      <c r="P8" s="203"/>
      <c r="Q8" s="200"/>
      <c r="R8" s="201"/>
      <c r="S8" s="25">
        <f t="shared" si="0"/>
        <v>2</v>
      </c>
      <c r="T8" s="25">
        <f t="shared" si="1"/>
        <v>2</v>
      </c>
      <c r="U8" s="28"/>
      <c r="V8" s="28"/>
    </row>
    <row r="9" spans="1:22" x14ac:dyDescent="0.25">
      <c r="A9" s="161" t="s">
        <v>90</v>
      </c>
      <c r="B9" s="199" t="s">
        <v>114</v>
      </c>
      <c r="C9" s="161"/>
      <c r="D9" s="38" t="s">
        <v>91</v>
      </c>
      <c r="E9" s="207"/>
      <c r="F9" s="207"/>
      <c r="G9" s="207"/>
      <c r="H9" s="207"/>
      <c r="I9" s="207">
        <v>8</v>
      </c>
      <c r="J9" s="207"/>
      <c r="K9" s="207">
        <v>8</v>
      </c>
      <c r="L9" s="207"/>
      <c r="M9" s="211"/>
      <c r="N9" s="211"/>
      <c r="O9" s="202"/>
      <c r="P9" s="203"/>
      <c r="Q9" s="200"/>
      <c r="R9" s="201"/>
      <c r="S9" s="25">
        <f t="shared" si="0"/>
        <v>16</v>
      </c>
      <c r="T9" s="25">
        <f t="shared" si="1"/>
        <v>16</v>
      </c>
      <c r="U9" s="28"/>
      <c r="V9" s="28"/>
    </row>
    <row r="10" spans="1:22" x14ac:dyDescent="0.25">
      <c r="A10" s="173"/>
      <c r="B10" s="48"/>
      <c r="C10" s="173"/>
      <c r="D10" s="38"/>
      <c r="E10" s="207"/>
      <c r="F10" s="207"/>
      <c r="G10" s="207"/>
      <c r="H10" s="207"/>
      <c r="I10" s="207"/>
      <c r="J10" s="207"/>
      <c r="K10" s="207"/>
      <c r="L10" s="207"/>
      <c r="M10" s="211"/>
      <c r="N10" s="211"/>
      <c r="O10" s="202"/>
      <c r="P10" s="203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02"/>
      <c r="F11" s="203"/>
      <c r="G11" s="202"/>
      <c r="H11" s="203"/>
      <c r="I11" s="202"/>
      <c r="J11" s="203"/>
      <c r="K11" s="202"/>
      <c r="L11" s="203"/>
      <c r="M11" s="209"/>
      <c r="N11" s="210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3"/>
      <c r="B12" s="48"/>
      <c r="C12" s="163"/>
      <c r="D12" s="38"/>
      <c r="E12" s="202"/>
      <c r="F12" s="203"/>
      <c r="G12" s="202"/>
      <c r="H12" s="203"/>
      <c r="I12" s="202"/>
      <c r="J12" s="203"/>
      <c r="K12" s="202"/>
      <c r="L12" s="203"/>
      <c r="M12" s="209"/>
      <c r="N12" s="210"/>
      <c r="O12" s="202"/>
      <c r="P12" s="203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3"/>
      <c r="B13" s="48"/>
      <c r="C13" s="163"/>
      <c r="D13" s="38"/>
      <c r="E13" s="202"/>
      <c r="F13" s="203"/>
      <c r="G13" s="202"/>
      <c r="H13" s="203"/>
      <c r="I13" s="202"/>
      <c r="J13" s="203"/>
      <c r="K13" s="202"/>
      <c r="L13" s="203"/>
      <c r="M13" s="209"/>
      <c r="N13" s="210"/>
      <c r="O13" s="202"/>
      <c r="P13" s="203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3"/>
      <c r="B14" s="48"/>
      <c r="C14" s="163"/>
      <c r="D14" s="38"/>
      <c r="E14" s="202"/>
      <c r="F14" s="203"/>
      <c r="G14" s="202"/>
      <c r="H14" s="203"/>
      <c r="I14" s="202"/>
      <c r="J14" s="203"/>
      <c r="K14" s="202"/>
      <c r="L14" s="203"/>
      <c r="M14" s="209"/>
      <c r="N14" s="210"/>
      <c r="O14" s="202"/>
      <c r="P14" s="203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4"/>
      <c r="B15" s="48"/>
      <c r="C15" s="164"/>
      <c r="D15" s="38"/>
      <c r="E15" s="202"/>
      <c r="F15" s="203"/>
      <c r="G15" s="202"/>
      <c r="H15" s="203"/>
      <c r="I15" s="202"/>
      <c r="J15" s="203"/>
      <c r="K15" s="202"/>
      <c r="L15" s="203"/>
      <c r="M15" s="209"/>
      <c r="N15" s="210"/>
      <c r="O15" s="202"/>
      <c r="P15" s="203"/>
      <c r="Q15" s="200"/>
      <c r="R15" s="20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164"/>
      <c r="B16" s="48"/>
      <c r="C16" s="164"/>
      <c r="D16" s="38"/>
      <c r="E16" s="202"/>
      <c r="F16" s="203"/>
      <c r="G16" s="202"/>
      <c r="H16" s="203"/>
      <c r="I16" s="202"/>
      <c r="J16" s="203"/>
      <c r="K16" s="202"/>
      <c r="L16" s="203"/>
      <c r="M16" s="209"/>
      <c r="N16" s="210"/>
      <c r="O16" s="202"/>
      <c r="P16" s="203"/>
      <c r="Q16" s="200"/>
      <c r="R16" s="201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64"/>
      <c r="B17" s="48"/>
      <c r="C17" s="164"/>
      <c r="D17" s="38"/>
      <c r="E17" s="202"/>
      <c r="F17" s="203"/>
      <c r="G17" s="202"/>
      <c r="H17" s="203"/>
      <c r="I17" s="202"/>
      <c r="J17" s="203"/>
      <c r="K17" s="202"/>
      <c r="L17" s="203"/>
      <c r="M17" s="209"/>
      <c r="N17" s="210"/>
      <c r="O17" s="202"/>
      <c r="P17" s="203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4"/>
      <c r="B18" s="48"/>
      <c r="C18" s="162"/>
      <c r="D18" s="38"/>
      <c r="E18" s="202"/>
      <c r="F18" s="203"/>
      <c r="G18" s="202"/>
      <c r="H18" s="203"/>
      <c r="I18" s="202"/>
      <c r="J18" s="203"/>
      <c r="K18" s="202"/>
      <c r="L18" s="203"/>
      <c r="M18" s="209"/>
      <c r="N18" s="210"/>
      <c r="O18" s="202"/>
      <c r="P18" s="203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91"/>
      <c r="B19" s="91"/>
      <c r="C19" s="91"/>
      <c r="D19" s="27"/>
      <c r="E19" s="202"/>
      <c r="F19" s="203"/>
      <c r="G19" s="202"/>
      <c r="H19" s="203"/>
      <c r="I19" s="202"/>
      <c r="J19" s="203"/>
      <c r="K19" s="202"/>
      <c r="L19" s="203"/>
      <c r="M19" s="209"/>
      <c r="N19" s="210"/>
      <c r="O19" s="202"/>
      <c r="P19" s="203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6"/>
      <c r="B20" s="186"/>
      <c r="C20" s="186"/>
      <c r="D20" s="38"/>
      <c r="E20" s="207"/>
      <c r="F20" s="207"/>
      <c r="G20" s="207"/>
      <c r="H20" s="207"/>
      <c r="I20" s="202"/>
      <c r="J20" s="203"/>
      <c r="K20" s="202"/>
      <c r="L20" s="203"/>
      <c r="M20" s="209"/>
      <c r="N20" s="210"/>
      <c r="O20" s="202"/>
      <c r="P20" s="203"/>
      <c r="Q20" s="200"/>
      <c r="R20" s="201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33"/>
      <c r="B21" s="133"/>
      <c r="C21" s="133"/>
      <c r="D21" s="38"/>
      <c r="E21" s="202"/>
      <c r="F21" s="203"/>
      <c r="G21" s="202"/>
      <c r="H21" s="203"/>
      <c r="I21" s="202"/>
      <c r="J21" s="203"/>
      <c r="K21" s="202"/>
      <c r="L21" s="203"/>
      <c r="M21" s="209"/>
      <c r="N21" s="210"/>
      <c r="O21" s="202"/>
      <c r="P21" s="203"/>
      <c r="Q21" s="200"/>
      <c r="R21" s="201"/>
      <c r="S21" s="25">
        <f>E21+G21+I21+K21+M21+O21+Q21</f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2"/>
      <c r="F22" s="203"/>
      <c r="G22" s="202"/>
      <c r="H22" s="203"/>
      <c r="I22" s="202"/>
      <c r="J22" s="203"/>
      <c r="K22" s="202"/>
      <c r="L22" s="203"/>
      <c r="M22" s="209">
        <v>8</v>
      </c>
      <c r="N22" s="210"/>
      <c r="O22" s="202"/>
      <c r="P22" s="203"/>
      <c r="Q22" s="200"/>
      <c r="R22" s="201"/>
      <c r="S22" s="25">
        <f t="shared" si="0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9"/>
      <c r="N23" s="210"/>
      <c r="O23" s="200"/>
      <c r="P23" s="201"/>
      <c r="Q23" s="200"/>
      <c r="R23" s="201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8</v>
      </c>
      <c r="F24" s="205"/>
      <c r="G24" s="204">
        <f>SUM(G4:G23)</f>
        <v>8</v>
      </c>
      <c r="H24" s="205"/>
      <c r="I24" s="204">
        <f>SUM(I4:I23)</f>
        <v>8</v>
      </c>
      <c r="J24" s="205"/>
      <c r="K24" s="204">
        <f>SUM(K4:K23)</f>
        <v>8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93"/>
      <c r="F25" s="194">
        <v>8</v>
      </c>
      <c r="G25" s="30"/>
      <c r="H25" s="31">
        <v>8</v>
      </c>
      <c r="I25" s="30"/>
      <c r="J25" s="31">
        <v>8</v>
      </c>
      <c r="K25" s="70"/>
      <c r="L25" s="7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Q15:R15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1"/>
  <sheetViews>
    <sheetView workbookViewId="0">
      <selection activeCell="B32" sqref="B3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30.04.17</v>
      </c>
      <c r="B2" s="56"/>
      <c r="C2" s="56"/>
      <c r="D2" s="56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90">
        <v>6598</v>
      </c>
      <c r="B4" s="199" t="s">
        <v>109</v>
      </c>
      <c r="C4" s="190">
        <v>8</v>
      </c>
      <c r="D4" s="38" t="s">
        <v>77</v>
      </c>
      <c r="E4" s="207">
        <v>7.25</v>
      </c>
      <c r="F4" s="207"/>
      <c r="G4" s="207">
        <v>8</v>
      </c>
      <c r="H4" s="207"/>
      <c r="I4" s="207">
        <v>7.5</v>
      </c>
      <c r="J4" s="207"/>
      <c r="K4" s="207">
        <v>7.75</v>
      </c>
      <c r="L4" s="207"/>
      <c r="M4" s="207">
        <v>7.5</v>
      </c>
      <c r="N4" s="207"/>
      <c r="O4" s="202"/>
      <c r="P4" s="203"/>
      <c r="Q4" s="200"/>
      <c r="R4" s="201"/>
      <c r="S4" s="25">
        <f>E4+G4+I4+K4+M4+O4+Q4</f>
        <v>38</v>
      </c>
      <c r="T4" s="25">
        <f>SUM(S4-U4-V4)</f>
        <v>38</v>
      </c>
      <c r="U4" s="28"/>
      <c r="V4" s="28"/>
    </row>
    <row r="5" spans="1:22" x14ac:dyDescent="0.25">
      <c r="A5" s="196">
        <v>6520</v>
      </c>
      <c r="B5" s="199" t="s">
        <v>110</v>
      </c>
      <c r="C5" s="196">
        <v>15</v>
      </c>
      <c r="D5" s="38" t="s">
        <v>83</v>
      </c>
      <c r="E5" s="207">
        <v>0.25</v>
      </c>
      <c r="F5" s="207"/>
      <c r="G5" s="207"/>
      <c r="H5" s="207"/>
      <c r="I5" s="207"/>
      <c r="J5" s="207"/>
      <c r="K5" s="207"/>
      <c r="L5" s="207"/>
      <c r="M5" s="207"/>
      <c r="N5" s="207"/>
      <c r="O5" s="202"/>
      <c r="P5" s="203"/>
      <c r="Q5" s="200"/>
      <c r="R5" s="201"/>
      <c r="S5" s="25">
        <f t="shared" ref="S5:S19" si="0">E5+G5+I5+K5+M5+O5+Q5</f>
        <v>0.25</v>
      </c>
      <c r="T5" s="25">
        <f t="shared" ref="T5:T16" si="1">SUM(S5-U5-V5)</f>
        <v>0.25</v>
      </c>
      <c r="U5" s="28"/>
      <c r="V5" s="28"/>
    </row>
    <row r="6" spans="1:22" x14ac:dyDescent="0.25">
      <c r="A6" s="196">
        <v>6520</v>
      </c>
      <c r="B6" s="199" t="s">
        <v>110</v>
      </c>
      <c r="C6" s="196">
        <v>16</v>
      </c>
      <c r="D6" s="38" t="s">
        <v>83</v>
      </c>
      <c r="E6" s="207">
        <v>0.25</v>
      </c>
      <c r="F6" s="207"/>
      <c r="G6" s="212"/>
      <c r="H6" s="203"/>
      <c r="I6" s="212"/>
      <c r="J6" s="203"/>
      <c r="K6" s="212"/>
      <c r="L6" s="203"/>
      <c r="M6" s="212"/>
      <c r="N6" s="203"/>
      <c r="O6" s="202"/>
      <c r="P6" s="203"/>
      <c r="Q6" s="200"/>
      <c r="R6" s="201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96">
        <v>6598</v>
      </c>
      <c r="B7" s="199" t="s">
        <v>109</v>
      </c>
      <c r="C7" s="196">
        <v>39</v>
      </c>
      <c r="D7" s="38" t="s">
        <v>83</v>
      </c>
      <c r="E7" s="207">
        <v>0.25</v>
      </c>
      <c r="F7" s="207"/>
      <c r="G7" s="212"/>
      <c r="H7" s="203"/>
      <c r="I7" s="212"/>
      <c r="J7" s="203"/>
      <c r="K7" s="202"/>
      <c r="L7" s="203"/>
      <c r="M7" s="202"/>
      <c r="N7" s="203"/>
      <c r="O7" s="202"/>
      <c r="P7" s="203"/>
      <c r="Q7" s="200"/>
      <c r="R7" s="201"/>
      <c r="S7" s="25">
        <f>E7+G7+I7+K7+M7+O7+Q7</f>
        <v>0.25</v>
      </c>
      <c r="T7" s="25">
        <f>SUM(S7-U7-V7)</f>
        <v>0.25</v>
      </c>
      <c r="U7" s="28"/>
      <c r="V7" s="28"/>
    </row>
    <row r="8" spans="1:22" x14ac:dyDescent="0.25">
      <c r="A8" s="171">
        <v>6623</v>
      </c>
      <c r="B8" s="199" t="s">
        <v>113</v>
      </c>
      <c r="C8" s="171">
        <v>10</v>
      </c>
      <c r="D8" s="38" t="s">
        <v>92</v>
      </c>
      <c r="E8" s="207"/>
      <c r="F8" s="207"/>
      <c r="G8" s="212"/>
      <c r="H8" s="203"/>
      <c r="I8" s="212"/>
      <c r="J8" s="203"/>
      <c r="K8" s="212">
        <v>0.25</v>
      </c>
      <c r="L8" s="203"/>
      <c r="M8" s="212">
        <v>0.25</v>
      </c>
      <c r="N8" s="203"/>
      <c r="O8" s="202"/>
      <c r="P8" s="203"/>
      <c r="Q8" s="200"/>
      <c r="R8" s="201"/>
      <c r="S8" s="25">
        <f>E8+G8+I8+K8+M8+O8+Q8</f>
        <v>0.5</v>
      </c>
      <c r="T8" s="25">
        <f>SUM(S8-U8-V8)</f>
        <v>0.5</v>
      </c>
      <c r="U8" s="28"/>
      <c r="V8" s="28"/>
    </row>
    <row r="9" spans="1:22" x14ac:dyDescent="0.25">
      <c r="A9" s="182">
        <v>6623</v>
      </c>
      <c r="B9" s="199" t="s">
        <v>113</v>
      </c>
      <c r="C9" s="182">
        <v>10</v>
      </c>
      <c r="D9" s="38" t="s">
        <v>83</v>
      </c>
      <c r="E9" s="202"/>
      <c r="F9" s="203"/>
      <c r="G9" s="202"/>
      <c r="H9" s="203"/>
      <c r="I9" s="202"/>
      <c r="J9" s="203"/>
      <c r="K9" s="202"/>
      <c r="L9" s="203"/>
      <c r="M9" s="202">
        <v>0.25</v>
      </c>
      <c r="N9" s="203"/>
      <c r="O9" s="202"/>
      <c r="P9" s="203"/>
      <c r="Q9" s="200"/>
      <c r="R9" s="201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83">
        <v>6519</v>
      </c>
      <c r="B10" s="199" t="s">
        <v>115</v>
      </c>
      <c r="C10" s="183">
        <v>151</v>
      </c>
      <c r="D10" s="38" t="s">
        <v>83</v>
      </c>
      <c r="E10" s="202"/>
      <c r="F10" s="203"/>
      <c r="G10" s="202"/>
      <c r="H10" s="203"/>
      <c r="I10" s="202">
        <v>0.5</v>
      </c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83"/>
      <c r="B11" s="48"/>
      <c r="C11" s="183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3"/>
      <c r="B12" s="48"/>
      <c r="C12" s="183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6"/>
      <c r="B13" s="48"/>
      <c r="C13" s="156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7"/>
      <c r="B14" s="136"/>
      <c r="C14" s="136"/>
      <c r="D14" s="3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36"/>
      <c r="B15" s="136"/>
      <c r="C15" s="136"/>
      <c r="D15" s="38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9"/>
      <c r="B16" s="139"/>
      <c r="C16" s="139"/>
      <c r="D16" s="27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25">
        <f t="shared" si="0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8</v>
      </c>
      <c r="F19" s="205"/>
      <c r="G19" s="204">
        <f>SUM(G4:G18)</f>
        <v>8</v>
      </c>
      <c r="H19" s="205"/>
      <c r="I19" s="204">
        <f>SUM(I4:I18)</f>
        <v>8</v>
      </c>
      <c r="J19" s="205"/>
      <c r="K19" s="204">
        <f>SUM(K4:K18)</f>
        <v>8</v>
      </c>
      <c r="L19" s="205"/>
      <c r="M19" s="204">
        <f>SUM(M4:M18)</f>
        <v>8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0"/>
        <v>40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54"/>
      <c r="F20" s="55">
        <v>8</v>
      </c>
      <c r="G20" s="193"/>
      <c r="H20" s="194">
        <v>8</v>
      </c>
      <c r="I20" s="54"/>
      <c r="J20" s="55">
        <v>8</v>
      </c>
      <c r="K20" s="54"/>
      <c r="L20" s="55">
        <v>8</v>
      </c>
      <c r="M20" s="97"/>
      <c r="N20" s="98">
        <v>8</v>
      </c>
      <c r="O20" s="54"/>
      <c r="P20" s="55"/>
      <c r="Q20" s="54"/>
      <c r="R20" s="55"/>
      <c r="S20" s="25">
        <f>SUM(E20:R20)</f>
        <v>40</v>
      </c>
      <c r="T20" s="25">
        <f>SUM(T4:T19)</f>
        <v>40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0</v>
      </c>
      <c r="I21" s="32"/>
      <c r="J21" s="32">
        <f>SUM(I19)-J20</f>
        <v>0</v>
      </c>
      <c r="K21" s="32"/>
      <c r="L21" s="32">
        <f>SUM(K19)-L20</f>
        <v>0</v>
      </c>
      <c r="M21" s="99"/>
      <c r="N21" s="99">
        <f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0</v>
      </c>
      <c r="T21" s="28"/>
      <c r="U21" s="28">
        <f>SUM(U4:U20)</f>
        <v>0</v>
      </c>
      <c r="V21" s="28">
        <f>SUM(V4:V20)</f>
        <v>0</v>
      </c>
    </row>
    <row r="23" spans="1:22" x14ac:dyDescent="0.25">
      <c r="A23" s="2" t="s">
        <v>25</v>
      </c>
      <c r="B23" s="15"/>
    </row>
    <row r="24" spans="1:22" x14ac:dyDescent="0.25">
      <c r="A24" s="16" t="s">
        <v>2</v>
      </c>
      <c r="C24" s="40">
        <f>SUM(T20)</f>
        <v>40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/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40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M16:N16"/>
    <mergeCell ref="O16:P16"/>
    <mergeCell ref="K16:L16"/>
    <mergeCell ref="E13:F13"/>
    <mergeCell ref="G13:H13"/>
    <mergeCell ref="I13:J13"/>
    <mergeCell ref="M13:N13"/>
    <mergeCell ref="O13:P13"/>
    <mergeCell ref="Q13:R13"/>
    <mergeCell ref="K13:L13"/>
    <mergeCell ref="Q14:R14"/>
    <mergeCell ref="E15:F15"/>
    <mergeCell ref="G15:H15"/>
    <mergeCell ref="I15:J15"/>
    <mergeCell ref="M15:N15"/>
    <mergeCell ref="O15:P15"/>
    <mergeCell ref="Q15:R15"/>
    <mergeCell ref="E14:F14"/>
    <mergeCell ref="G14:H14"/>
    <mergeCell ref="I14:J14"/>
    <mergeCell ref="M14:N14"/>
    <mergeCell ref="O14:P14"/>
    <mergeCell ref="K14:L14"/>
    <mergeCell ref="K15:L15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1"/>
  <sheetViews>
    <sheetView zoomScale="90" zoomScaleNormal="90" workbookViewId="0">
      <selection activeCell="J25" sqref="J25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7">
        <v>6598</v>
      </c>
      <c r="B4" s="199" t="s">
        <v>109</v>
      </c>
      <c r="C4" s="177">
        <v>8</v>
      </c>
      <c r="D4" s="38" t="s">
        <v>77</v>
      </c>
      <c r="E4" s="207">
        <v>6.5</v>
      </c>
      <c r="F4" s="207"/>
      <c r="G4" s="207">
        <v>8</v>
      </c>
      <c r="H4" s="207"/>
      <c r="I4" s="207">
        <v>8</v>
      </c>
      <c r="J4" s="207"/>
      <c r="K4" s="207">
        <v>8</v>
      </c>
      <c r="L4" s="207"/>
      <c r="M4" s="207">
        <v>5</v>
      </c>
      <c r="N4" s="207"/>
      <c r="O4" s="202"/>
      <c r="P4" s="203"/>
      <c r="Q4" s="200"/>
      <c r="R4" s="201"/>
      <c r="S4" s="25">
        <f>E4+G4+I4+K4+M4+O4+Q4</f>
        <v>35.5</v>
      </c>
      <c r="T4" s="25">
        <f>SUM(S4-U4-V4)</f>
        <v>35.5</v>
      </c>
      <c r="U4" s="28"/>
      <c r="V4" s="28"/>
    </row>
    <row r="5" spans="1:22" x14ac:dyDescent="0.25">
      <c r="A5" s="168"/>
      <c r="B5" s="48"/>
      <c r="C5" s="168"/>
      <c r="D5" s="38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2"/>
      <c r="P5" s="203"/>
      <c r="Q5" s="200"/>
      <c r="R5" s="20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8"/>
      <c r="B6" s="48"/>
      <c r="C6" s="168"/>
      <c r="D6" s="38"/>
      <c r="E6" s="207"/>
      <c r="F6" s="207"/>
      <c r="G6" s="202"/>
      <c r="H6" s="203"/>
      <c r="I6" s="202"/>
      <c r="J6" s="203"/>
      <c r="K6" s="202"/>
      <c r="L6" s="203"/>
      <c r="M6" s="202"/>
      <c r="N6" s="203"/>
      <c r="O6" s="202"/>
      <c r="P6" s="203"/>
      <c r="Q6" s="200"/>
      <c r="R6" s="20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3"/>
      <c r="B7" s="48"/>
      <c r="C7" s="163"/>
      <c r="D7" s="38"/>
      <c r="E7" s="207"/>
      <c r="F7" s="207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0"/>
      <c r="R7" s="20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9"/>
      <c r="B8" s="48"/>
      <c r="C8" s="179"/>
      <c r="D8" s="38"/>
      <c r="E8" s="207"/>
      <c r="F8" s="207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ref="S8:S19" si="0">E8+G8+I8+K8+M8+O8+Q8</f>
        <v>0</v>
      </c>
      <c r="T8" s="25">
        <f t="shared" ref="T8:T16" si="1">SUM(S8-U8-V8)</f>
        <v>0</v>
      </c>
      <c r="U8" s="28"/>
      <c r="V8" s="28"/>
    </row>
    <row r="9" spans="1:22" x14ac:dyDescent="0.25">
      <c r="A9" s="181"/>
      <c r="B9" s="48"/>
      <c r="C9" s="181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4"/>
      <c r="B10" s="48"/>
      <c r="C10" s="164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5"/>
      <c r="B11" s="48"/>
      <c r="C11" s="145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5"/>
      <c r="B12" s="48"/>
      <c r="C12" s="145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9"/>
      <c r="B13" s="46"/>
      <c r="C13" s="46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9"/>
      <c r="B16" s="46" t="s">
        <v>111</v>
      </c>
      <c r="C16" s="46"/>
      <c r="D16" s="38" t="s">
        <v>85</v>
      </c>
      <c r="E16" s="202">
        <v>1.5</v>
      </c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0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8</v>
      </c>
      <c r="F19" s="205"/>
      <c r="G19" s="204">
        <f>SUM(G4:G18)</f>
        <v>8</v>
      </c>
      <c r="H19" s="205"/>
      <c r="I19" s="204">
        <f>SUM(I4:I18)</f>
        <v>8</v>
      </c>
      <c r="J19" s="205"/>
      <c r="K19" s="204">
        <f>SUM(K4:K18)</f>
        <v>8</v>
      </c>
      <c r="L19" s="205"/>
      <c r="M19" s="204">
        <f>SUM(M4:M18)</f>
        <v>5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0"/>
        <v>37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30"/>
      <c r="F20" s="31">
        <v>8</v>
      </c>
      <c r="G20" s="30"/>
      <c r="H20" s="31">
        <v>8</v>
      </c>
      <c r="I20" s="74"/>
      <c r="J20" s="75">
        <v>8</v>
      </c>
      <c r="K20" s="30"/>
      <c r="L20" s="31">
        <v>8</v>
      </c>
      <c r="M20" s="193"/>
      <c r="N20" s="194">
        <v>8</v>
      </c>
      <c r="O20" s="30"/>
      <c r="P20" s="31"/>
      <c r="Q20" s="30"/>
      <c r="R20" s="31"/>
      <c r="S20" s="25">
        <f>SUM(E20:R20)</f>
        <v>40</v>
      </c>
      <c r="T20" s="25">
        <f>SUM(T4:T19)</f>
        <v>37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0</v>
      </c>
      <c r="I21" s="32"/>
      <c r="J21" s="32">
        <f>SUM(I19)-J20</f>
        <v>0</v>
      </c>
      <c r="K21" s="32"/>
      <c r="L21" s="32">
        <f>SUM(K19)-L20</f>
        <v>0</v>
      </c>
      <c r="M21" s="32"/>
      <c r="N21" s="32">
        <f>SUM(M19)-N20</f>
        <v>-3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-3</v>
      </c>
      <c r="T21" s="28"/>
      <c r="U21" s="28">
        <f>SUM(U4:U20)</f>
        <v>0</v>
      </c>
      <c r="V21" s="28">
        <f>SUM(V4:V20)</f>
        <v>0</v>
      </c>
    </row>
    <row r="22" spans="1:22" x14ac:dyDescent="0.25">
      <c r="I22" s="45"/>
      <c r="J22" s="45"/>
      <c r="K22" s="45"/>
      <c r="L22" s="45"/>
      <c r="M22" s="45"/>
      <c r="N22" s="45"/>
    </row>
    <row r="23" spans="1:22" x14ac:dyDescent="0.25">
      <c r="A23" s="2" t="s">
        <v>25</v>
      </c>
      <c r="B23" s="1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22" x14ac:dyDescent="0.25">
      <c r="A24" s="16" t="s">
        <v>2</v>
      </c>
      <c r="C24" s="40">
        <f>SUM(T20)</f>
        <v>37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>
        <v>1.5</v>
      </c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37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13:F13"/>
    <mergeCell ref="G13:H13"/>
    <mergeCell ref="I13:J13"/>
    <mergeCell ref="K13:L13"/>
    <mergeCell ref="M13:N13"/>
    <mergeCell ref="O13:P13"/>
    <mergeCell ref="Q13:R13"/>
    <mergeCell ref="Q14:R14"/>
    <mergeCell ref="E14:F14"/>
    <mergeCell ref="G14:H14"/>
    <mergeCell ref="I14:J14"/>
    <mergeCell ref="K14:L14"/>
    <mergeCell ref="M14:N14"/>
    <mergeCell ref="O14:P14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E12:F12"/>
    <mergeCell ref="G12:H12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1"/>
  <sheetViews>
    <sheetView workbookViewId="0">
      <selection activeCell="J25" sqref="J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30.04.17</v>
      </c>
      <c r="B2" s="66"/>
      <c r="C2" s="66"/>
      <c r="D2" s="66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/>
      <c r="H3" s="63"/>
      <c r="I3" s="63"/>
      <c r="J3" s="63"/>
      <c r="K3" s="63">
        <v>8</v>
      </c>
      <c r="L3" s="63">
        <v>16.3</v>
      </c>
      <c r="M3" s="63">
        <v>8</v>
      </c>
      <c r="N3" s="63">
        <v>16.3</v>
      </c>
      <c r="O3" s="147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111</v>
      </c>
      <c r="C4" s="48"/>
      <c r="D4" s="38" t="s">
        <v>68</v>
      </c>
      <c r="E4" s="207">
        <v>8</v>
      </c>
      <c r="F4" s="207"/>
      <c r="G4" s="207"/>
      <c r="H4" s="207"/>
      <c r="I4" s="207"/>
      <c r="J4" s="207"/>
      <c r="K4" s="207">
        <v>8</v>
      </c>
      <c r="L4" s="207"/>
      <c r="M4" s="207">
        <v>8</v>
      </c>
      <c r="N4" s="207"/>
      <c r="O4" s="202"/>
      <c r="P4" s="203"/>
      <c r="Q4" s="200"/>
      <c r="R4" s="201"/>
      <c r="S4" s="25">
        <f>E4+G4+I4+K4+M4+O4+Q4</f>
        <v>24</v>
      </c>
      <c r="T4" s="25">
        <f t="shared" ref="T4:T16" si="0">SUM(S4-U4-V4)</f>
        <v>24</v>
      </c>
      <c r="U4" s="28"/>
      <c r="V4" s="28"/>
    </row>
    <row r="5" spans="1:22" x14ac:dyDescent="0.25">
      <c r="A5" s="160"/>
      <c r="B5" s="48"/>
      <c r="C5" s="160"/>
      <c r="D5" s="38"/>
      <c r="E5" s="202"/>
      <c r="F5" s="203"/>
      <c r="G5" s="202"/>
      <c r="H5" s="203"/>
      <c r="I5" s="202"/>
      <c r="J5" s="203"/>
      <c r="K5" s="202"/>
      <c r="L5" s="203"/>
      <c r="M5" s="202"/>
      <c r="N5" s="203"/>
      <c r="O5" s="202"/>
      <c r="P5" s="203"/>
      <c r="Q5" s="200"/>
      <c r="R5" s="201"/>
      <c r="S5" s="25">
        <f t="shared" ref="S5:S19" si="1">E5+G5+I5+K5+M5+O5+Q5</f>
        <v>0</v>
      </c>
      <c r="T5" s="25">
        <f t="shared" si="0"/>
        <v>0</v>
      </c>
      <c r="U5" s="28"/>
      <c r="V5" s="28"/>
    </row>
    <row r="6" spans="1:22" x14ac:dyDescent="0.25">
      <c r="A6" s="187"/>
      <c r="B6" s="48"/>
      <c r="C6" s="187"/>
      <c r="D6" s="38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2"/>
      <c r="P6" s="203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6"/>
      <c r="B7" s="48"/>
      <c r="C7" s="146"/>
      <c r="D7" s="38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4"/>
      <c r="B9" s="113"/>
      <c r="C9" s="113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67"/>
      <c r="B14" s="46"/>
      <c r="C14" s="46"/>
      <c r="D14" s="27" t="s">
        <v>86</v>
      </c>
      <c r="E14" s="202"/>
      <c r="F14" s="203"/>
      <c r="G14" s="213"/>
      <c r="H14" s="214"/>
      <c r="I14" s="213"/>
      <c r="J14" s="214"/>
      <c r="K14" s="202"/>
      <c r="L14" s="203"/>
      <c r="M14" s="202"/>
      <c r="N14" s="203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0"/>
      <c r="B16" s="130"/>
      <c r="C16" s="130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25">
        <f t="shared" si="1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8</v>
      </c>
      <c r="F19" s="205"/>
      <c r="G19" s="204">
        <f>SUM(G4:G18)</f>
        <v>0</v>
      </c>
      <c r="H19" s="205"/>
      <c r="I19" s="204">
        <f>SUM(I4:I18)</f>
        <v>0</v>
      </c>
      <c r="J19" s="205"/>
      <c r="K19" s="204">
        <f>SUM(K4:K18)</f>
        <v>8</v>
      </c>
      <c r="L19" s="205"/>
      <c r="M19" s="204">
        <f>SUM(M4:M18)</f>
        <v>8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1"/>
        <v>24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64"/>
      <c r="F20" s="65">
        <v>8</v>
      </c>
      <c r="G20" s="64"/>
      <c r="H20" s="65">
        <v>8</v>
      </c>
      <c r="I20" s="64"/>
      <c r="J20" s="65">
        <v>8</v>
      </c>
      <c r="K20" s="64"/>
      <c r="L20" s="65">
        <v>8</v>
      </c>
      <c r="M20" s="68"/>
      <c r="N20" s="69">
        <v>8</v>
      </c>
      <c r="O20" s="64"/>
      <c r="P20" s="65"/>
      <c r="Q20" s="64"/>
      <c r="R20" s="65"/>
      <c r="S20" s="25">
        <f>SUM(E20:R20)</f>
        <v>40</v>
      </c>
      <c r="T20" s="25">
        <f>SUM(T4:T19)</f>
        <v>24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-8</v>
      </c>
      <c r="I21" s="32"/>
      <c r="J21" s="32">
        <f>SUM(I19)-J20</f>
        <v>-8</v>
      </c>
      <c r="K21" s="32"/>
      <c r="L21" s="32">
        <f>SUM(K19)-L20</f>
        <v>0</v>
      </c>
      <c r="M21" s="32"/>
      <c r="N21" s="32">
        <f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-16</v>
      </c>
      <c r="T21" s="28"/>
      <c r="U21" s="28">
        <f>SUM(U4:U20)</f>
        <v>0</v>
      </c>
      <c r="V21" s="28">
        <f>SUM(V4:V20)</f>
        <v>0</v>
      </c>
    </row>
    <row r="22" spans="1:22" x14ac:dyDescent="0.25">
      <c r="K22" s="45"/>
      <c r="L22" s="45"/>
      <c r="M22" s="45"/>
      <c r="N22" s="45"/>
    </row>
    <row r="23" spans="1:22" x14ac:dyDescent="0.25">
      <c r="A23" s="2" t="s">
        <v>25</v>
      </c>
      <c r="B23" s="15"/>
    </row>
    <row r="24" spans="1:22" x14ac:dyDescent="0.25">
      <c r="A24" s="16" t="s">
        <v>2</v>
      </c>
      <c r="C24" s="40">
        <f>SUM(T20)</f>
        <v>24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>
        <v>24</v>
      </c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24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1"/>
  <sheetViews>
    <sheetView zoomScale="90" zoomScaleNormal="90" workbookViewId="0">
      <selection activeCell="B32" sqref="B3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30.04.17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8.4499999999999993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>
        <v>6648</v>
      </c>
      <c r="B4" s="199" t="s">
        <v>116</v>
      </c>
      <c r="C4" s="196">
        <v>42</v>
      </c>
      <c r="D4" s="38" t="s">
        <v>80</v>
      </c>
      <c r="E4" s="207">
        <v>2</v>
      </c>
      <c r="F4" s="207"/>
      <c r="G4" s="207"/>
      <c r="H4" s="207"/>
      <c r="I4" s="207"/>
      <c r="J4" s="207"/>
      <c r="K4" s="207"/>
      <c r="L4" s="207"/>
      <c r="M4" s="207"/>
      <c r="N4" s="207"/>
      <c r="O4" s="202"/>
      <c r="P4" s="203"/>
      <c r="Q4" s="200"/>
      <c r="R4" s="201"/>
      <c r="S4" s="25">
        <f>E4+G4+I4+K4+M4+O4+Q4</f>
        <v>2</v>
      </c>
      <c r="T4" s="25">
        <f t="shared" ref="T4:T16" si="0">SUM(S4-U4-V4)</f>
        <v>2</v>
      </c>
      <c r="U4" s="28"/>
      <c r="V4" s="28"/>
    </row>
    <row r="5" spans="1:22" x14ac:dyDescent="0.25">
      <c r="A5" s="196">
        <v>6648</v>
      </c>
      <c r="B5" s="199" t="s">
        <v>116</v>
      </c>
      <c r="C5" s="196">
        <v>44</v>
      </c>
      <c r="D5" s="38" t="s">
        <v>80</v>
      </c>
      <c r="E5" s="207">
        <v>2</v>
      </c>
      <c r="F5" s="207"/>
      <c r="G5" s="207"/>
      <c r="H5" s="207"/>
      <c r="I5" s="207"/>
      <c r="J5" s="207"/>
      <c r="K5" s="207"/>
      <c r="L5" s="207"/>
      <c r="M5" s="207"/>
      <c r="N5" s="207"/>
      <c r="O5" s="202"/>
      <c r="P5" s="203"/>
      <c r="Q5" s="200"/>
      <c r="R5" s="201"/>
      <c r="S5" s="25">
        <f t="shared" ref="S5:S19" si="1">E5+G5+I5+K5+M5+O5+Q5</f>
        <v>2</v>
      </c>
      <c r="T5" s="25">
        <f t="shared" si="0"/>
        <v>2</v>
      </c>
      <c r="U5" s="28"/>
      <c r="V5" s="28"/>
    </row>
    <row r="6" spans="1:22" x14ac:dyDescent="0.25">
      <c r="A6" s="196">
        <v>6649</v>
      </c>
      <c r="B6" s="199" t="s">
        <v>112</v>
      </c>
      <c r="C6" s="196">
        <v>1</v>
      </c>
      <c r="D6" s="38" t="s">
        <v>70</v>
      </c>
      <c r="E6" s="207">
        <v>2</v>
      </c>
      <c r="F6" s="207"/>
      <c r="G6" s="207">
        <v>4</v>
      </c>
      <c r="H6" s="207"/>
      <c r="I6" s="207">
        <v>4</v>
      </c>
      <c r="J6" s="207"/>
      <c r="K6" s="207"/>
      <c r="L6" s="207"/>
      <c r="M6" s="207">
        <v>5.5</v>
      </c>
      <c r="N6" s="207"/>
      <c r="O6" s="202"/>
      <c r="P6" s="203"/>
      <c r="Q6" s="200"/>
      <c r="R6" s="201"/>
      <c r="S6" s="25">
        <f t="shared" si="1"/>
        <v>15.5</v>
      </c>
      <c r="T6" s="25">
        <f t="shared" si="0"/>
        <v>15.5</v>
      </c>
      <c r="U6" s="28"/>
      <c r="V6" s="28"/>
    </row>
    <row r="7" spans="1:22" x14ac:dyDescent="0.25">
      <c r="A7" s="196">
        <v>6649</v>
      </c>
      <c r="B7" s="199" t="s">
        <v>112</v>
      </c>
      <c r="C7" s="196">
        <v>2</v>
      </c>
      <c r="D7" s="38" t="s">
        <v>70</v>
      </c>
      <c r="E7" s="207">
        <v>2</v>
      </c>
      <c r="F7" s="207"/>
      <c r="G7" s="207">
        <v>4</v>
      </c>
      <c r="H7" s="207"/>
      <c r="I7" s="207">
        <v>4</v>
      </c>
      <c r="J7" s="207"/>
      <c r="K7" s="207">
        <v>7.25</v>
      </c>
      <c r="L7" s="207"/>
      <c r="M7" s="207">
        <v>2.5</v>
      </c>
      <c r="N7" s="207"/>
      <c r="O7" s="202"/>
      <c r="P7" s="203"/>
      <c r="Q7" s="200"/>
      <c r="R7" s="201"/>
      <c r="S7" s="25">
        <f t="shared" si="1"/>
        <v>19.75</v>
      </c>
      <c r="T7" s="25">
        <f t="shared" si="0"/>
        <v>19.75</v>
      </c>
      <c r="U7" s="28"/>
      <c r="V7" s="28"/>
    </row>
    <row r="8" spans="1:22" x14ac:dyDescent="0.25">
      <c r="A8" s="159"/>
      <c r="B8" s="144"/>
      <c r="C8" s="144"/>
      <c r="D8" s="38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2"/>
      <c r="P8" s="203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143"/>
      <c r="C9" s="143"/>
      <c r="D9" s="38"/>
      <c r="E9" s="215"/>
      <c r="F9" s="216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15"/>
      <c r="F10" s="216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149"/>
      <c r="C11" s="149"/>
      <c r="D11" s="38"/>
      <c r="E11" s="215"/>
      <c r="F11" s="216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124"/>
      <c r="D12" s="38"/>
      <c r="E12" s="215"/>
      <c r="F12" s="216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2"/>
      <c r="B13" s="48"/>
      <c r="C13" s="112"/>
      <c r="D13" s="38"/>
      <c r="E13" s="215"/>
      <c r="F13" s="216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2"/>
      <c r="B14" s="48"/>
      <c r="C14" s="112"/>
      <c r="D14" s="38"/>
      <c r="E14" s="215"/>
      <c r="F14" s="216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9"/>
      <c r="B15" s="129"/>
      <c r="C15" s="129"/>
      <c r="D15" s="38"/>
      <c r="E15" s="217"/>
      <c r="F15" s="217"/>
      <c r="G15" s="207"/>
      <c r="H15" s="207"/>
      <c r="I15" s="207"/>
      <c r="J15" s="207"/>
      <c r="K15" s="207"/>
      <c r="L15" s="207"/>
      <c r="M15" s="207"/>
      <c r="N15" s="207"/>
      <c r="O15" s="202"/>
      <c r="P15" s="203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7"/>
      <c r="B16" s="137"/>
      <c r="C16" s="137"/>
      <c r="D16" s="27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0"/>
      <c r="R17" s="201"/>
      <c r="S17" s="25">
        <f t="shared" si="1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204">
        <f>SUM(E4:E18)</f>
        <v>8</v>
      </c>
      <c r="F19" s="205"/>
      <c r="G19" s="204">
        <f>SUM(G4:G18)</f>
        <v>8</v>
      </c>
      <c r="H19" s="205"/>
      <c r="I19" s="204">
        <f>SUM(I4:I18)</f>
        <v>8</v>
      </c>
      <c r="J19" s="205"/>
      <c r="K19" s="204">
        <f>SUM(K4:K18)</f>
        <v>7.25</v>
      </c>
      <c r="L19" s="205"/>
      <c r="M19" s="204">
        <f>SUM(M4:M18)</f>
        <v>8</v>
      </c>
      <c r="N19" s="205"/>
      <c r="O19" s="204">
        <f>SUM(O4:O18)</f>
        <v>0</v>
      </c>
      <c r="P19" s="205"/>
      <c r="Q19" s="204">
        <f>SUM(Q4:Q18)</f>
        <v>0</v>
      </c>
      <c r="R19" s="205"/>
      <c r="S19" s="25">
        <f t="shared" si="1"/>
        <v>39.25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30"/>
      <c r="F20" s="31">
        <v>8</v>
      </c>
      <c r="G20" s="30"/>
      <c r="H20" s="31">
        <v>8</v>
      </c>
      <c r="I20" s="193"/>
      <c r="J20" s="194">
        <v>8</v>
      </c>
      <c r="K20" s="193"/>
      <c r="L20" s="194">
        <v>8</v>
      </c>
      <c r="M20" s="193"/>
      <c r="N20" s="194">
        <v>8</v>
      </c>
      <c r="O20" s="30"/>
      <c r="P20" s="31"/>
      <c r="Q20" s="30"/>
      <c r="R20" s="31"/>
      <c r="S20" s="25">
        <f>SUM(E20:R20)</f>
        <v>40</v>
      </c>
      <c r="T20" s="25">
        <f>SUM(T4:T19)</f>
        <v>39.25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0</v>
      </c>
      <c r="I21" s="32"/>
      <c r="J21" s="32">
        <f t="shared" ref="J21" si="2">SUM(I19)-J20</f>
        <v>0</v>
      </c>
      <c r="K21" s="32"/>
      <c r="L21" s="32">
        <f t="shared" ref="L21" si="3">SUM(K19)-L20</f>
        <v>-0.75</v>
      </c>
      <c r="M21" s="32"/>
      <c r="N21" s="32">
        <f t="shared" ref="N21" si="4"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-0.75</v>
      </c>
      <c r="T21" s="28"/>
      <c r="U21" s="28">
        <f>SUM(U4:U20)</f>
        <v>0</v>
      </c>
      <c r="V21" s="28">
        <f>SUM(V4:V20)</f>
        <v>0</v>
      </c>
    </row>
    <row r="23" spans="1:22" x14ac:dyDescent="0.25">
      <c r="A23" s="2" t="s">
        <v>25</v>
      </c>
      <c r="B23" s="15"/>
    </row>
    <row r="24" spans="1:22" x14ac:dyDescent="0.25">
      <c r="A24" s="16" t="s">
        <v>2</v>
      </c>
      <c r="C24" s="40">
        <f>SUM(T20)</f>
        <v>39.25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/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39.25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3:N13"/>
    <mergeCell ref="O13:P13"/>
    <mergeCell ref="Q13:R13"/>
    <mergeCell ref="Q14:R14"/>
    <mergeCell ref="M14:N14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2017-04-28T14:58:56Z</cp:lastPrinted>
  <dcterms:created xsi:type="dcterms:W3CDTF">2010-01-14T13:00:57Z</dcterms:created>
  <dcterms:modified xsi:type="dcterms:W3CDTF">2018-09-26T10:44:49Z</dcterms:modified>
</cp:coreProperties>
</file>