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5D08731A-92F9-46B2-BFEA-2FA6CAF2EFBD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M23" i="16" l="1"/>
  <c r="N25" i="16" s="1"/>
  <c r="K15" i="1" l="1"/>
  <c r="I15" i="1"/>
  <c r="H15" i="1"/>
  <c r="C30" i="50"/>
  <c r="C15" i="1" s="1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T22" i="5" s="1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2" i="5"/>
  <c r="E20" i="1" s="1"/>
  <c r="C33" i="5"/>
  <c r="Q24" i="5"/>
  <c r="R26" i="5" s="1"/>
  <c r="I21" i="1" l="1"/>
  <c r="H21" i="1"/>
  <c r="C21" i="1"/>
  <c r="E21" i="1"/>
  <c r="T18" i="18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4" i="5"/>
  <c r="N26" i="5" s="1"/>
  <c r="S18" i="5"/>
  <c r="S24" i="5" l="1"/>
  <c r="K20" i="1"/>
  <c r="T18" i="5"/>
  <c r="T25" i="5" s="1"/>
  <c r="C29" i="5" s="1"/>
  <c r="B21" i="1" s="1"/>
  <c r="K21" i="1" l="1"/>
  <c r="C25" i="1" s="1"/>
  <c r="C34" i="5"/>
  <c r="G34" i="5" s="1"/>
  <c r="C24" i="1"/>
  <c r="G21" i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<sst xmlns="http://schemas.openxmlformats.org/spreadsheetml/2006/main" count="591" uniqueCount="93">
  <si>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</si>
  <si>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</si>
  <si>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</si>
  <si>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</si>
  <si>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</si>
  <si>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</si>
  <si>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</si>
  <si>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</si>
  <si>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</si>
  <si>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</si>
  <si>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</si>
  <si>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</si>
  <si>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</si>
  <si>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</si>
  <si>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</si>
  <si>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</si>
  <si>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</si>
  <si>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</si>
  <si>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</si>
  <si>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</si>
  <si>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</si>
  <si>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</si>
  <si>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</si>
  <si>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</si>
  <si>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</si>
  <si>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</si>
  <si>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</si>
  <si>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</si>
  <si>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</si>
  <si>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</si>
  <si>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</si>
  <si>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</si>
  <si>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</si>
  <si>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</si>
  <si>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</si>
  <si>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</si>
  <si>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</si>
  <si>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</si>
  <si>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</si>
  <si>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</si>
  <si>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</si>
  <si>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</si>
  <si>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</si>
  <si>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</si>
  <si>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</si>
  <si>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</si>
  <si>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</si>
  <si>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</si>
  <si>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</si>
  <si>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</si>
  <si>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</si>
  <si>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</si>
  <si>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</si>
  <si>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</si>
  <si>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</si>
  <si>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</si>
  <si>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</si>
  <si>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</si>
  <si>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</si>
  <si>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</si>
  <si>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</si>
  <si>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</si>
  <si>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</si>
  <si>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</si>
  <si>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</si>
  <si>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</si>
  <si>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</si>
  <si>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</si>
  <si>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W/E 06.01.2019</t>
  </si>
  <si>
    <t>week ending 06.01.2019</t>
  </si>
  <si>
    <t>week ending 06.01.2018</t>
  </si>
  <si>
    <t>frames</t>
  </si>
  <si>
    <t>28 - 30</t>
  </si>
  <si>
    <t>paintshop maintenance</t>
  </si>
  <si>
    <t>frame</t>
  </si>
  <si>
    <t>doors</t>
  </si>
  <si>
    <t>screens</t>
  </si>
  <si>
    <t>sofa</t>
  </si>
  <si>
    <t>desk</t>
  </si>
  <si>
    <t>bar</t>
  </si>
  <si>
    <t>frames int storage 6781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</si>
  <si>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</si>
  <si>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</si>
  <si>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</si>
  <si>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</si>
  <si>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</si>
  <si>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</si>
  <si>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</si>
  <si>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light fire</t>
  </si>
  <si>
    <t>tidy area</t>
  </si>
  <si>
    <t>MLGH01</t>
  </si>
  <si>
    <t>WELL04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</si>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</sst>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6" sqref="B6:D20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68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24</v>
      </c>
      <c r="C6" s="125">
        <f>SUM(Buckingham!C29)</f>
        <v>0</v>
      </c>
      <c r="D6" s="125">
        <f>SUM(Buckingham!C30)</f>
        <v>0</v>
      </c>
      <c r="E6" s="125">
        <f>SUM(Buckingham!C31)</f>
        <v>8</v>
      </c>
      <c r="F6" s="125">
        <f>SUM(Buckingham!C32)</f>
        <v>8</v>
      </c>
      <c r="G6" s="126">
        <f>B6+C6+D6+E6+F6</f>
        <v>40</v>
      </c>
      <c r="H6" s="127">
        <f>SUM(Buckingham!C34)</f>
        <v>0</v>
      </c>
      <c r="I6" s="127">
        <f>SUM(Buckingham!C35)</f>
        <v>0</v>
      </c>
      <c r="K6" s="128">
        <f>SUM(Buckingham!I29)</f>
        <v>0</v>
      </c>
    </row>
    <row r="7" spans="1:11" ht="17.25" customHeight="1" x14ac:dyDescent="0.25">
      <c r="A7" s="124" t="s">
        <v>63</v>
      </c>
      <c r="B7" s="125">
        <f>SUM(Brightwell!C29)</f>
        <v>24</v>
      </c>
      <c r="C7" s="125">
        <f>SUM(Brightwell!C30)</f>
        <v>0</v>
      </c>
      <c r="D7" s="125">
        <f>SUM(Brightwell!C31)</f>
        <v>0</v>
      </c>
      <c r="E7" s="125">
        <f>SUM(Brightwell!C32)</f>
        <v>8</v>
      </c>
      <c r="F7" s="125">
        <f>SUM(Brightwell!C33)</f>
        <v>8</v>
      </c>
      <c r="G7" s="126">
        <f>B7+C7+D7+E7+F7</f>
        <v>40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24</v>
      </c>
      <c r="C8" s="125">
        <f>SUM(Chimes!U28)</f>
        <v>0</v>
      </c>
      <c r="D8" s="125">
        <f>SUM(Chimes!V28)</f>
        <v>0</v>
      </c>
      <c r="E8" s="125">
        <f>SUM(Chimes!C34)</f>
        <v>8</v>
      </c>
      <c r="F8" s="125">
        <f>SUM(Chimes!C35)</f>
        <v>8</v>
      </c>
      <c r="G8" s="126">
        <f>B8+C8+D8+E8+F8</f>
        <v>40</v>
      </c>
      <c r="H8" s="127">
        <f>SUM(Chimes!C37)</f>
        <v>0</v>
      </c>
      <c r="I8" s="127">
        <f>SUM(Chimes!C38)</f>
        <v>0</v>
      </c>
      <c r="K8" s="128">
        <f>SUM(Chimes!I32)</f>
        <v>0</v>
      </c>
    </row>
    <row r="9" spans="1:11" x14ac:dyDescent="0.25">
      <c r="A9" s="124" t="s">
        <v>43</v>
      </c>
      <c r="B9" s="125">
        <f>SUM(Czege!C27)</f>
        <v>24</v>
      </c>
      <c r="C9" s="125">
        <f>SUM(Czege!C28)</f>
        <v>0</v>
      </c>
      <c r="D9" s="125">
        <f>SUM(Czege!C29)</f>
        <v>0</v>
      </c>
      <c r="E9" s="125">
        <f>SUM(Czege!C30)</f>
        <v>8</v>
      </c>
      <c r="F9" s="125">
        <f>SUM(Czege!C31)</f>
        <v>8</v>
      </c>
      <c r="G9" s="126">
        <f>B9+C9+D9+E9+F9</f>
        <v>40</v>
      </c>
      <c r="H9" s="129">
        <f>SUM(Czege!C33)</f>
        <v>0</v>
      </c>
      <c r="I9" s="129">
        <f>SUM(Czege!C34)</f>
        <v>0</v>
      </c>
      <c r="K9" s="128">
        <f>SUM(Czege!I28)</f>
        <v>0</v>
      </c>
    </row>
    <row r="10" spans="1:11" ht="17.25" customHeight="1" x14ac:dyDescent="0.25">
      <c r="A10" s="124" t="s">
        <v>7</v>
      </c>
      <c r="B10" s="125">
        <f>SUM(Doran!C29)</f>
        <v>24</v>
      </c>
      <c r="C10" s="125">
        <f>SUM(Doran!C30)</f>
        <v>0</v>
      </c>
      <c r="D10" s="125">
        <f>SUM(Doran!C31)</f>
        <v>0</v>
      </c>
      <c r="E10" s="125">
        <f>SUM(Doran!C32)</f>
        <v>8</v>
      </c>
      <c r="F10" s="125">
        <f>SUM(Doran!C33)</f>
        <v>8</v>
      </c>
      <c r="G10" s="126">
        <f t="shared" ref="G10:G19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24</v>
      </c>
      <c r="C11" s="125">
        <f>SUM(Hammond!C32)</f>
        <v>0</v>
      </c>
      <c r="D11" s="125">
        <f>SUM(Hammond!C33)</f>
        <v>0</v>
      </c>
      <c r="E11" s="125">
        <f>SUM(Hammond!C34)</f>
        <v>8</v>
      </c>
      <c r="F11" s="125">
        <f>SUM(Hammond!C35)</f>
        <v>8</v>
      </c>
      <c r="G11" s="126">
        <f t="shared" si="0"/>
        <v>40</v>
      </c>
      <c r="H11" s="129">
        <f>SUM(Hammond!C37)</f>
        <v>0</v>
      </c>
      <c r="I11" s="129">
        <f>SUM(Hammond!C38)</f>
        <v>0</v>
      </c>
      <c r="K11" s="128">
        <f>SUM(Hammond!I32)</f>
        <v>0</v>
      </c>
    </row>
    <row r="12" spans="1:11" x14ac:dyDescent="0.25">
      <c r="A12" s="124" t="s">
        <v>8</v>
      </c>
      <c r="B12" s="125">
        <f>SUM(Harland!C27)</f>
        <v>21</v>
      </c>
      <c r="C12" s="125">
        <f>SUM(Harland!C28)</f>
        <v>0</v>
      </c>
      <c r="D12" s="125">
        <f>SUM(Harland!C29)</f>
        <v>0</v>
      </c>
      <c r="E12" s="125">
        <f>SUM(Harland!C30)</f>
        <v>8</v>
      </c>
      <c r="F12" s="125">
        <f>SUM(Harland!C31)</f>
        <v>8</v>
      </c>
      <c r="G12" s="126">
        <f>B12+C12+D12+E12+F12</f>
        <v>37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24</v>
      </c>
      <c r="C13" s="125">
        <f>SUM(McSharry!C28)</f>
        <v>0</v>
      </c>
      <c r="D13" s="125">
        <f>SUM(McSharry!A29)</f>
        <v>0</v>
      </c>
      <c r="E13" s="125">
        <f>SUM(McSharry!C30)</f>
        <v>8</v>
      </c>
      <c r="F13" s="125">
        <f>SUM(McSharry!C31)</f>
        <v>8</v>
      </c>
      <c r="G13" s="126">
        <f>B13+C13+D13+E13+F13</f>
        <v>40</v>
      </c>
      <c r="H13" s="129">
        <f>SUM(McSharry!C33)</f>
        <v>0</v>
      </c>
      <c r="I13" s="129">
        <f>SUM(McSharry!C34)</f>
        <v>0</v>
      </c>
      <c r="K13" s="128">
        <f>SUM(McSharry!I28)</f>
        <v>0.5</v>
      </c>
    </row>
    <row r="14" spans="1:11" ht="18" customHeight="1" x14ac:dyDescent="0.25">
      <c r="A14" s="124" t="s">
        <v>52</v>
      </c>
      <c r="B14" s="125">
        <f>SUM(Parker!C29)</f>
        <v>24</v>
      </c>
      <c r="C14" s="125">
        <f>SUM(Parker!C30)</f>
        <v>0</v>
      </c>
      <c r="D14" s="125">
        <f>SUM(Parker!C31)</f>
        <v>0</v>
      </c>
      <c r="E14" s="125">
        <f>SUM(Parker!C32)</f>
        <v>8</v>
      </c>
      <c r="F14" s="125">
        <f>SUM(Parker!C33)</f>
        <v>8</v>
      </c>
      <c r="G14" s="126">
        <f t="shared" si="0"/>
        <v>40</v>
      </c>
      <c r="H14" s="129">
        <f>SUM(Parker!C35)</f>
        <v>0</v>
      </c>
      <c r="I14" s="129">
        <f>SUM(Parker!C36)</f>
        <v>0</v>
      </c>
      <c r="K14" s="128">
        <f>SUM(Parker!I30)</f>
        <v>0</v>
      </c>
    </row>
    <row r="15" spans="1:11" ht="18" customHeight="1" x14ac:dyDescent="0.25">
      <c r="A15" s="124" t="s">
        <v>66</v>
      </c>
      <c r="B15" s="125">
        <f>SUM(Scott!C29)</f>
        <v>24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8</v>
      </c>
      <c r="G15" s="126">
        <f>B15+C15+D15+E15+F15</f>
        <v>32</v>
      </c>
      <c r="H15" s="129">
        <f>SUM(Scott!C35)</f>
        <v>0</v>
      </c>
      <c r="I15" s="129">
        <f>SUM(Scott!C36)</f>
        <v>0</v>
      </c>
      <c r="K15" s="128">
        <f>SUM(Scott!I30)</f>
        <v>24</v>
      </c>
    </row>
    <row r="16" spans="1:11" x14ac:dyDescent="0.25">
      <c r="A16" s="124" t="s">
        <v>10</v>
      </c>
      <c r="B16" s="125">
        <f>SUM(Taylor!C28)</f>
        <v>24</v>
      </c>
      <c r="C16" s="125">
        <f>SUM(Taylor!C29)</f>
        <v>0</v>
      </c>
      <c r="D16" s="125">
        <f>SUM(Taylor!C30)</f>
        <v>0</v>
      </c>
      <c r="E16" s="125">
        <f>SUM(Taylor!C31)</f>
        <v>8</v>
      </c>
      <c r="F16" s="125">
        <f>SUM(Taylor!C32)</f>
        <v>8</v>
      </c>
      <c r="G16" s="126">
        <f t="shared" si="0"/>
        <v>40</v>
      </c>
      <c r="H16" s="129">
        <f>SUM(Taylor!C34)</f>
        <v>0</v>
      </c>
      <c r="I16" s="129">
        <f>SUM(Taylor!C35)</f>
        <v>0</v>
      </c>
      <c r="K16" s="128">
        <f>SUM(Taylor!I29)</f>
        <v>0.25</v>
      </c>
    </row>
    <row r="17" spans="1:11" x14ac:dyDescent="0.25">
      <c r="A17" s="124" t="s">
        <v>45</v>
      </c>
      <c r="B17" s="125">
        <f>SUM(G.Ward!C27)</f>
        <v>24</v>
      </c>
      <c r="C17" s="125">
        <f>SUM(G.Ward!C28)</f>
        <v>0</v>
      </c>
      <c r="D17" s="125">
        <f>SUM(G.Ward!C29)</f>
        <v>0</v>
      </c>
      <c r="E17" s="125">
        <f>SUM(G.Ward!C30)</f>
        <v>8</v>
      </c>
      <c r="F17" s="125">
        <f>SUM(T.Winterburn!C32)</f>
        <v>8</v>
      </c>
      <c r="G17" s="126">
        <f t="shared" si="0"/>
        <v>40</v>
      </c>
      <c r="H17" s="129">
        <f>SUM(G.Ward!C33)</f>
        <v>0</v>
      </c>
      <c r="I17" s="129">
        <f>SUM(G.Ward!C34)</f>
        <v>0</v>
      </c>
      <c r="K17" s="128">
        <f>SUM(G.Ward!I28)</f>
        <v>0</v>
      </c>
    </row>
    <row r="18" spans="1:11" x14ac:dyDescent="0.25">
      <c r="A18" s="124" t="s">
        <v>47</v>
      </c>
      <c r="B18" s="125">
        <f>SUM(N.Winterburn!C29)</f>
        <v>24</v>
      </c>
      <c r="C18" s="125">
        <f>SUM(N.Winterburn!C30)</f>
        <v>0</v>
      </c>
      <c r="D18" s="125">
        <f>SUM(N.Winterburn!C31)</f>
        <v>0</v>
      </c>
      <c r="E18" s="125">
        <f>SUM(N.Winterburn!C32)</f>
        <v>8</v>
      </c>
      <c r="F18" s="125">
        <f>SUM(N.Winterburn!C33)</f>
        <v>8</v>
      </c>
      <c r="G18" s="126">
        <f t="shared" si="0"/>
        <v>40</v>
      </c>
      <c r="H18" s="129">
        <f>SUM(N.Winterburn!C35)</f>
        <v>0</v>
      </c>
      <c r="I18" s="129">
        <f>SUM(N.Winterburn!C36)</f>
        <v>0</v>
      </c>
      <c r="K18" s="128">
        <f>SUM(N.Winterburn!I30)</f>
        <v>3</v>
      </c>
    </row>
    <row r="19" spans="1:11" x14ac:dyDescent="0.25">
      <c r="A19" s="124" t="s">
        <v>11</v>
      </c>
      <c r="B19" s="125">
        <f>SUM(T.Winterburn!C28)</f>
        <v>24</v>
      </c>
      <c r="C19" s="125">
        <f>SUM(T.Winterburn!C29)</f>
        <v>0</v>
      </c>
      <c r="D19" s="125">
        <f>SUM(T.Winterburn!C30)</f>
        <v>0</v>
      </c>
      <c r="E19" s="125">
        <f>SUM(T.Winterburn!C31)</f>
        <v>8</v>
      </c>
      <c r="F19" s="125">
        <f>SUM(T.Winterburn!C32)</f>
        <v>8</v>
      </c>
      <c r="G19" s="126">
        <f t="shared" si="0"/>
        <v>40</v>
      </c>
      <c r="H19" s="129">
        <f>SUM(T.Winterburn!C34)</f>
        <v>0</v>
      </c>
      <c r="I19" s="129">
        <f>SUM(T.Winterburn!C35)</f>
        <v>0</v>
      </c>
      <c r="K19" s="128">
        <f>SUM(T.Winterburn!I29)</f>
        <v>3</v>
      </c>
    </row>
    <row r="20" spans="1:11" x14ac:dyDescent="0.25">
      <c r="A20" s="124" t="s">
        <v>12</v>
      </c>
      <c r="B20" s="125">
        <v>24</v>
      </c>
      <c r="C20" s="125">
        <f>SUM(Wright!C30)</f>
        <v>3.5</v>
      </c>
      <c r="D20" s="125">
        <f>SUM(Wright!C31)</f>
        <v>0</v>
      </c>
      <c r="E20" s="125">
        <f>SUM(Wright!C32)</f>
        <v>8</v>
      </c>
      <c r="F20" s="125">
        <f>SUM(Wright!C33)</f>
        <v>8</v>
      </c>
      <c r="G20" s="126">
        <v>43.5</v>
      </c>
      <c r="H20" s="129">
        <f>SUM(Wright!C35)</f>
        <v>0</v>
      </c>
      <c r="I20" s="129">
        <f>SUM(Wright!C36)</f>
        <v>0</v>
      </c>
      <c r="K20" s="128">
        <f>SUM(Wright!I30)</f>
        <v>27.5</v>
      </c>
    </row>
    <row r="21" spans="1:11" ht="17.25" customHeight="1" x14ac:dyDescent="0.25">
      <c r="A21" s="130" t="s">
        <v>22</v>
      </c>
      <c r="B21" s="131">
        <f t="shared" ref="B21:I21" si="1">SUM(B6:B20)</f>
        <v>357</v>
      </c>
      <c r="C21" s="131">
        <f t="shared" si="1"/>
        <v>3.5</v>
      </c>
      <c r="D21" s="131">
        <f t="shared" si="1"/>
        <v>0</v>
      </c>
      <c r="E21" s="131">
        <f t="shared" si="1"/>
        <v>112</v>
      </c>
      <c r="F21" s="131">
        <f t="shared" si="1"/>
        <v>120</v>
      </c>
      <c r="G21" s="131">
        <f t="shared" si="1"/>
        <v>592.5</v>
      </c>
      <c r="H21" s="132">
        <f t="shared" si="1"/>
        <v>0</v>
      </c>
      <c r="I21" s="132">
        <f t="shared" si="1"/>
        <v>0</v>
      </c>
      <c r="J21" s="119"/>
      <c r="K21" s="131">
        <f>SUM(K6:K20)</f>
        <v>58.25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360.5</v>
      </c>
    </row>
    <row r="25" spans="1:11" x14ac:dyDescent="0.25">
      <c r="A25" s="117" t="s">
        <v>29</v>
      </c>
      <c r="C25" s="133">
        <f>K21</f>
        <v>58.25</v>
      </c>
    </row>
    <row r="26" spans="1:11" x14ac:dyDescent="0.25">
      <c r="A26" s="117" t="s">
        <v>33</v>
      </c>
      <c r="C26" s="134">
        <f>C25/C24</f>
        <v>0.16158113730929266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137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20" t="s">
        <v>72</v>
      </c>
      <c r="D4" s="25" t="s">
        <v>71</v>
      </c>
      <c r="E4" s="235"/>
      <c r="F4" s="235"/>
      <c r="G4" s="235"/>
      <c r="H4" s="235"/>
      <c r="I4" s="236">
        <v>7</v>
      </c>
      <c r="J4" s="237"/>
      <c r="K4" s="237">
        <v>4.5</v>
      </c>
      <c r="L4" s="237"/>
      <c r="M4" s="237">
        <v>8</v>
      </c>
      <c r="N4" s="237"/>
      <c r="O4" s="229"/>
      <c r="P4" s="230"/>
      <c r="Q4" s="231"/>
      <c r="R4" s="232"/>
      <c r="S4" s="76">
        <f>E4+G4+I4+K4+M4+O4+Q4</f>
        <v>19.5</v>
      </c>
      <c r="T4" s="76">
        <f t="shared" ref="T4:T12" si="0">SUM(S4-U4-V4)</f>
        <v>19.5</v>
      </c>
      <c r="U4" s="78"/>
      <c r="V4" s="78"/>
    </row>
    <row r="5" spans="1:22" x14ac:dyDescent="0.25">
      <c r="A5" s="136">
        <v>6781</v>
      </c>
      <c r="B5" s="228" t="s">
        <v>90</v>
      </c>
      <c r="C5" s="220">
        <v>20</v>
      </c>
      <c r="D5" s="25" t="s">
        <v>75</v>
      </c>
      <c r="E5" s="235"/>
      <c r="F5" s="235"/>
      <c r="G5" s="235"/>
      <c r="H5" s="235"/>
      <c r="I5" s="237"/>
      <c r="J5" s="237"/>
      <c r="K5" s="237">
        <v>2</v>
      </c>
      <c r="L5" s="237"/>
      <c r="M5" s="237"/>
      <c r="N5" s="237"/>
      <c r="O5" s="229"/>
      <c r="P5" s="230"/>
      <c r="Q5" s="231"/>
      <c r="R5" s="232"/>
      <c r="S5" s="76">
        <f t="shared" ref="S5:S24" si="1">E5+G5+I5+K5+M5+O5+Q5</f>
        <v>2</v>
      </c>
      <c r="T5" s="76">
        <f t="shared" si="0"/>
        <v>2</v>
      </c>
      <c r="U5" s="78"/>
      <c r="V5" s="78"/>
    </row>
    <row r="6" spans="1:22" x14ac:dyDescent="0.25">
      <c r="A6" s="136">
        <v>6781</v>
      </c>
      <c r="B6" s="228" t="s">
        <v>90</v>
      </c>
      <c r="C6" s="220">
        <v>6</v>
      </c>
      <c r="D6" s="25" t="s">
        <v>71</v>
      </c>
      <c r="E6" s="235"/>
      <c r="F6" s="235"/>
      <c r="G6" s="235"/>
      <c r="H6" s="235"/>
      <c r="I6" s="237">
        <v>1</v>
      </c>
      <c r="J6" s="237"/>
      <c r="K6" s="237">
        <v>1.5</v>
      </c>
      <c r="L6" s="237"/>
      <c r="M6" s="237"/>
      <c r="N6" s="237"/>
      <c r="O6" s="229"/>
      <c r="P6" s="230"/>
      <c r="Q6" s="231"/>
      <c r="R6" s="232"/>
      <c r="S6" s="76">
        <f t="shared" si="1"/>
        <v>2.5</v>
      </c>
      <c r="T6" s="76">
        <f t="shared" si="0"/>
        <v>2.5</v>
      </c>
      <c r="U6" s="78"/>
      <c r="V6" s="78"/>
    </row>
    <row r="7" spans="1:22" x14ac:dyDescent="0.25">
      <c r="A7" s="136"/>
      <c r="B7" s="211"/>
      <c r="C7" s="211"/>
      <c r="D7" s="25"/>
      <c r="E7" s="235"/>
      <c r="F7" s="235"/>
      <c r="G7" s="235"/>
      <c r="H7" s="235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8"/>
      <c r="C8" s="188"/>
      <c r="D8" s="25"/>
      <c r="E8" s="233"/>
      <c r="F8" s="234"/>
      <c r="G8" s="247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8"/>
      <c r="C9" s="188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8"/>
      <c r="C10" s="188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5"/>
      <c r="C11" s="18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85"/>
      <c r="C12" s="185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14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30" t="s">
        <v>92</v>
      </c>
      <c r="C17" s="136"/>
      <c r="D17" s="25" t="s">
        <v>64</v>
      </c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218"/>
      <c r="C19" s="218"/>
      <c r="D19" s="25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ref="S19" si="6">E19+G19+I19+K19+M19+O19+Q19</f>
        <v>0</v>
      </c>
      <c r="T19" s="76">
        <f t="shared" ref="T19" si="7">SUM(S19-U19-V19)</f>
        <v>0</v>
      </c>
      <c r="U19" s="78"/>
      <c r="V19" s="78"/>
    </row>
    <row r="20" spans="1:22" x14ac:dyDescent="0.25">
      <c r="A20" s="136"/>
      <c r="B20" s="30"/>
      <c r="C20" s="136"/>
      <c r="D20" s="25"/>
      <c r="E20" s="233"/>
      <c r="F20" s="234"/>
      <c r="G20" s="240"/>
      <c r="H20" s="24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33"/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3">
        <v>8</v>
      </c>
      <c r="F22" s="234"/>
      <c r="G22" s="233"/>
      <c r="H22" s="234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8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3"/>
      <c r="F23" s="234"/>
      <c r="G23" s="233">
        <v>8</v>
      </c>
      <c r="H23" s="234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8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24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24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8</v>
      </c>
      <c r="I32" s="83"/>
    </row>
    <row r="33" spans="1:7" x14ac:dyDescent="0.25">
      <c r="A33" s="68" t="s">
        <v>4</v>
      </c>
      <c r="C33" s="84">
        <f>S23</f>
        <v>8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M4" sqref="M4:N4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203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05" t="s">
        <v>92</v>
      </c>
      <c r="C4" s="205"/>
      <c r="D4" s="25" t="s">
        <v>81</v>
      </c>
      <c r="E4" s="235"/>
      <c r="F4" s="235"/>
      <c r="G4" s="235"/>
      <c r="H4" s="235"/>
      <c r="I4" s="237"/>
      <c r="J4" s="237"/>
      <c r="K4" s="237"/>
      <c r="L4" s="237"/>
      <c r="M4" s="237">
        <v>8</v>
      </c>
      <c r="N4" s="237"/>
      <c r="O4" s="229"/>
      <c r="P4" s="230"/>
      <c r="Q4" s="231"/>
      <c r="R4" s="232"/>
      <c r="S4" s="76">
        <f>E4+G4+I4+K4+M4+O4+Q4</f>
        <v>8</v>
      </c>
      <c r="T4" s="76">
        <f t="shared" ref="T4:T12" si="0">SUM(S4-U4-V4)</f>
        <v>8</v>
      </c>
      <c r="U4" s="78"/>
      <c r="V4" s="78"/>
    </row>
    <row r="5" spans="1:22" x14ac:dyDescent="0.25">
      <c r="A5" s="136"/>
      <c r="B5" s="214"/>
      <c r="C5" s="214"/>
      <c r="D5" s="25"/>
      <c r="E5" s="235"/>
      <c r="F5" s="235"/>
      <c r="G5" s="235"/>
      <c r="H5" s="235"/>
      <c r="I5" s="237"/>
      <c r="J5" s="237"/>
      <c r="K5" s="237"/>
      <c r="L5" s="237"/>
      <c r="M5" s="237"/>
      <c r="N5" s="237"/>
      <c r="O5" s="229"/>
      <c r="P5" s="230"/>
      <c r="Q5" s="231"/>
      <c r="R5" s="232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5"/>
      <c r="C6" s="205"/>
      <c r="D6" s="25"/>
      <c r="E6" s="235"/>
      <c r="F6" s="235"/>
      <c r="G6" s="235"/>
      <c r="H6" s="235"/>
      <c r="I6" s="237"/>
      <c r="J6" s="237"/>
      <c r="K6" s="237"/>
      <c r="L6" s="237"/>
      <c r="M6" s="237"/>
      <c r="N6" s="237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5"/>
      <c r="C7" s="205"/>
      <c r="D7" s="25"/>
      <c r="E7" s="235"/>
      <c r="F7" s="235"/>
      <c r="G7" s="235"/>
      <c r="H7" s="235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5"/>
      <c r="C8" s="205"/>
      <c r="D8" s="25"/>
      <c r="E8" s="233"/>
      <c r="F8" s="234"/>
      <c r="G8" s="247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5"/>
      <c r="C9" s="205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05"/>
      <c r="C10" s="205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05"/>
      <c r="C11" s="205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05"/>
      <c r="C12" s="205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04"/>
      <c r="D13" s="14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9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>
        <v>3600</v>
      </c>
      <c r="B19" s="30" t="s">
        <v>92</v>
      </c>
      <c r="C19" s="136"/>
      <c r="D19" s="169" t="s">
        <v>80</v>
      </c>
      <c r="E19" s="233"/>
      <c r="F19" s="234"/>
      <c r="G19" s="233"/>
      <c r="H19" s="234"/>
      <c r="I19" s="229">
        <v>8</v>
      </c>
      <c r="J19" s="230"/>
      <c r="K19" s="229">
        <v>8</v>
      </c>
      <c r="L19" s="230"/>
      <c r="M19" s="229"/>
      <c r="N19" s="230"/>
      <c r="O19" s="229"/>
      <c r="P19" s="230"/>
      <c r="Q19" s="231"/>
      <c r="R19" s="232"/>
      <c r="S19" s="76">
        <f t="shared" si="2"/>
        <v>16</v>
      </c>
      <c r="T19" s="76">
        <f t="shared" si="3"/>
        <v>16</v>
      </c>
      <c r="U19" s="78"/>
      <c r="V19" s="78"/>
    </row>
    <row r="20" spans="1:22" x14ac:dyDescent="0.25">
      <c r="A20" s="136"/>
      <c r="B20" s="30"/>
      <c r="C20" s="136"/>
      <c r="D20" s="25"/>
      <c r="E20" s="233"/>
      <c r="F20" s="234"/>
      <c r="G20" s="240"/>
      <c r="H20" s="240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33"/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3">
        <v>0</v>
      </c>
      <c r="F22" s="234"/>
      <c r="G22" s="233"/>
      <c r="H22" s="234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3"/>
      <c r="F23" s="234"/>
      <c r="G23" s="233">
        <v>8</v>
      </c>
      <c r="H23" s="234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8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1">
        <f>SUM(E4:E23)</f>
        <v>0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6">
        <f t="shared" si="1"/>
        <v>32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201"/>
      <c r="F25" s="202">
        <v>8</v>
      </c>
      <c r="G25" s="201"/>
      <c r="H25" s="202">
        <v>8</v>
      </c>
      <c r="I25" s="201"/>
      <c r="J25" s="202">
        <v>8</v>
      </c>
      <c r="K25" s="201"/>
      <c r="L25" s="202">
        <v>8</v>
      </c>
      <c r="M25" s="201"/>
      <c r="N25" s="202">
        <v>8</v>
      </c>
      <c r="O25" s="201"/>
      <c r="P25" s="202"/>
      <c r="Q25" s="201"/>
      <c r="R25" s="202"/>
      <c r="S25" s="76">
        <f>SUM(E25:R25)</f>
        <v>40</v>
      </c>
      <c r="T25" s="76">
        <f>SUM(T4:T24)</f>
        <v>24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-8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-8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24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24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8</v>
      </c>
    </row>
    <row r="34" spans="1:7" ht="16.5" thickBot="1" x14ac:dyDescent="0.3">
      <c r="A34" s="69" t="s">
        <v>6</v>
      </c>
      <c r="C34" s="86">
        <f>SUM(C29:C33)</f>
        <v>32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30" sqref="I30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69</v>
      </c>
      <c r="B2" s="215"/>
      <c r="C2" s="215"/>
      <c r="D2" s="4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223"/>
      <c r="F3" s="225"/>
      <c r="G3" s="223"/>
      <c r="H3" s="225"/>
      <c r="I3" s="33">
        <v>8</v>
      </c>
      <c r="J3" s="89">
        <v>16.3</v>
      </c>
      <c r="K3" s="33">
        <v>8</v>
      </c>
      <c r="L3" s="89">
        <v>16.3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8" t="s">
        <v>90</v>
      </c>
      <c r="C4" s="210">
        <v>42</v>
      </c>
      <c r="D4" s="25" t="s">
        <v>79</v>
      </c>
      <c r="E4" s="259"/>
      <c r="F4" s="259"/>
      <c r="G4" s="259"/>
      <c r="H4" s="259"/>
      <c r="I4" s="258">
        <v>8</v>
      </c>
      <c r="J4" s="258"/>
      <c r="K4" s="258">
        <v>8</v>
      </c>
      <c r="L4" s="258"/>
      <c r="M4" s="229">
        <v>7.75</v>
      </c>
      <c r="N4" s="230"/>
      <c r="O4" s="258"/>
      <c r="P4" s="258"/>
      <c r="Q4" s="252"/>
      <c r="R4" s="253"/>
      <c r="S4" s="52">
        <f>E4+G4+I4+K4+M4+O4+Q4</f>
        <v>23.75</v>
      </c>
      <c r="T4" s="52">
        <f>SUM(S4-U4-V4)</f>
        <v>23.75</v>
      </c>
      <c r="U4" s="54"/>
      <c r="V4" s="54"/>
    </row>
    <row r="5" spans="1:22" x14ac:dyDescent="0.25">
      <c r="A5" s="136"/>
      <c r="B5" s="210"/>
      <c r="C5" s="210"/>
      <c r="D5" s="25"/>
      <c r="E5" s="235"/>
      <c r="F5" s="235"/>
      <c r="G5" s="235"/>
      <c r="H5" s="235"/>
      <c r="I5" s="237"/>
      <c r="J5" s="237"/>
      <c r="K5" s="237"/>
      <c r="L5" s="237"/>
      <c r="M5" s="229"/>
      <c r="N5" s="230"/>
      <c r="O5" s="258"/>
      <c r="P5" s="258"/>
      <c r="Q5" s="252"/>
      <c r="R5" s="253"/>
      <c r="S5" s="52">
        <f t="shared" ref="S5:S22" si="0">E5+G5+I5+K5+M5+O5+Q5</f>
        <v>0</v>
      </c>
      <c r="T5" s="52">
        <f t="shared" ref="T5:T20" si="1">SUM(S5-U5-V5)</f>
        <v>0</v>
      </c>
      <c r="U5" s="54"/>
      <c r="V5" s="54"/>
    </row>
    <row r="6" spans="1:22" x14ac:dyDescent="0.25">
      <c r="A6" s="136"/>
      <c r="B6" s="206"/>
      <c r="C6" s="206"/>
      <c r="D6" s="25"/>
      <c r="E6" s="235"/>
      <c r="F6" s="235"/>
      <c r="G6" s="235"/>
      <c r="H6" s="235"/>
      <c r="I6" s="237"/>
      <c r="J6" s="237"/>
      <c r="K6" s="237"/>
      <c r="L6" s="237"/>
      <c r="M6" s="229"/>
      <c r="N6" s="230"/>
      <c r="O6" s="258"/>
      <c r="P6" s="258"/>
      <c r="Q6" s="252"/>
      <c r="R6" s="253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6"/>
      <c r="B7" s="195"/>
      <c r="C7" s="195"/>
      <c r="D7" s="25"/>
      <c r="E7" s="259"/>
      <c r="F7" s="259"/>
      <c r="G7" s="259"/>
      <c r="H7" s="259"/>
      <c r="I7" s="258"/>
      <c r="J7" s="258"/>
      <c r="K7" s="258"/>
      <c r="L7" s="258"/>
      <c r="M7" s="229"/>
      <c r="N7" s="230"/>
      <c r="O7" s="258"/>
      <c r="P7" s="258"/>
      <c r="Q7" s="252"/>
      <c r="R7" s="253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6"/>
      <c r="B8" s="196"/>
      <c r="C8" s="196"/>
      <c r="D8" s="25"/>
      <c r="E8" s="259"/>
      <c r="F8" s="259"/>
      <c r="G8" s="259"/>
      <c r="H8" s="259"/>
      <c r="I8" s="258"/>
      <c r="J8" s="258"/>
      <c r="K8" s="258"/>
      <c r="L8" s="258"/>
      <c r="M8" s="229"/>
      <c r="N8" s="230"/>
      <c r="O8" s="258"/>
      <c r="P8" s="258"/>
      <c r="Q8" s="252"/>
      <c r="R8" s="253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6"/>
      <c r="B9" s="188"/>
      <c r="C9" s="188"/>
      <c r="D9" s="25"/>
      <c r="E9" s="259"/>
      <c r="F9" s="259"/>
      <c r="G9" s="259"/>
      <c r="H9" s="259"/>
      <c r="I9" s="258"/>
      <c r="J9" s="258"/>
      <c r="K9" s="258"/>
      <c r="L9" s="258"/>
      <c r="M9" s="229"/>
      <c r="N9" s="230"/>
      <c r="O9" s="258"/>
      <c r="P9" s="258"/>
      <c r="Q9" s="252"/>
      <c r="R9" s="253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8"/>
      <c r="C10" s="188"/>
      <c r="D10" s="25"/>
      <c r="E10" s="256"/>
      <c r="F10" s="257"/>
      <c r="G10" s="256"/>
      <c r="H10" s="257"/>
      <c r="I10" s="254"/>
      <c r="J10" s="255"/>
      <c r="K10" s="254"/>
      <c r="L10" s="255"/>
      <c r="M10" s="229"/>
      <c r="N10" s="230"/>
      <c r="O10" s="254"/>
      <c r="P10" s="255"/>
      <c r="Q10" s="252"/>
      <c r="R10" s="253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8"/>
      <c r="C11" s="188"/>
      <c r="D11" s="25"/>
      <c r="E11" s="256"/>
      <c r="F11" s="257"/>
      <c r="G11" s="256"/>
      <c r="H11" s="257"/>
      <c r="I11" s="254"/>
      <c r="J11" s="255"/>
      <c r="K11" s="254"/>
      <c r="L11" s="255"/>
      <c r="M11" s="229"/>
      <c r="N11" s="230"/>
      <c r="O11" s="254"/>
      <c r="P11" s="255"/>
      <c r="Q11" s="252"/>
      <c r="R11" s="253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8"/>
      <c r="C12" s="158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54"/>
      <c r="P12" s="255"/>
      <c r="Q12" s="252"/>
      <c r="R12" s="253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8"/>
      <c r="C13" s="158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54"/>
      <c r="P13" s="255"/>
      <c r="Q13" s="252"/>
      <c r="R13" s="253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54"/>
      <c r="D14" s="169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54"/>
      <c r="P14" s="255"/>
      <c r="Q14" s="252"/>
      <c r="R14" s="253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30"/>
      <c r="C15" s="136"/>
      <c r="D15" s="14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54"/>
      <c r="P15" s="255"/>
      <c r="Q15" s="252"/>
      <c r="R15" s="253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54"/>
      <c r="P16" s="255"/>
      <c r="Q16" s="252"/>
      <c r="R16" s="253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54"/>
      <c r="P17" s="255"/>
      <c r="Q17" s="252"/>
      <c r="R17" s="253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/>
      <c r="B18" s="179"/>
      <c r="C18" s="179"/>
      <c r="D18" s="25"/>
      <c r="E18" s="259"/>
      <c r="F18" s="259"/>
      <c r="G18" s="259"/>
      <c r="H18" s="259"/>
      <c r="I18" s="258"/>
      <c r="J18" s="258"/>
      <c r="K18" s="258"/>
      <c r="L18" s="258"/>
      <c r="M18" s="229"/>
      <c r="N18" s="230"/>
      <c r="O18" s="258"/>
      <c r="P18" s="258"/>
      <c r="Q18" s="252"/>
      <c r="R18" s="253"/>
      <c r="S18" s="52">
        <f t="shared" si="0"/>
        <v>0</v>
      </c>
      <c r="T18" s="52">
        <f t="shared" si="1"/>
        <v>0</v>
      </c>
      <c r="U18" s="54"/>
      <c r="V18" s="54"/>
    </row>
    <row r="19" spans="1:22" x14ac:dyDescent="0.25">
      <c r="A19" s="136">
        <v>3600</v>
      </c>
      <c r="B19" s="136" t="s">
        <v>92</v>
      </c>
      <c r="C19" s="136"/>
      <c r="D19" s="14" t="s">
        <v>89</v>
      </c>
      <c r="E19" s="256"/>
      <c r="F19" s="257"/>
      <c r="G19" s="256"/>
      <c r="H19" s="257"/>
      <c r="I19" s="254"/>
      <c r="J19" s="255"/>
      <c r="K19" s="254"/>
      <c r="L19" s="255"/>
      <c r="M19" s="229">
        <v>0.25</v>
      </c>
      <c r="N19" s="230"/>
      <c r="O19" s="258"/>
      <c r="P19" s="258"/>
      <c r="Q19" s="252"/>
      <c r="R19" s="253"/>
      <c r="S19" s="52">
        <f t="shared" si="0"/>
        <v>0.25</v>
      </c>
      <c r="T19" s="52">
        <f t="shared" si="1"/>
        <v>0.25</v>
      </c>
      <c r="U19" s="54"/>
      <c r="V19" s="54"/>
    </row>
    <row r="20" spans="1:22" x14ac:dyDescent="0.25">
      <c r="A20" s="136"/>
      <c r="B20" s="136"/>
      <c r="C20" s="136"/>
      <c r="D20" s="14"/>
      <c r="E20" s="256"/>
      <c r="F20" s="257"/>
      <c r="G20" s="256"/>
      <c r="H20" s="257"/>
      <c r="I20" s="254"/>
      <c r="J20" s="255"/>
      <c r="K20" s="258"/>
      <c r="L20" s="258"/>
      <c r="M20" s="229"/>
      <c r="N20" s="230"/>
      <c r="O20" s="258"/>
      <c r="P20" s="258"/>
      <c r="Q20" s="252"/>
      <c r="R20" s="253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9">
        <v>8</v>
      </c>
      <c r="F21" s="259"/>
      <c r="G21" s="259"/>
      <c r="H21" s="259"/>
      <c r="I21" s="258"/>
      <c r="J21" s="258"/>
      <c r="K21" s="258"/>
      <c r="L21" s="258"/>
      <c r="M21" s="229"/>
      <c r="N21" s="230"/>
      <c r="O21" s="258"/>
      <c r="P21" s="258"/>
      <c r="Q21" s="252"/>
      <c r="R21" s="253"/>
      <c r="S21" s="52">
        <f t="shared" si="0"/>
        <v>8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9"/>
      <c r="F22" s="259"/>
      <c r="G22" s="259">
        <v>8</v>
      </c>
      <c r="H22" s="259"/>
      <c r="I22" s="258"/>
      <c r="J22" s="258"/>
      <c r="K22" s="258"/>
      <c r="L22" s="258"/>
      <c r="M22" s="254"/>
      <c r="N22" s="255"/>
      <c r="O22" s="258"/>
      <c r="P22" s="258"/>
      <c r="Q22" s="252"/>
      <c r="R22" s="253"/>
      <c r="S22" s="52">
        <f t="shared" si="0"/>
        <v>8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60">
        <f>SUM(E4:E22)</f>
        <v>8</v>
      </c>
      <c r="F23" s="261"/>
      <c r="G23" s="260">
        <f>SUM(G4:G22)</f>
        <v>8</v>
      </c>
      <c r="H23" s="261"/>
      <c r="I23" s="260">
        <f>SUM(I4:I22)</f>
        <v>8</v>
      </c>
      <c r="J23" s="261"/>
      <c r="K23" s="260">
        <f>SUM(K4:K22)</f>
        <v>8</v>
      </c>
      <c r="L23" s="261"/>
      <c r="M23" s="260">
        <f>SUM(M4:M22)</f>
        <v>8</v>
      </c>
      <c r="N23" s="261"/>
      <c r="O23" s="260">
        <f>SUM(O4:O22)</f>
        <v>0</v>
      </c>
      <c r="P23" s="261"/>
      <c r="Q23" s="260">
        <f>SUM(Q4:Q22)</f>
        <v>0</v>
      </c>
      <c r="R23" s="261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08"/>
      <c r="N24" s="209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24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24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0.25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8</v>
      </c>
      <c r="I31" s="59"/>
    </row>
    <row r="32" spans="1:22" x14ac:dyDescent="0.25">
      <c r="A32" s="44" t="s">
        <v>4</v>
      </c>
      <c r="C32" s="60">
        <f>S22</f>
        <v>8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K21" sqref="K21:L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215"/>
      <c r="C2" s="215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8" t="s">
        <v>90</v>
      </c>
      <c r="C4" s="220">
        <v>6</v>
      </c>
      <c r="D4" s="25" t="s">
        <v>71</v>
      </c>
      <c r="E4" s="240"/>
      <c r="F4" s="240"/>
      <c r="G4" s="240"/>
      <c r="H4" s="240"/>
      <c r="I4" s="236">
        <v>8</v>
      </c>
      <c r="J4" s="236"/>
      <c r="K4" s="236">
        <v>7</v>
      </c>
      <c r="L4" s="236"/>
      <c r="M4" s="236"/>
      <c r="N4" s="236"/>
      <c r="O4" s="243"/>
      <c r="P4" s="244"/>
      <c r="Q4" s="245"/>
      <c r="R4" s="246"/>
      <c r="S4" s="12">
        <f>E4+G4+I4+K4+M4+O4+Q4</f>
        <v>15</v>
      </c>
      <c r="T4" s="12">
        <f t="shared" ref="T4:T19" si="0">SUM(S4-U4-V4)</f>
        <v>15</v>
      </c>
      <c r="U4" s="15"/>
      <c r="V4" s="15"/>
    </row>
    <row r="5" spans="1:22" x14ac:dyDescent="0.25">
      <c r="A5" s="136">
        <v>6781</v>
      </c>
      <c r="B5" s="228" t="s">
        <v>90</v>
      </c>
      <c r="C5" s="220" t="s">
        <v>72</v>
      </c>
      <c r="D5" s="25" t="s">
        <v>71</v>
      </c>
      <c r="E5" s="240"/>
      <c r="F5" s="240"/>
      <c r="G5" s="240"/>
      <c r="H5" s="240"/>
      <c r="I5" s="236"/>
      <c r="J5" s="236"/>
      <c r="K5" s="236">
        <v>1</v>
      </c>
      <c r="L5" s="236"/>
      <c r="M5" s="236">
        <v>8</v>
      </c>
      <c r="N5" s="236"/>
      <c r="O5" s="243"/>
      <c r="P5" s="244"/>
      <c r="Q5" s="245"/>
      <c r="R5" s="246"/>
      <c r="S5" s="12">
        <f t="shared" ref="S5:S21" si="1">E5+G5+I5+K5+M5+O5+Q5</f>
        <v>9</v>
      </c>
      <c r="T5" s="12">
        <f t="shared" si="0"/>
        <v>9</v>
      </c>
      <c r="U5" s="15"/>
      <c r="V5" s="15"/>
    </row>
    <row r="6" spans="1:22" x14ac:dyDescent="0.25">
      <c r="A6" s="136"/>
      <c r="B6" s="220"/>
      <c r="C6" s="220"/>
      <c r="D6" s="25"/>
      <c r="E6" s="240"/>
      <c r="F6" s="240"/>
      <c r="G6" s="240"/>
      <c r="H6" s="240"/>
      <c r="I6" s="263"/>
      <c r="J6" s="244"/>
      <c r="K6" s="263"/>
      <c r="L6" s="244"/>
      <c r="M6" s="263"/>
      <c r="N6" s="244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5"/>
      <c r="C7" s="185"/>
      <c r="D7" s="25"/>
      <c r="E7" s="240"/>
      <c r="F7" s="240"/>
      <c r="G7" s="240"/>
      <c r="H7" s="240"/>
      <c r="I7" s="263"/>
      <c r="J7" s="244"/>
      <c r="K7" s="263"/>
      <c r="L7" s="244"/>
      <c r="M7" s="263"/>
      <c r="N7" s="244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5"/>
      <c r="C8" s="185"/>
      <c r="D8" s="25"/>
      <c r="E8" s="240"/>
      <c r="F8" s="240"/>
      <c r="G8" s="240"/>
      <c r="H8" s="240"/>
      <c r="I8" s="263"/>
      <c r="J8" s="244"/>
      <c r="K8" s="263"/>
      <c r="L8" s="244"/>
      <c r="M8" s="263"/>
      <c r="N8" s="244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6"/>
      <c r="C9" s="156"/>
      <c r="D9" s="25"/>
      <c r="E9" s="247"/>
      <c r="F9" s="248"/>
      <c r="G9" s="247"/>
      <c r="H9" s="248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6"/>
      <c r="C10" s="156"/>
      <c r="D10" s="25"/>
      <c r="E10" s="247"/>
      <c r="F10" s="248"/>
      <c r="G10" s="247"/>
      <c r="H10" s="248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7"/>
      <c r="C11" s="157"/>
      <c r="D11" s="25"/>
      <c r="E11" s="240"/>
      <c r="F11" s="240"/>
      <c r="G11" s="240"/>
      <c r="H11" s="240"/>
      <c r="I11" s="263"/>
      <c r="J11" s="244"/>
      <c r="K11" s="263"/>
      <c r="L11" s="244"/>
      <c r="M11" s="263"/>
      <c r="N11" s="244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25"/>
      <c r="E12" s="240"/>
      <c r="F12" s="240"/>
      <c r="G12" s="240"/>
      <c r="H12" s="240"/>
      <c r="I12" s="263"/>
      <c r="J12" s="244"/>
      <c r="K12" s="263"/>
      <c r="L12" s="244"/>
      <c r="M12" s="263"/>
      <c r="N12" s="244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25"/>
      <c r="E13" s="247"/>
      <c r="F13" s="248"/>
      <c r="G13" s="247"/>
      <c r="H13" s="248"/>
      <c r="I13" s="263"/>
      <c r="J13" s="244"/>
      <c r="K13" s="263"/>
      <c r="L13" s="244"/>
      <c r="M13" s="263"/>
      <c r="N13" s="244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25"/>
      <c r="E14" s="240"/>
      <c r="F14" s="240"/>
      <c r="G14" s="240"/>
      <c r="H14" s="240"/>
      <c r="I14" s="263"/>
      <c r="J14" s="244"/>
      <c r="K14" s="263"/>
      <c r="L14" s="244"/>
      <c r="M14" s="263"/>
      <c r="N14" s="244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79"/>
      <c r="C15" s="142"/>
      <c r="D15" s="169"/>
      <c r="E15" s="240"/>
      <c r="F15" s="240"/>
      <c r="G15" s="240"/>
      <c r="H15" s="240"/>
      <c r="I15" s="263"/>
      <c r="J15" s="244"/>
      <c r="K15" s="263"/>
      <c r="L15" s="244"/>
      <c r="M15" s="263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47"/>
      <c r="F16" s="248"/>
      <c r="G16" s="247"/>
      <c r="H16" s="248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196"/>
      <c r="C17" s="196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43"/>
      <c r="P17" s="244"/>
      <c r="Q17" s="245"/>
      <c r="R17" s="24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6"/>
      <c r="B18" s="218"/>
      <c r="C18" s="218"/>
      <c r="D18" s="25"/>
      <c r="E18" s="247"/>
      <c r="F18" s="248"/>
      <c r="G18" s="247"/>
      <c r="H18" s="248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4"/>
      <c r="B19" s="79"/>
      <c r="C19" s="144"/>
      <c r="D19" s="14"/>
      <c r="E19" s="247"/>
      <c r="F19" s="248"/>
      <c r="G19" s="247"/>
      <c r="H19" s="248"/>
      <c r="I19" s="263"/>
      <c r="J19" s="244"/>
      <c r="K19" s="263"/>
      <c r="L19" s="244"/>
      <c r="M19" s="263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7">
        <v>8</v>
      </c>
      <c r="F20" s="248"/>
      <c r="G20" s="247"/>
      <c r="H20" s="248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7"/>
      <c r="F21" s="248"/>
      <c r="G21" s="247">
        <v>8</v>
      </c>
      <c r="H21" s="248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8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24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24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215"/>
      <c r="C2" s="215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3"/>
      <c r="F3" s="223"/>
      <c r="G3" s="223"/>
      <c r="H3" s="223"/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8" t="s">
        <v>90</v>
      </c>
      <c r="C4" s="220" t="s">
        <v>72</v>
      </c>
      <c r="D4" s="25" t="s">
        <v>71</v>
      </c>
      <c r="E4" s="247"/>
      <c r="F4" s="248"/>
      <c r="G4" s="247"/>
      <c r="H4" s="248"/>
      <c r="I4" s="243">
        <v>7</v>
      </c>
      <c r="J4" s="244"/>
      <c r="K4" s="243">
        <v>7</v>
      </c>
      <c r="L4" s="244"/>
      <c r="M4" s="243">
        <v>7</v>
      </c>
      <c r="N4" s="244"/>
      <c r="O4" s="243"/>
      <c r="P4" s="244"/>
      <c r="Q4" s="245"/>
      <c r="R4" s="246"/>
      <c r="S4" s="12">
        <f>E4+G4+I4+K4+M4+O4+Q4</f>
        <v>21</v>
      </c>
      <c r="T4" s="12">
        <f>SUM(S4-U4-V4)</f>
        <v>21</v>
      </c>
      <c r="U4" s="15"/>
      <c r="V4" s="15"/>
    </row>
    <row r="5" spans="1:22" ht="15.75" customHeight="1" x14ac:dyDescent="0.25">
      <c r="A5" s="136"/>
      <c r="B5" s="206"/>
      <c r="C5" s="206"/>
      <c r="D5" s="25"/>
      <c r="E5" s="247"/>
      <c r="F5" s="248"/>
      <c r="G5" s="247"/>
      <c r="H5" s="248"/>
      <c r="I5" s="243"/>
      <c r="J5" s="244"/>
      <c r="K5" s="243"/>
      <c r="L5" s="244"/>
      <c r="M5" s="243"/>
      <c r="N5" s="244"/>
      <c r="O5" s="243"/>
      <c r="P5" s="244"/>
      <c r="Q5" s="245"/>
      <c r="R5" s="246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36"/>
      <c r="B6" s="199"/>
      <c r="C6" s="199"/>
      <c r="D6" s="25"/>
      <c r="E6" s="247"/>
      <c r="F6" s="248"/>
      <c r="G6" s="247"/>
      <c r="H6" s="248"/>
      <c r="I6" s="243"/>
      <c r="J6" s="244"/>
      <c r="K6" s="243"/>
      <c r="L6" s="244"/>
      <c r="M6" s="243"/>
      <c r="N6" s="244"/>
      <c r="O6" s="243"/>
      <c r="P6" s="244"/>
      <c r="Q6" s="245"/>
      <c r="R6" s="246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6"/>
      <c r="B7" s="179"/>
      <c r="C7" s="179"/>
      <c r="D7" s="25"/>
      <c r="E7" s="247"/>
      <c r="F7" s="248"/>
      <c r="G7" s="247"/>
      <c r="H7" s="248"/>
      <c r="I7" s="243"/>
      <c r="J7" s="244"/>
      <c r="K7" s="243"/>
      <c r="L7" s="244"/>
      <c r="M7" s="243"/>
      <c r="N7" s="244"/>
      <c r="O7" s="243"/>
      <c r="P7" s="244"/>
      <c r="Q7" s="245"/>
      <c r="R7" s="246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6"/>
      <c r="B8" s="183"/>
      <c r="C8" s="183"/>
      <c r="D8" s="25"/>
      <c r="E8" s="247"/>
      <c r="F8" s="248"/>
      <c r="G8" s="247"/>
      <c r="H8" s="248"/>
      <c r="I8" s="243"/>
      <c r="J8" s="244"/>
      <c r="K8" s="243"/>
      <c r="L8" s="244"/>
      <c r="M8" s="243"/>
      <c r="N8" s="244"/>
      <c r="O8" s="243"/>
      <c r="P8" s="244"/>
      <c r="Q8" s="245"/>
      <c r="R8" s="24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6"/>
      <c r="B9" s="170"/>
      <c r="C9" s="170"/>
      <c r="D9" s="25"/>
      <c r="E9" s="247"/>
      <c r="F9" s="248"/>
      <c r="G9" s="247"/>
      <c r="H9" s="248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6"/>
      <c r="B10" s="180"/>
      <c r="C10" s="180"/>
      <c r="D10" s="25"/>
      <c r="E10" s="247"/>
      <c r="F10" s="248"/>
      <c r="G10" s="247"/>
      <c r="H10" s="248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80"/>
      <c r="C11" s="180"/>
      <c r="D11" s="25"/>
      <c r="E11" s="247"/>
      <c r="F11" s="248"/>
      <c r="G11" s="247"/>
      <c r="H11" s="248"/>
      <c r="I11" s="243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80"/>
      <c r="C12" s="180"/>
      <c r="D12" s="25"/>
      <c r="E12" s="247"/>
      <c r="F12" s="248"/>
      <c r="G12" s="247"/>
      <c r="H12" s="248"/>
      <c r="I12" s="243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82"/>
      <c r="C13" s="182"/>
      <c r="D13" s="25"/>
      <c r="E13" s="247"/>
      <c r="F13" s="248"/>
      <c r="G13" s="247"/>
      <c r="H13" s="248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2"/>
      <c r="C14" s="182"/>
      <c r="D14" s="25"/>
      <c r="E14" s="247"/>
      <c r="F14" s="248"/>
      <c r="G14" s="247"/>
      <c r="H14" s="248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2"/>
      <c r="C15" s="182"/>
      <c r="D15" s="25"/>
      <c r="E15" s="247"/>
      <c r="F15" s="248"/>
      <c r="G15" s="247"/>
      <c r="H15" s="248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9"/>
      <c r="E16" s="247"/>
      <c r="F16" s="248"/>
      <c r="G16" s="247"/>
      <c r="H16" s="248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7"/>
      <c r="F17" s="248"/>
      <c r="G17" s="247"/>
      <c r="H17" s="248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47"/>
      <c r="F18" s="248"/>
      <c r="G18" s="247"/>
      <c r="H18" s="248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30"/>
      <c r="C19" s="136"/>
      <c r="D19" s="25"/>
      <c r="E19" s="247"/>
      <c r="F19" s="248"/>
      <c r="G19" s="247"/>
      <c r="H19" s="248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136" t="s">
        <v>92</v>
      </c>
      <c r="C20" s="136"/>
      <c r="D20" s="14" t="s">
        <v>73</v>
      </c>
      <c r="E20" s="247"/>
      <c r="F20" s="248"/>
      <c r="G20" s="247"/>
      <c r="H20" s="248"/>
      <c r="I20" s="243">
        <v>1</v>
      </c>
      <c r="J20" s="244"/>
      <c r="K20" s="243">
        <v>1</v>
      </c>
      <c r="L20" s="244"/>
      <c r="M20" s="243">
        <v>1</v>
      </c>
      <c r="N20" s="244"/>
      <c r="O20" s="243"/>
      <c r="P20" s="244"/>
      <c r="Q20" s="245"/>
      <c r="R20" s="246"/>
      <c r="S20" s="12">
        <f t="shared" si="0"/>
        <v>3</v>
      </c>
      <c r="T20" s="12">
        <f t="shared" si="1"/>
        <v>3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47"/>
      <c r="F21" s="248"/>
      <c r="G21" s="247"/>
      <c r="H21" s="248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7">
        <v>8</v>
      </c>
      <c r="F22" s="248"/>
      <c r="G22" s="247"/>
      <c r="H22" s="248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7"/>
      <c r="F23" s="248"/>
      <c r="G23" s="247">
        <v>8</v>
      </c>
      <c r="H23" s="248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2">
        <f t="shared" si="0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3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8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69</v>
      </c>
      <c r="B2" s="215"/>
      <c r="C2" s="215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8" t="s">
        <v>90</v>
      </c>
      <c r="C4" s="220" t="s">
        <v>72</v>
      </c>
      <c r="D4" s="25" t="s">
        <v>71</v>
      </c>
      <c r="E4" s="247"/>
      <c r="F4" s="248"/>
      <c r="G4" s="247"/>
      <c r="H4" s="248"/>
      <c r="I4" s="243">
        <v>7</v>
      </c>
      <c r="J4" s="244"/>
      <c r="K4" s="243">
        <v>7</v>
      </c>
      <c r="L4" s="244"/>
      <c r="M4" s="243">
        <v>7</v>
      </c>
      <c r="N4" s="244"/>
      <c r="O4" s="236"/>
      <c r="P4" s="236"/>
      <c r="Q4" s="264"/>
      <c r="R4" s="264"/>
      <c r="S4" s="12">
        <f t="shared" ref="S4:S11" si="0">E4+G4+I4+K4+M4+O4+Q4</f>
        <v>21</v>
      </c>
      <c r="T4" s="12">
        <f t="shared" ref="T4:T11" si="1">SUM(S4-U4-V4)</f>
        <v>21</v>
      </c>
      <c r="U4" s="15"/>
      <c r="V4" s="15"/>
    </row>
    <row r="5" spans="1:22" x14ac:dyDescent="0.25">
      <c r="A5" s="136"/>
      <c r="B5" s="220"/>
      <c r="C5" s="220"/>
      <c r="D5" s="25"/>
      <c r="E5" s="247"/>
      <c r="F5" s="248"/>
      <c r="G5" s="247"/>
      <c r="H5" s="248"/>
      <c r="I5" s="243"/>
      <c r="J5" s="244"/>
      <c r="K5" s="243"/>
      <c r="L5" s="244"/>
      <c r="M5" s="243"/>
      <c r="N5" s="244"/>
      <c r="O5" s="236"/>
      <c r="P5" s="236"/>
      <c r="Q5" s="264"/>
      <c r="R5" s="264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6"/>
      <c r="B6" s="220"/>
      <c r="C6" s="220"/>
      <c r="D6" s="25"/>
      <c r="E6" s="247"/>
      <c r="F6" s="248"/>
      <c r="G6" s="247"/>
      <c r="H6" s="248"/>
      <c r="I6" s="243"/>
      <c r="J6" s="244"/>
      <c r="K6" s="243"/>
      <c r="L6" s="244"/>
      <c r="M6" s="243"/>
      <c r="N6" s="244"/>
      <c r="O6" s="236"/>
      <c r="P6" s="236"/>
      <c r="Q6" s="264"/>
      <c r="R6" s="264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6"/>
      <c r="B7" s="220"/>
      <c r="C7" s="220"/>
      <c r="D7" s="25"/>
      <c r="E7" s="247"/>
      <c r="F7" s="248"/>
      <c r="G7" s="247"/>
      <c r="H7" s="248"/>
      <c r="I7" s="243"/>
      <c r="J7" s="244"/>
      <c r="K7" s="243"/>
      <c r="L7" s="244"/>
      <c r="M7" s="243"/>
      <c r="N7" s="244"/>
      <c r="O7" s="236"/>
      <c r="P7" s="236"/>
      <c r="Q7" s="264"/>
      <c r="R7" s="264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6"/>
      <c r="B8" s="220"/>
      <c r="C8" s="220"/>
      <c r="D8" s="25"/>
      <c r="E8" s="247"/>
      <c r="F8" s="248"/>
      <c r="G8" s="247"/>
      <c r="H8" s="248"/>
      <c r="I8" s="243"/>
      <c r="J8" s="244"/>
      <c r="K8" s="243"/>
      <c r="L8" s="244"/>
      <c r="M8" s="243"/>
      <c r="N8" s="244"/>
      <c r="O8" s="236"/>
      <c r="P8" s="236"/>
      <c r="Q8" s="264"/>
      <c r="R8" s="264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6"/>
      <c r="B9" s="220"/>
      <c r="C9" s="220"/>
      <c r="D9" s="25"/>
      <c r="E9" s="247"/>
      <c r="F9" s="248"/>
      <c r="G9" s="247"/>
      <c r="H9" s="248"/>
      <c r="I9" s="243"/>
      <c r="J9" s="244"/>
      <c r="K9" s="243"/>
      <c r="L9" s="244"/>
      <c r="M9" s="243"/>
      <c r="N9" s="244"/>
      <c r="O9" s="243"/>
      <c r="P9" s="244"/>
      <c r="Q9" s="245"/>
      <c r="R9" s="24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6"/>
      <c r="B10" s="220"/>
      <c r="C10" s="220"/>
      <c r="D10" s="25"/>
      <c r="E10" s="247"/>
      <c r="F10" s="248"/>
      <c r="G10" s="247"/>
      <c r="H10" s="248"/>
      <c r="I10" s="243"/>
      <c r="J10" s="244"/>
      <c r="K10" s="243"/>
      <c r="L10" s="244"/>
      <c r="M10" s="243"/>
      <c r="N10" s="244"/>
      <c r="O10" s="243"/>
      <c r="P10" s="244"/>
      <c r="Q10" s="245"/>
      <c r="R10" s="24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220"/>
      <c r="C11" s="220"/>
      <c r="D11" s="25"/>
      <c r="E11" s="247"/>
      <c r="F11" s="248"/>
      <c r="G11" s="247"/>
      <c r="H11" s="248"/>
      <c r="I11" s="243"/>
      <c r="J11" s="244"/>
      <c r="K11" s="243"/>
      <c r="L11" s="244"/>
      <c r="M11" s="243"/>
      <c r="N11" s="244"/>
      <c r="O11" s="243"/>
      <c r="P11" s="244"/>
      <c r="Q11" s="245"/>
      <c r="R11" s="24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220"/>
      <c r="C12" s="220"/>
      <c r="D12" s="25"/>
      <c r="E12" s="247"/>
      <c r="F12" s="248"/>
      <c r="G12" s="247"/>
      <c r="H12" s="248"/>
      <c r="I12" s="243"/>
      <c r="J12" s="244"/>
      <c r="K12" s="243"/>
      <c r="L12" s="244"/>
      <c r="M12" s="243"/>
      <c r="N12" s="244"/>
      <c r="O12" s="243"/>
      <c r="P12" s="244"/>
      <c r="Q12" s="245"/>
      <c r="R12" s="246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220"/>
      <c r="C13" s="220"/>
      <c r="D13" s="25"/>
      <c r="E13" s="247"/>
      <c r="F13" s="248"/>
      <c r="G13" s="247"/>
      <c r="H13" s="248"/>
      <c r="I13" s="243"/>
      <c r="J13" s="244"/>
      <c r="K13" s="243"/>
      <c r="L13" s="244"/>
      <c r="M13" s="243"/>
      <c r="N13" s="244"/>
      <c r="O13" s="243"/>
      <c r="P13" s="244"/>
      <c r="Q13" s="245"/>
      <c r="R13" s="24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20"/>
      <c r="C14" s="220"/>
      <c r="D14" s="25"/>
      <c r="E14" s="247"/>
      <c r="F14" s="248"/>
      <c r="G14" s="247"/>
      <c r="H14" s="248"/>
      <c r="I14" s="243"/>
      <c r="J14" s="244"/>
      <c r="K14" s="243"/>
      <c r="L14" s="244"/>
      <c r="M14" s="243"/>
      <c r="N14" s="244"/>
      <c r="O14" s="243"/>
      <c r="P14" s="244"/>
      <c r="Q14" s="245"/>
      <c r="R14" s="24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20"/>
      <c r="C15" s="220"/>
      <c r="D15" s="25"/>
      <c r="E15" s="247"/>
      <c r="F15" s="248"/>
      <c r="G15" s="247"/>
      <c r="H15" s="248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9"/>
      <c r="E16" s="247"/>
      <c r="F16" s="248"/>
      <c r="G16" s="247"/>
      <c r="H16" s="248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7"/>
      <c r="F17" s="248"/>
      <c r="G17" s="247"/>
      <c r="H17" s="248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30"/>
      <c r="C18" s="136"/>
      <c r="D18" s="25"/>
      <c r="E18" s="247"/>
      <c r="F18" s="248"/>
      <c r="G18" s="247"/>
      <c r="H18" s="248"/>
      <c r="I18" s="243"/>
      <c r="J18" s="244"/>
      <c r="K18" s="243"/>
      <c r="L18" s="244"/>
      <c r="M18" s="243"/>
      <c r="N18" s="244"/>
      <c r="O18" s="243"/>
      <c r="P18" s="244"/>
      <c r="Q18" s="245"/>
      <c r="R18" s="246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136" t="s">
        <v>92</v>
      </c>
      <c r="C19" s="136"/>
      <c r="D19" s="14" t="s">
        <v>73</v>
      </c>
      <c r="E19" s="247"/>
      <c r="F19" s="248"/>
      <c r="G19" s="247"/>
      <c r="H19" s="248"/>
      <c r="I19" s="243">
        <v>1</v>
      </c>
      <c r="J19" s="244"/>
      <c r="K19" s="243">
        <v>1</v>
      </c>
      <c r="L19" s="244"/>
      <c r="M19" s="243">
        <v>1</v>
      </c>
      <c r="N19" s="244"/>
      <c r="O19" s="243"/>
      <c r="P19" s="244"/>
      <c r="Q19" s="245"/>
      <c r="R19" s="246"/>
      <c r="S19" s="12">
        <f t="shared" si="2"/>
        <v>3</v>
      </c>
      <c r="T19" s="12">
        <f t="shared" si="7"/>
        <v>3</v>
      </c>
      <c r="U19" s="15"/>
      <c r="V19" s="15"/>
    </row>
    <row r="20" spans="1:22" x14ac:dyDescent="0.25">
      <c r="A20" s="136"/>
      <c r="B20" s="136"/>
      <c r="C20" s="136"/>
      <c r="D20" s="14"/>
      <c r="E20" s="247"/>
      <c r="F20" s="248"/>
      <c r="G20" s="247"/>
      <c r="H20" s="248"/>
      <c r="I20" s="243"/>
      <c r="J20" s="244"/>
      <c r="K20" s="243"/>
      <c r="L20" s="244"/>
      <c r="M20" s="243"/>
      <c r="N20" s="244"/>
      <c r="O20" s="243"/>
      <c r="P20" s="244"/>
      <c r="Q20" s="245"/>
      <c r="R20" s="24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7">
        <v>8</v>
      </c>
      <c r="F21" s="248"/>
      <c r="G21" s="247"/>
      <c r="H21" s="248"/>
      <c r="I21" s="243"/>
      <c r="J21" s="244"/>
      <c r="K21" s="243"/>
      <c r="L21" s="244"/>
      <c r="M21" s="243"/>
      <c r="N21" s="244"/>
      <c r="O21" s="243"/>
      <c r="P21" s="244"/>
      <c r="Q21" s="245"/>
      <c r="R21" s="246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7"/>
      <c r="F22" s="248"/>
      <c r="G22" s="247">
        <v>8</v>
      </c>
      <c r="H22" s="248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9">
        <f>SUM(E4:E22)</f>
        <v>8</v>
      </c>
      <c r="F23" s="250"/>
      <c r="G23" s="249">
        <f>SUM(G4:G22)</f>
        <v>8</v>
      </c>
      <c r="H23" s="250"/>
      <c r="I23" s="249">
        <f>SUM(I4:I22)</f>
        <v>8</v>
      </c>
      <c r="J23" s="250"/>
      <c r="K23" s="249">
        <f>SUM(K4:K22)</f>
        <v>8</v>
      </c>
      <c r="L23" s="250"/>
      <c r="M23" s="249">
        <f>SUM(M4:M22)</f>
        <v>8</v>
      </c>
      <c r="N23" s="250"/>
      <c r="O23" s="249">
        <f>SUM(O4:O22)</f>
        <v>0</v>
      </c>
      <c r="P23" s="250"/>
      <c r="Q23" s="249">
        <f>SUM(Q4:Q22)</f>
        <v>0</v>
      </c>
      <c r="R23" s="250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24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24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3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G14" sqref="G14:N20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69</v>
      </c>
      <c r="B2" s="215"/>
      <c r="C2" s="215"/>
      <c r="D2" s="161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3"/>
      <c r="F3" s="223"/>
      <c r="G3" s="223"/>
      <c r="H3" s="223"/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8"/>
      <c r="P3" s="98"/>
      <c r="Q3" s="99"/>
      <c r="R3" s="99"/>
      <c r="S3" s="100"/>
      <c r="T3" s="100"/>
      <c r="U3" s="101"/>
      <c r="V3" s="101"/>
    </row>
    <row r="4" spans="1:22" x14ac:dyDescent="0.25">
      <c r="A4" s="136"/>
      <c r="B4" s="212"/>
      <c r="C4" s="212"/>
      <c r="D4" s="25"/>
      <c r="E4" s="247"/>
      <c r="F4" s="248"/>
      <c r="G4" s="247"/>
      <c r="H4" s="248"/>
      <c r="I4" s="243"/>
      <c r="J4" s="244"/>
      <c r="K4" s="243"/>
      <c r="L4" s="244"/>
      <c r="M4" s="243"/>
      <c r="N4" s="244"/>
      <c r="O4" s="265"/>
      <c r="P4" s="266"/>
      <c r="Q4" s="267"/>
      <c r="R4" s="268"/>
      <c r="S4" s="100">
        <f t="shared" ref="S4:S21" si="0">E4+G4+I4+K4+M4+O4+Q4</f>
        <v>0</v>
      </c>
      <c r="T4" s="100">
        <f t="shared" ref="T4:T23" si="1">SUM(S4-U4-V4)</f>
        <v>0</v>
      </c>
      <c r="U4" s="104"/>
      <c r="V4" s="104"/>
    </row>
    <row r="5" spans="1:22" x14ac:dyDescent="0.25">
      <c r="A5" s="136"/>
      <c r="B5" s="212"/>
      <c r="C5" s="212"/>
      <c r="D5" s="25"/>
      <c r="E5" s="247"/>
      <c r="F5" s="248"/>
      <c r="G5" s="247"/>
      <c r="H5" s="248"/>
      <c r="I5" s="243"/>
      <c r="J5" s="244"/>
      <c r="K5" s="243"/>
      <c r="L5" s="244"/>
      <c r="M5" s="243"/>
      <c r="N5" s="244"/>
      <c r="O5" s="265"/>
      <c r="P5" s="266"/>
      <c r="Q5" s="267"/>
      <c r="R5" s="268"/>
      <c r="S5" s="100">
        <f t="shared" si="0"/>
        <v>0</v>
      </c>
      <c r="T5" s="100">
        <f t="shared" si="1"/>
        <v>0</v>
      </c>
      <c r="U5" s="104"/>
      <c r="V5" s="104"/>
    </row>
    <row r="6" spans="1:22" x14ac:dyDescent="0.25">
      <c r="A6" s="136"/>
      <c r="B6" s="212"/>
      <c r="C6" s="212"/>
      <c r="D6" s="25"/>
      <c r="E6" s="247"/>
      <c r="F6" s="248"/>
      <c r="G6" s="247"/>
      <c r="H6" s="248"/>
      <c r="I6" s="243"/>
      <c r="J6" s="244"/>
      <c r="K6" s="243"/>
      <c r="L6" s="244"/>
      <c r="M6" s="243"/>
      <c r="N6" s="244"/>
      <c r="O6" s="265"/>
      <c r="P6" s="266"/>
      <c r="Q6" s="267"/>
      <c r="R6" s="268"/>
      <c r="S6" s="100">
        <f t="shared" si="0"/>
        <v>0</v>
      </c>
      <c r="T6" s="100">
        <f t="shared" si="1"/>
        <v>0</v>
      </c>
      <c r="U6" s="104"/>
      <c r="V6" s="104"/>
    </row>
    <row r="7" spans="1:22" x14ac:dyDescent="0.25">
      <c r="A7" s="136"/>
      <c r="B7" s="188"/>
      <c r="C7" s="188"/>
      <c r="D7" s="25"/>
      <c r="E7" s="247"/>
      <c r="F7" s="248"/>
      <c r="G7" s="247"/>
      <c r="H7" s="248"/>
      <c r="I7" s="243"/>
      <c r="J7" s="244"/>
      <c r="K7" s="243"/>
      <c r="L7" s="244"/>
      <c r="M7" s="243"/>
      <c r="N7" s="244"/>
      <c r="O7" s="265"/>
      <c r="P7" s="266"/>
      <c r="Q7" s="267"/>
      <c r="R7" s="268"/>
      <c r="S7" s="100">
        <f t="shared" si="0"/>
        <v>0</v>
      </c>
      <c r="T7" s="100">
        <f t="shared" si="1"/>
        <v>0</v>
      </c>
      <c r="U7" s="104"/>
      <c r="V7" s="104"/>
    </row>
    <row r="8" spans="1:22" x14ac:dyDescent="0.25">
      <c r="A8" s="136"/>
      <c r="B8" s="213"/>
      <c r="C8" s="213"/>
      <c r="D8" s="25"/>
      <c r="E8" s="247"/>
      <c r="F8" s="248"/>
      <c r="G8" s="247"/>
      <c r="H8" s="248"/>
      <c r="I8" s="243"/>
      <c r="J8" s="244"/>
      <c r="K8" s="243"/>
      <c r="L8" s="244"/>
      <c r="M8" s="243"/>
      <c r="N8" s="244"/>
      <c r="O8" s="265"/>
      <c r="P8" s="266"/>
      <c r="Q8" s="267"/>
      <c r="R8" s="268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13"/>
      <c r="C9" s="213"/>
      <c r="D9" s="25"/>
      <c r="E9" s="247"/>
      <c r="F9" s="248"/>
      <c r="G9" s="247"/>
      <c r="H9" s="248"/>
      <c r="I9" s="243"/>
      <c r="J9" s="244"/>
      <c r="K9" s="243"/>
      <c r="L9" s="244"/>
      <c r="M9" s="243"/>
      <c r="N9" s="244"/>
      <c r="O9" s="265"/>
      <c r="P9" s="266"/>
      <c r="Q9" s="267"/>
      <c r="R9" s="268"/>
      <c r="S9" s="100">
        <f t="shared" si="0"/>
        <v>0</v>
      </c>
      <c r="T9" s="100">
        <f t="shared" si="1"/>
        <v>0</v>
      </c>
      <c r="U9" s="104"/>
      <c r="V9" s="104"/>
    </row>
    <row r="10" spans="1:22" x14ac:dyDescent="0.25">
      <c r="A10" s="136"/>
      <c r="B10" s="188"/>
      <c r="C10" s="188"/>
      <c r="D10" s="25"/>
      <c r="E10" s="247"/>
      <c r="F10" s="248"/>
      <c r="G10" s="247"/>
      <c r="H10" s="248"/>
      <c r="I10" s="243"/>
      <c r="J10" s="244"/>
      <c r="K10" s="243"/>
      <c r="L10" s="244"/>
      <c r="M10" s="243"/>
      <c r="N10" s="244"/>
      <c r="O10" s="265"/>
      <c r="P10" s="266"/>
      <c r="Q10" s="267"/>
      <c r="R10" s="268"/>
      <c r="S10" s="100">
        <f t="shared" ref="S10:S12" si="2">E10+G10+I10+K10+M10+O10+Q10</f>
        <v>0</v>
      </c>
      <c r="T10" s="100">
        <f t="shared" ref="T10:T12" si="3">SUM(S10-U10-V10)</f>
        <v>0</v>
      </c>
      <c r="U10" s="104"/>
      <c r="V10" s="104"/>
    </row>
    <row r="11" spans="1:22" x14ac:dyDescent="0.25">
      <c r="A11" s="136"/>
      <c r="B11" s="213"/>
      <c r="C11" s="213"/>
      <c r="D11" s="25"/>
      <c r="E11" s="247"/>
      <c r="F11" s="248"/>
      <c r="G11" s="247"/>
      <c r="H11" s="248"/>
      <c r="I11" s="243"/>
      <c r="J11" s="244"/>
      <c r="K11" s="243"/>
      <c r="L11" s="244"/>
      <c r="M11" s="243"/>
      <c r="N11" s="244"/>
      <c r="O11" s="265"/>
      <c r="P11" s="266"/>
      <c r="Q11" s="267"/>
      <c r="R11" s="268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/>
      <c r="B12" s="30"/>
      <c r="C12" s="136"/>
      <c r="D12" s="169"/>
      <c r="E12" s="247"/>
      <c r="F12" s="248"/>
      <c r="G12" s="247"/>
      <c r="H12" s="248"/>
      <c r="I12" s="243"/>
      <c r="J12" s="244"/>
      <c r="K12" s="243"/>
      <c r="L12" s="244"/>
      <c r="M12" s="243"/>
      <c r="N12" s="244"/>
      <c r="O12" s="265"/>
      <c r="P12" s="266"/>
      <c r="Q12" s="267"/>
      <c r="R12" s="268"/>
      <c r="S12" s="100">
        <f t="shared" si="2"/>
        <v>0</v>
      </c>
      <c r="T12" s="100">
        <f t="shared" si="3"/>
        <v>0</v>
      </c>
      <c r="U12" s="104"/>
      <c r="V12" s="104"/>
    </row>
    <row r="13" spans="1:22" x14ac:dyDescent="0.25">
      <c r="A13" s="136"/>
      <c r="B13" s="30"/>
      <c r="C13" s="136"/>
      <c r="D13" s="25"/>
      <c r="E13" s="247"/>
      <c r="F13" s="248"/>
      <c r="G13" s="247"/>
      <c r="H13" s="248"/>
      <c r="I13" s="243"/>
      <c r="J13" s="244"/>
      <c r="K13" s="243"/>
      <c r="L13" s="244"/>
      <c r="M13" s="243"/>
      <c r="N13" s="244"/>
      <c r="O13" s="265"/>
      <c r="P13" s="266"/>
      <c r="Q13" s="267"/>
      <c r="R13" s="268"/>
      <c r="S13" s="100">
        <f t="shared" si="0"/>
        <v>0</v>
      </c>
      <c r="T13" s="100">
        <f t="shared" si="1"/>
        <v>0</v>
      </c>
      <c r="U13" s="104"/>
      <c r="V13" s="104"/>
    </row>
    <row r="14" spans="1:22" x14ac:dyDescent="0.25">
      <c r="A14" s="136">
        <v>3600</v>
      </c>
      <c r="B14" s="194" t="s">
        <v>92</v>
      </c>
      <c r="C14" s="194"/>
      <c r="D14" s="25" t="s">
        <v>88</v>
      </c>
      <c r="E14" s="247"/>
      <c r="F14" s="248"/>
      <c r="G14" s="247">
        <v>2</v>
      </c>
      <c r="H14" s="248"/>
      <c r="I14" s="243"/>
      <c r="J14" s="244"/>
      <c r="K14" s="243"/>
      <c r="L14" s="244"/>
      <c r="M14" s="243"/>
      <c r="N14" s="244"/>
      <c r="O14" s="265"/>
      <c r="P14" s="266"/>
      <c r="Q14" s="267"/>
      <c r="R14" s="268"/>
      <c r="S14" s="100">
        <f t="shared" si="0"/>
        <v>2</v>
      </c>
      <c r="T14" s="100">
        <f t="shared" si="1"/>
        <v>0</v>
      </c>
      <c r="U14" s="104">
        <v>2</v>
      </c>
      <c r="V14" s="104"/>
    </row>
    <row r="15" spans="1:22" x14ac:dyDescent="0.25">
      <c r="A15" s="136">
        <v>3600</v>
      </c>
      <c r="B15" s="221" t="s">
        <v>92</v>
      </c>
      <c r="C15" s="221"/>
      <c r="D15" s="25" t="s">
        <v>82</v>
      </c>
      <c r="E15" s="247"/>
      <c r="F15" s="248"/>
      <c r="G15" s="247"/>
      <c r="H15" s="248"/>
      <c r="I15" s="243"/>
      <c r="J15" s="244"/>
      <c r="K15" s="243">
        <v>1</v>
      </c>
      <c r="L15" s="244"/>
      <c r="M15" s="243"/>
      <c r="N15" s="244"/>
      <c r="O15" s="265"/>
      <c r="P15" s="266"/>
      <c r="Q15" s="267"/>
      <c r="R15" s="268"/>
      <c r="S15" s="100">
        <f t="shared" si="0"/>
        <v>1</v>
      </c>
      <c r="T15" s="100">
        <f t="shared" si="1"/>
        <v>1</v>
      </c>
      <c r="U15" s="104"/>
      <c r="V15" s="104"/>
    </row>
    <row r="16" spans="1:22" x14ac:dyDescent="0.25">
      <c r="A16" s="136">
        <v>3600</v>
      </c>
      <c r="B16" s="221" t="s">
        <v>92</v>
      </c>
      <c r="C16" s="221"/>
      <c r="D16" s="25" t="s">
        <v>83</v>
      </c>
      <c r="E16" s="247"/>
      <c r="F16" s="248"/>
      <c r="G16" s="247"/>
      <c r="H16" s="248"/>
      <c r="I16" s="243">
        <v>2</v>
      </c>
      <c r="J16" s="244"/>
      <c r="K16" s="243">
        <v>2</v>
      </c>
      <c r="L16" s="244"/>
      <c r="M16" s="243">
        <v>3</v>
      </c>
      <c r="N16" s="244"/>
      <c r="O16" s="265"/>
      <c r="P16" s="266"/>
      <c r="Q16" s="267"/>
      <c r="R16" s="268"/>
      <c r="S16" s="100">
        <f t="shared" ref="S16:S17" si="4">E16+G16+I16+K16+M16+O16+Q16</f>
        <v>7</v>
      </c>
      <c r="T16" s="100">
        <f t="shared" si="1"/>
        <v>7</v>
      </c>
      <c r="U16" s="104"/>
      <c r="V16" s="104"/>
    </row>
    <row r="17" spans="1:22" x14ac:dyDescent="0.25">
      <c r="A17" s="136">
        <v>3600</v>
      </c>
      <c r="B17" s="221" t="s">
        <v>92</v>
      </c>
      <c r="C17" s="221"/>
      <c r="D17" s="25" t="s">
        <v>84</v>
      </c>
      <c r="E17" s="247"/>
      <c r="F17" s="248"/>
      <c r="G17" s="247"/>
      <c r="H17" s="248"/>
      <c r="I17" s="243">
        <v>0.5</v>
      </c>
      <c r="J17" s="244"/>
      <c r="K17" s="243"/>
      <c r="L17" s="244"/>
      <c r="M17" s="243"/>
      <c r="N17" s="244"/>
      <c r="O17" s="265"/>
      <c r="P17" s="266"/>
      <c r="Q17" s="267"/>
      <c r="R17" s="268"/>
      <c r="S17" s="100">
        <f t="shared" si="4"/>
        <v>0.5</v>
      </c>
      <c r="T17" s="100">
        <f t="shared" si="1"/>
        <v>0.5</v>
      </c>
      <c r="U17" s="104"/>
      <c r="V17" s="104"/>
    </row>
    <row r="18" spans="1:22" x14ac:dyDescent="0.25">
      <c r="A18" s="222">
        <v>3600</v>
      </c>
      <c r="B18" s="227" t="s">
        <v>92</v>
      </c>
      <c r="C18" s="222"/>
      <c r="D18" s="25" t="s">
        <v>85</v>
      </c>
      <c r="E18" s="247"/>
      <c r="F18" s="248"/>
      <c r="G18" s="247"/>
      <c r="H18" s="248"/>
      <c r="I18" s="243">
        <v>5.75</v>
      </c>
      <c r="J18" s="244"/>
      <c r="K18" s="243">
        <v>5.25</v>
      </c>
      <c r="L18" s="244"/>
      <c r="M18" s="243">
        <v>2.5</v>
      </c>
      <c r="N18" s="244"/>
      <c r="O18" s="265"/>
      <c r="P18" s="266"/>
      <c r="Q18" s="267"/>
      <c r="R18" s="268"/>
      <c r="S18" s="100">
        <f t="shared" si="0"/>
        <v>13.5</v>
      </c>
      <c r="T18" s="100">
        <f t="shared" si="1"/>
        <v>12</v>
      </c>
      <c r="U18" s="104">
        <v>1.5</v>
      </c>
      <c r="V18" s="104"/>
    </row>
    <row r="19" spans="1:22" ht="15.75" customHeight="1" x14ac:dyDescent="0.25">
      <c r="A19" s="102">
        <v>3600</v>
      </c>
      <c r="B19" s="30" t="s">
        <v>92</v>
      </c>
      <c r="C19" s="102"/>
      <c r="D19" s="92" t="s">
        <v>86</v>
      </c>
      <c r="E19" s="247"/>
      <c r="F19" s="248"/>
      <c r="G19" s="247"/>
      <c r="H19" s="248"/>
      <c r="I19" s="243"/>
      <c r="J19" s="244"/>
      <c r="K19" s="243"/>
      <c r="L19" s="244"/>
      <c r="M19" s="243">
        <v>1.5</v>
      </c>
      <c r="N19" s="244"/>
      <c r="O19" s="265"/>
      <c r="P19" s="266"/>
      <c r="Q19" s="267"/>
      <c r="R19" s="268"/>
      <c r="S19" s="100">
        <f t="shared" si="0"/>
        <v>1.5</v>
      </c>
      <c r="T19" s="100">
        <f t="shared" si="1"/>
        <v>1.5</v>
      </c>
      <c r="U19" s="104"/>
      <c r="V19" s="104"/>
    </row>
    <row r="20" spans="1:22" x14ac:dyDescent="0.25">
      <c r="A20" s="222">
        <v>3600</v>
      </c>
      <c r="B20" s="227" t="s">
        <v>92</v>
      </c>
      <c r="C20" s="222"/>
      <c r="D20" s="103" t="s">
        <v>87</v>
      </c>
      <c r="E20" s="247"/>
      <c r="F20" s="248"/>
      <c r="G20" s="247"/>
      <c r="H20" s="248"/>
      <c r="I20" s="243">
        <v>0.25</v>
      </c>
      <c r="J20" s="244"/>
      <c r="K20" s="243">
        <v>0.25</v>
      </c>
      <c r="L20" s="244"/>
      <c r="M20" s="243">
        <v>1.5</v>
      </c>
      <c r="N20" s="244"/>
      <c r="O20" s="265"/>
      <c r="P20" s="266"/>
      <c r="Q20" s="267"/>
      <c r="R20" s="268"/>
      <c r="S20" s="100">
        <f t="shared" si="0"/>
        <v>2</v>
      </c>
      <c r="T20" s="100">
        <f t="shared" si="1"/>
        <v>2</v>
      </c>
      <c r="U20" s="104"/>
      <c r="V20" s="104"/>
    </row>
    <row r="21" spans="1:22" x14ac:dyDescent="0.25">
      <c r="A21" s="136"/>
      <c r="B21" s="136"/>
      <c r="C21" s="136"/>
      <c r="D21" s="14"/>
      <c r="E21" s="247"/>
      <c r="F21" s="248"/>
      <c r="G21" s="247"/>
      <c r="H21" s="248"/>
      <c r="I21" s="243"/>
      <c r="J21" s="244"/>
      <c r="K21" s="243"/>
      <c r="L21" s="244"/>
      <c r="M21" s="243"/>
      <c r="N21" s="244"/>
      <c r="O21" s="265"/>
      <c r="P21" s="266"/>
      <c r="Q21" s="267"/>
      <c r="R21" s="268"/>
      <c r="S21" s="100">
        <f t="shared" si="0"/>
        <v>0</v>
      </c>
      <c r="T21" s="100">
        <f t="shared" si="1"/>
        <v>0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7">
        <v>8</v>
      </c>
      <c r="F22" s="248"/>
      <c r="G22" s="247"/>
      <c r="H22" s="248"/>
      <c r="I22" s="243"/>
      <c r="J22" s="244"/>
      <c r="K22" s="243"/>
      <c r="L22" s="244"/>
      <c r="M22" s="243"/>
      <c r="N22" s="244"/>
      <c r="O22" s="267"/>
      <c r="P22" s="268"/>
      <c r="Q22" s="267"/>
      <c r="R22" s="268"/>
      <c r="S22" s="100">
        <f>E22+G22+I22+K22+M22+O22+Q22</f>
        <v>8</v>
      </c>
      <c r="T22" s="100">
        <f t="shared" si="1"/>
        <v>8</v>
      </c>
      <c r="U22" s="105"/>
      <c r="V22" s="104"/>
    </row>
    <row r="23" spans="1:22" x14ac:dyDescent="0.25">
      <c r="A23" s="97" t="s">
        <v>36</v>
      </c>
      <c r="B23" s="97"/>
      <c r="C23" s="97"/>
      <c r="D23" s="97"/>
      <c r="E23" s="247"/>
      <c r="F23" s="248"/>
      <c r="G23" s="247">
        <v>8</v>
      </c>
      <c r="H23" s="248"/>
      <c r="I23" s="243"/>
      <c r="J23" s="244"/>
      <c r="K23" s="243"/>
      <c r="L23" s="244"/>
      <c r="M23" s="243"/>
      <c r="N23" s="244"/>
      <c r="O23" s="267"/>
      <c r="P23" s="268"/>
      <c r="Q23" s="267"/>
      <c r="R23" s="268"/>
      <c r="S23" s="100">
        <f>E23+G23+I23+K23+M23+O23+Q23</f>
        <v>8</v>
      </c>
      <c r="T23" s="100">
        <f t="shared" si="1"/>
        <v>8</v>
      </c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70">
        <f>SUM(E4:E23)</f>
        <v>8</v>
      </c>
      <c r="F24" s="271"/>
      <c r="G24" s="270">
        <f>SUM(G4:G23)</f>
        <v>10</v>
      </c>
      <c r="H24" s="271"/>
      <c r="I24" s="270">
        <f>SUM(I4:I23)</f>
        <v>8.5</v>
      </c>
      <c r="J24" s="271"/>
      <c r="K24" s="270">
        <f>SUM(K4:K23)</f>
        <v>8.5</v>
      </c>
      <c r="L24" s="271"/>
      <c r="M24" s="270">
        <f t="shared" ref="M24" si="5">SUM(M4:M23)</f>
        <v>8.5</v>
      </c>
      <c r="N24" s="271"/>
      <c r="O24" s="270">
        <f>SUM(O4:O23)</f>
        <v>0</v>
      </c>
      <c r="P24" s="271"/>
      <c r="Q24" s="270">
        <f>SUM(Q4:Q23)</f>
        <v>0</v>
      </c>
      <c r="R24" s="271"/>
      <c r="S24" s="100">
        <f>SUM(S4:S23)</f>
        <v>43.5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32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0</v>
      </c>
      <c r="G26" s="108"/>
      <c r="H26" s="108">
        <f>SUM(G24)-H25</f>
        <v>2</v>
      </c>
      <c r="I26" s="108"/>
      <c r="J26" s="108">
        <f>SUM(I24)-J25</f>
        <v>0.5</v>
      </c>
      <c r="K26" s="108"/>
      <c r="L26" s="108">
        <f>SUM(K24)-L25</f>
        <v>0.5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0</v>
      </c>
      <c r="S26" s="104"/>
      <c r="T26" s="104"/>
      <c r="U26" s="104">
        <f>SUM(U4:U25)</f>
        <v>3.5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32</v>
      </c>
      <c r="I29" s="90">
        <v>3600</v>
      </c>
    </row>
    <row r="30" spans="1:22" x14ac:dyDescent="0.25">
      <c r="A30" s="92" t="s">
        <v>24</v>
      </c>
      <c r="C30" s="109">
        <f>U26</f>
        <v>3.5</v>
      </c>
      <c r="D30" s="110"/>
      <c r="I30" s="111">
        <v>27.5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8</v>
      </c>
      <c r="I32" s="109"/>
    </row>
    <row r="33" spans="1:7" x14ac:dyDescent="0.25">
      <c r="A33" s="92" t="s">
        <v>4</v>
      </c>
      <c r="C33" s="110">
        <f>S23</f>
        <v>8</v>
      </c>
    </row>
    <row r="34" spans="1:7" ht="16.5" thickBot="1" x14ac:dyDescent="0.3">
      <c r="A34" s="93" t="s">
        <v>6</v>
      </c>
      <c r="C34" s="113">
        <f>SUM(C29:C33)</f>
        <v>51.5</v>
      </c>
      <c r="E34" s="93" t="s">
        <v>40</v>
      </c>
      <c r="F34" s="93"/>
      <c r="G34" s="114">
        <f>S24-C34</f>
        <v>-8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1" sqref="K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69</v>
      </c>
      <c r="B2" s="137"/>
      <c r="C2" s="137"/>
      <c r="D2" s="137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3"/>
      <c r="F3" s="223"/>
      <c r="G3" s="224"/>
      <c r="H3" s="223"/>
      <c r="I3" s="74">
        <v>8</v>
      </c>
      <c r="J3" s="74">
        <v>16.3</v>
      </c>
      <c r="K3" s="74">
        <v>8</v>
      </c>
      <c r="L3" s="74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26">
        <v>20</v>
      </c>
      <c r="D4" s="25" t="s">
        <v>75</v>
      </c>
      <c r="E4" s="235"/>
      <c r="F4" s="235"/>
      <c r="G4" s="235"/>
      <c r="H4" s="235"/>
      <c r="I4" s="237">
        <v>4</v>
      </c>
      <c r="J4" s="237"/>
      <c r="K4" s="237">
        <v>6</v>
      </c>
      <c r="L4" s="237"/>
      <c r="M4" s="237"/>
      <c r="N4" s="237"/>
      <c r="O4" s="229"/>
      <c r="P4" s="230"/>
      <c r="Q4" s="231"/>
      <c r="R4" s="232"/>
      <c r="S4" s="76">
        <f>E4+G4+I4+K4+M4+O4+Q4</f>
        <v>10</v>
      </c>
      <c r="T4" s="76">
        <f t="shared" ref="T4:T11" si="0">SUM(S4-U4-V4)</f>
        <v>10</v>
      </c>
      <c r="U4" s="78"/>
      <c r="V4" s="78"/>
    </row>
    <row r="5" spans="1:22" x14ac:dyDescent="0.25">
      <c r="A5" s="136">
        <v>6781</v>
      </c>
      <c r="B5" s="228" t="s">
        <v>90</v>
      </c>
      <c r="C5" s="226">
        <v>19</v>
      </c>
      <c r="D5" s="25" t="s">
        <v>76</v>
      </c>
      <c r="E5" s="235"/>
      <c r="F5" s="235"/>
      <c r="G5" s="235"/>
      <c r="H5" s="235"/>
      <c r="I5" s="236">
        <v>4</v>
      </c>
      <c r="J5" s="237"/>
      <c r="K5" s="236">
        <v>2</v>
      </c>
      <c r="L5" s="237"/>
      <c r="M5" s="237">
        <v>8</v>
      </c>
      <c r="N5" s="237"/>
      <c r="O5" s="229"/>
      <c r="P5" s="230"/>
      <c r="Q5" s="231"/>
      <c r="R5" s="232"/>
      <c r="S5" s="76">
        <f t="shared" ref="S5:S23" si="1">E5+G5+I5+K5+M5+O5+Q5</f>
        <v>14</v>
      </c>
      <c r="T5" s="76">
        <f t="shared" si="0"/>
        <v>14</v>
      </c>
      <c r="U5" s="78"/>
      <c r="V5" s="78"/>
    </row>
    <row r="6" spans="1:22" x14ac:dyDescent="0.25">
      <c r="A6" s="136"/>
      <c r="B6" s="206"/>
      <c r="C6" s="206"/>
      <c r="D6" s="25"/>
      <c r="E6" s="235"/>
      <c r="F6" s="235"/>
      <c r="G6" s="235"/>
      <c r="H6" s="235"/>
      <c r="I6" s="237"/>
      <c r="J6" s="237"/>
      <c r="K6" s="237"/>
      <c r="L6" s="237"/>
      <c r="M6" s="237"/>
      <c r="N6" s="237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5"/>
      <c r="C7" s="195"/>
      <c r="D7" s="25"/>
      <c r="E7" s="233"/>
      <c r="F7" s="234"/>
      <c r="G7" s="233"/>
      <c r="H7" s="234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3"/>
      <c r="C8" s="213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1"/>
      <c r="C9" s="181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7"/>
      <c r="C10" s="187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1"/>
      <c r="C12" s="181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ref="S16" si="6">E16+G16+I16+K16+M16+O16+Q16</f>
        <v>0</v>
      </c>
      <c r="T16" s="76">
        <f t="shared" ref="T16" si="7">SUM(S16-U16-V16)</f>
        <v>0</v>
      </c>
      <c r="U16" s="78"/>
      <c r="V16" s="78"/>
    </row>
    <row r="17" spans="1:22" ht="15.75" customHeight="1" x14ac:dyDescent="0.25">
      <c r="A17" s="136"/>
      <c r="B17" s="218"/>
      <c r="C17" s="218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4"/>
        <v>0</v>
      </c>
      <c r="T17" s="76">
        <f t="shared" si="5"/>
        <v>0</v>
      </c>
      <c r="U17" s="78"/>
      <c r="V17" s="78"/>
    </row>
    <row r="18" spans="1:22" x14ac:dyDescent="0.25">
      <c r="A18" s="136"/>
      <c r="B18" s="30"/>
      <c r="C18" s="136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ref="S18" si="8">E18+G18+I18+K18+M18+O18+Q18</f>
        <v>0</v>
      </c>
      <c r="T18" s="76">
        <f t="shared" ref="T18" si="9"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3"/>
      <c r="F19" s="234"/>
      <c r="G19" s="240"/>
      <c r="H19" s="240"/>
      <c r="I19" s="236"/>
      <c r="J19" s="236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33"/>
      <c r="F20" s="234"/>
      <c r="G20" s="233"/>
      <c r="H20" s="234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33">
        <v>8</v>
      </c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1"/>
        <v>8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33"/>
      <c r="F22" s="234"/>
      <c r="G22" s="233">
        <v>8</v>
      </c>
      <c r="H22" s="234"/>
      <c r="I22" s="229"/>
      <c r="J22" s="230"/>
      <c r="K22" s="229"/>
      <c r="L22" s="230"/>
      <c r="M22" s="229"/>
      <c r="N22" s="230"/>
      <c r="O22" s="231"/>
      <c r="P22" s="232"/>
      <c r="Q22" s="231"/>
      <c r="R22" s="232"/>
      <c r="S22" s="76">
        <f t="shared" si="1"/>
        <v>8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41">
        <f>SUM(E4:E22)</f>
        <v>8</v>
      </c>
      <c r="F23" s="242"/>
      <c r="G23" s="241">
        <f>SUM(G4:G22)</f>
        <v>8</v>
      </c>
      <c r="H23" s="242"/>
      <c r="I23" s="241">
        <f>SUM(I4:I22)</f>
        <v>8</v>
      </c>
      <c r="J23" s="242"/>
      <c r="K23" s="241">
        <f>SUM(K4:K22)</f>
        <v>8</v>
      </c>
      <c r="L23" s="242"/>
      <c r="M23" s="241">
        <f>SUM(M4:M22)</f>
        <v>8</v>
      </c>
      <c r="N23" s="242"/>
      <c r="O23" s="241">
        <f>SUM(O4:O22)</f>
        <v>0</v>
      </c>
      <c r="P23" s="242"/>
      <c r="Q23" s="241">
        <f>SUM(Q4:Q22)</f>
        <v>0</v>
      </c>
      <c r="R23" s="242"/>
      <c r="S23" s="76">
        <f t="shared" si="1"/>
        <v>40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24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0</v>
      </c>
      <c r="I25" s="81"/>
      <c r="J25" s="81">
        <f>SUM(I23)-J24</f>
        <v>0</v>
      </c>
      <c r="K25" s="81"/>
      <c r="L25" s="81">
        <f>SUM(K23)-L24</f>
        <v>0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0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24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/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8</v>
      </c>
      <c r="I31" s="83"/>
    </row>
    <row r="32" spans="1:22" x14ac:dyDescent="0.25">
      <c r="A32" s="68" t="s">
        <v>4</v>
      </c>
      <c r="C32" s="84">
        <f>S22</f>
        <v>8</v>
      </c>
    </row>
    <row r="33" spans="1:7" ht="16.5" thickBot="1" x14ac:dyDescent="0.3">
      <c r="A33" s="69" t="s">
        <v>6</v>
      </c>
      <c r="C33" s="86">
        <f>SUM(C28:C32)</f>
        <v>40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173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17" t="s">
        <v>72</v>
      </c>
      <c r="D4" s="25" t="s">
        <v>71</v>
      </c>
      <c r="E4" s="235"/>
      <c r="F4" s="235"/>
      <c r="G4" s="235"/>
      <c r="H4" s="235"/>
      <c r="I4" s="237">
        <v>8</v>
      </c>
      <c r="J4" s="237"/>
      <c r="K4" s="237">
        <v>8</v>
      </c>
      <c r="L4" s="237"/>
      <c r="M4" s="243">
        <v>8</v>
      </c>
      <c r="N4" s="230"/>
      <c r="O4" s="229"/>
      <c r="P4" s="230"/>
      <c r="Q4" s="231"/>
      <c r="R4" s="232"/>
      <c r="S4" s="76">
        <f>E4+G4+I4+K4+M4+O4+Q4</f>
        <v>24</v>
      </c>
      <c r="T4" s="76">
        <f t="shared" ref="T4:T19" si="0">SUM(S4-U4-V4)</f>
        <v>24</v>
      </c>
      <c r="U4" s="78"/>
      <c r="V4" s="78"/>
    </row>
    <row r="5" spans="1:22" x14ac:dyDescent="0.25">
      <c r="A5" s="136"/>
      <c r="B5" s="206"/>
      <c r="C5" s="206"/>
      <c r="D5" s="25"/>
      <c r="E5" s="235"/>
      <c r="F5" s="235"/>
      <c r="G5" s="235"/>
      <c r="H5" s="235"/>
      <c r="I5" s="237"/>
      <c r="J5" s="237"/>
      <c r="K5" s="237"/>
      <c r="L5" s="237"/>
      <c r="M5" s="236"/>
      <c r="N5" s="237"/>
      <c r="O5" s="229"/>
      <c r="P5" s="230"/>
      <c r="Q5" s="231"/>
      <c r="R5" s="232"/>
      <c r="S5" s="76">
        <f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7"/>
      <c r="C6" s="207"/>
      <c r="D6" s="25"/>
      <c r="E6" s="235"/>
      <c r="F6" s="235"/>
      <c r="G6" s="235"/>
      <c r="H6" s="235"/>
      <c r="I6" s="237"/>
      <c r="J6" s="237"/>
      <c r="K6" s="237"/>
      <c r="L6" s="237"/>
      <c r="M6" s="237"/>
      <c r="N6" s="237"/>
      <c r="O6" s="229"/>
      <c r="P6" s="230"/>
      <c r="Q6" s="231"/>
      <c r="R6" s="232"/>
      <c r="S6" s="76">
        <f t="shared" ref="S6:S24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85"/>
      <c r="C7" s="185"/>
      <c r="D7" s="25"/>
      <c r="E7" s="235"/>
      <c r="F7" s="235"/>
      <c r="G7" s="235"/>
      <c r="H7" s="235"/>
      <c r="I7" s="237"/>
      <c r="J7" s="237"/>
      <c r="K7" s="237"/>
      <c r="L7" s="237"/>
      <c r="M7" s="237"/>
      <c r="N7" s="237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6"/>
      <c r="C8" s="186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7"/>
      <c r="C11" s="187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7"/>
      <c r="C12" s="177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4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9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169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18"/>
      <c r="C20" s="218"/>
      <c r="D20" s="25"/>
      <c r="E20" s="233"/>
      <c r="F20" s="234"/>
      <c r="G20" s="240"/>
      <c r="H20" s="240"/>
      <c r="I20" s="236"/>
      <c r="J20" s="236"/>
      <c r="K20" s="229"/>
      <c r="L20" s="230"/>
      <c r="M20" s="229"/>
      <c r="N20" s="230"/>
      <c r="O20" s="229"/>
      <c r="P20" s="230"/>
      <c r="Q20" s="231"/>
      <c r="R20" s="232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8"/>
      <c r="C21" s="178"/>
      <c r="D21" s="25"/>
      <c r="E21" s="233"/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3">
        <v>8</v>
      </c>
      <c r="F22" s="234"/>
      <c r="G22" s="233"/>
      <c r="H22" s="234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 t="shared" si="1"/>
        <v>8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3"/>
      <c r="F23" s="234"/>
      <c r="G23" s="233">
        <v>8</v>
      </c>
      <c r="H23" s="234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76">
        <f t="shared" si="1"/>
        <v>8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5"/>
      <c r="F25" s="176">
        <v>8</v>
      </c>
      <c r="G25" s="175"/>
      <c r="H25" s="176">
        <v>8</v>
      </c>
      <c r="I25" s="175"/>
      <c r="J25" s="176">
        <v>8</v>
      </c>
      <c r="K25" s="175"/>
      <c r="L25" s="176">
        <v>8</v>
      </c>
      <c r="M25" s="175"/>
      <c r="N25" s="176">
        <v>8</v>
      </c>
      <c r="O25" s="175"/>
      <c r="P25" s="176"/>
      <c r="Q25" s="175"/>
      <c r="R25" s="176"/>
      <c r="S25" s="76">
        <f>SUM(E25:R25)</f>
        <v>40</v>
      </c>
      <c r="T25" s="76">
        <f>SUM(T4:T24)</f>
        <v>24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24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8</v>
      </c>
      <c r="I32" s="83"/>
    </row>
    <row r="33" spans="1:7" x14ac:dyDescent="0.25">
      <c r="A33" s="68" t="s">
        <v>4</v>
      </c>
      <c r="C33" s="84">
        <f>S23</f>
        <v>8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70</v>
      </c>
      <c r="B2" s="215"/>
      <c r="C2" s="215"/>
      <c r="D2" s="166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6715</v>
      </c>
      <c r="B4" s="228" t="s">
        <v>91</v>
      </c>
      <c r="C4" s="198">
        <v>2</v>
      </c>
      <c r="D4" s="25" t="s">
        <v>74</v>
      </c>
      <c r="E4" s="235"/>
      <c r="F4" s="235"/>
      <c r="G4" s="235"/>
      <c r="H4" s="235"/>
      <c r="I4" s="237">
        <v>7.5</v>
      </c>
      <c r="J4" s="237"/>
      <c r="K4" s="237">
        <v>5</v>
      </c>
      <c r="L4" s="237"/>
      <c r="M4" s="237">
        <v>6</v>
      </c>
      <c r="N4" s="237"/>
      <c r="O4" s="229"/>
      <c r="P4" s="230"/>
      <c r="Q4" s="231"/>
      <c r="R4" s="232"/>
      <c r="S4" s="76">
        <f>E4+G4+I4+K4+M4+O4+Q4</f>
        <v>18.5</v>
      </c>
      <c r="T4" s="76">
        <f t="shared" ref="T4:T21" si="0">SUM(S4-U4-V4)</f>
        <v>18.5</v>
      </c>
      <c r="U4" s="78"/>
      <c r="V4" s="78"/>
    </row>
    <row r="5" spans="1:22" x14ac:dyDescent="0.25">
      <c r="A5" s="136">
        <v>6781</v>
      </c>
      <c r="B5" s="228" t="s">
        <v>90</v>
      </c>
      <c r="C5" s="217">
        <v>20</v>
      </c>
      <c r="D5" s="25" t="s">
        <v>75</v>
      </c>
      <c r="E5" s="235"/>
      <c r="F5" s="235"/>
      <c r="G5" s="235"/>
      <c r="H5" s="235"/>
      <c r="I5" s="237">
        <v>0.5</v>
      </c>
      <c r="J5" s="237"/>
      <c r="K5" s="237">
        <v>3</v>
      </c>
      <c r="L5" s="237"/>
      <c r="M5" s="237">
        <v>2</v>
      </c>
      <c r="N5" s="237"/>
      <c r="O5" s="229"/>
      <c r="P5" s="230"/>
      <c r="Q5" s="231"/>
      <c r="R5" s="232"/>
      <c r="S5" s="76">
        <f>E5+G5+I5+K5+M5+O5+Q5</f>
        <v>5.5</v>
      </c>
      <c r="T5" s="76">
        <f t="shared" si="0"/>
        <v>5.5</v>
      </c>
      <c r="U5" s="78"/>
      <c r="V5" s="78"/>
    </row>
    <row r="6" spans="1:22" x14ac:dyDescent="0.25">
      <c r="A6" s="136"/>
      <c r="B6" s="197"/>
      <c r="C6" s="198"/>
      <c r="D6" s="25"/>
      <c r="E6" s="235"/>
      <c r="F6" s="235"/>
      <c r="G6" s="235"/>
      <c r="H6" s="235"/>
      <c r="I6" s="237"/>
      <c r="J6" s="237"/>
      <c r="K6" s="237"/>
      <c r="L6" s="237"/>
      <c r="M6" s="237"/>
      <c r="N6" s="237"/>
      <c r="O6" s="229"/>
      <c r="P6" s="230"/>
      <c r="Q6" s="231"/>
      <c r="R6" s="232"/>
      <c r="S6" s="76">
        <f t="shared" ref="S6:S26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200"/>
      <c r="C7" s="200"/>
      <c r="D7" s="25"/>
      <c r="E7" s="235"/>
      <c r="F7" s="235"/>
      <c r="G7" s="235"/>
      <c r="H7" s="235"/>
      <c r="I7" s="237"/>
      <c r="J7" s="237"/>
      <c r="K7" s="237"/>
      <c r="L7" s="237"/>
      <c r="M7" s="237"/>
      <c r="N7" s="237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7"/>
      <c r="C8" s="197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7"/>
      <c r="C9" s="197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71"/>
      <c r="C10" s="171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1"/>
      <c r="C11" s="171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1"/>
      <c r="C12" s="171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1"/>
      <c r="C13" s="171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1"/>
      <c r="C14" s="171"/>
      <c r="D14" s="25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1"/>
      <c r="C15" s="171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1"/>
      <c r="C16" s="171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172" t="s">
        <v>92</v>
      </c>
      <c r="C17" s="172"/>
      <c r="D17" s="25" t="s">
        <v>64</v>
      </c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172"/>
      <c r="C18" s="172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72"/>
      <c r="C19" s="172"/>
      <c r="D19" s="169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3"/>
      <c r="F20" s="234"/>
      <c r="G20" s="233"/>
      <c r="H20" s="234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90"/>
      <c r="D21" s="25"/>
      <c r="E21" s="233"/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/>
      <c r="B22" s="218"/>
      <c r="C22" s="218"/>
      <c r="D22" s="25"/>
      <c r="E22" s="233"/>
      <c r="F22" s="234"/>
      <c r="G22" s="233"/>
      <c r="H22" s="234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02"/>
      <c r="B23" s="167"/>
      <c r="C23" s="167"/>
      <c r="D23" s="25"/>
      <c r="E23" s="233"/>
      <c r="F23" s="234"/>
      <c r="G23" s="233"/>
      <c r="H23" s="234"/>
      <c r="I23" s="229"/>
      <c r="J23" s="230"/>
      <c r="K23" s="229"/>
      <c r="L23" s="230"/>
      <c r="M23" s="229"/>
      <c r="N23" s="230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3">
        <v>8</v>
      </c>
      <c r="F24" s="234"/>
      <c r="G24" s="233"/>
      <c r="H24" s="234"/>
      <c r="I24" s="229"/>
      <c r="J24" s="230"/>
      <c r="K24" s="229"/>
      <c r="L24" s="230"/>
      <c r="M24" s="229"/>
      <c r="N24" s="230"/>
      <c r="O24" s="229"/>
      <c r="P24" s="230"/>
      <c r="Q24" s="231"/>
      <c r="R24" s="232"/>
      <c r="S24" s="76">
        <f t="shared" si="1"/>
        <v>8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3"/>
      <c r="F25" s="234"/>
      <c r="G25" s="233">
        <v>8</v>
      </c>
      <c r="H25" s="234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8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4"/>
      <c r="F27" s="165">
        <v>8</v>
      </c>
      <c r="G27" s="164"/>
      <c r="H27" s="165">
        <v>8</v>
      </c>
      <c r="I27" s="164"/>
      <c r="J27" s="165">
        <v>8</v>
      </c>
      <c r="K27" s="164"/>
      <c r="L27" s="165">
        <v>8</v>
      </c>
      <c r="M27" s="164"/>
      <c r="N27" s="165">
        <v>8</v>
      </c>
      <c r="O27" s="164"/>
      <c r="P27" s="165"/>
      <c r="Q27" s="164"/>
      <c r="R27" s="165"/>
      <c r="S27" s="76">
        <f>SUM(E27:R27)</f>
        <v>40</v>
      </c>
      <c r="T27" s="76">
        <f>SUM(T4:T26)</f>
        <v>24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24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/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8</v>
      </c>
      <c r="I34" s="83"/>
    </row>
    <row r="35" spans="1:9" x14ac:dyDescent="0.25">
      <c r="A35" s="68" t="s">
        <v>4</v>
      </c>
      <c r="C35" s="84">
        <f>S25</f>
        <v>8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137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19">
        <v>18</v>
      </c>
      <c r="D4" s="25" t="s">
        <v>77</v>
      </c>
      <c r="E4" s="233"/>
      <c r="F4" s="234"/>
      <c r="G4" s="233"/>
      <c r="H4" s="234"/>
      <c r="I4" s="229">
        <v>8</v>
      </c>
      <c r="J4" s="230"/>
      <c r="K4" s="229">
        <v>8</v>
      </c>
      <c r="L4" s="230"/>
      <c r="M4" s="229">
        <v>8</v>
      </c>
      <c r="N4" s="230"/>
      <c r="O4" s="229"/>
      <c r="P4" s="230"/>
      <c r="Q4" s="231"/>
      <c r="R4" s="232"/>
      <c r="S4" s="76">
        <f>E4+G4+I4+K4+M4+O4+Q4</f>
        <v>24</v>
      </c>
      <c r="T4" s="76">
        <f t="shared" ref="T4:T12" si="0">SUM(S4-U4-V4)</f>
        <v>24</v>
      </c>
      <c r="U4" s="78"/>
      <c r="V4" s="78"/>
    </row>
    <row r="5" spans="1:22" x14ac:dyDescent="0.25">
      <c r="A5" s="136"/>
      <c r="B5" s="199"/>
      <c r="C5" s="199"/>
      <c r="D5" s="25"/>
      <c r="E5" s="233"/>
      <c r="F5" s="234"/>
      <c r="G5" s="233"/>
      <c r="H5" s="234"/>
      <c r="I5" s="229"/>
      <c r="J5" s="230"/>
      <c r="K5" s="229"/>
      <c r="L5" s="230"/>
      <c r="M5" s="229"/>
      <c r="N5" s="230"/>
      <c r="O5" s="229"/>
      <c r="P5" s="230"/>
      <c r="Q5" s="231"/>
      <c r="R5" s="232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1"/>
      <c r="C6" s="211"/>
      <c r="D6" s="25"/>
      <c r="E6" s="233"/>
      <c r="F6" s="234"/>
      <c r="G6" s="233"/>
      <c r="H6" s="234"/>
      <c r="I6" s="229"/>
      <c r="J6" s="230"/>
      <c r="K6" s="229"/>
      <c r="L6" s="230"/>
      <c r="M6" s="229"/>
      <c r="N6" s="230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3"/>
      <c r="C7" s="213"/>
      <c r="D7" s="25"/>
      <c r="E7" s="233"/>
      <c r="F7" s="234"/>
      <c r="G7" s="233"/>
      <c r="H7" s="234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1"/>
      <c r="C8" s="151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6"/>
      <c r="C10" s="156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6"/>
      <c r="C11" s="156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6"/>
      <c r="C12" s="156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9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5"/>
      <c r="B17" s="79"/>
      <c r="C17" s="155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3">
        <v>8</v>
      </c>
      <c r="F20" s="234"/>
      <c r="G20" s="233"/>
      <c r="H20" s="234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8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3"/>
      <c r="F21" s="234"/>
      <c r="G21" s="233">
        <v>8</v>
      </c>
      <c r="H21" s="234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76">
        <f t="shared" si="1"/>
        <v>8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6">
        <f t="shared" si="1"/>
        <v>40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24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0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24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8</v>
      </c>
      <c r="I30" s="83"/>
    </row>
    <row r="31" spans="1:22" x14ac:dyDescent="0.25">
      <c r="A31" s="68" t="s">
        <v>4</v>
      </c>
      <c r="C31" s="84">
        <f>S21</f>
        <v>8</v>
      </c>
    </row>
    <row r="32" spans="1:22" ht="16.5" thickBot="1" x14ac:dyDescent="0.3">
      <c r="A32" s="69" t="s">
        <v>6</v>
      </c>
      <c r="C32" s="86">
        <f>SUM(C27:C31)</f>
        <v>40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69</v>
      </c>
      <c r="B2" s="215"/>
      <c r="C2" s="215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8" t="s">
        <v>90</v>
      </c>
      <c r="C4" s="220">
        <v>20</v>
      </c>
      <c r="D4" s="25" t="s">
        <v>75</v>
      </c>
      <c r="E4" s="240"/>
      <c r="F4" s="240"/>
      <c r="G4" s="247"/>
      <c r="H4" s="248"/>
      <c r="I4" s="236">
        <v>8</v>
      </c>
      <c r="J4" s="236"/>
      <c r="K4" s="236">
        <v>8</v>
      </c>
      <c r="L4" s="236"/>
      <c r="M4" s="236">
        <v>8</v>
      </c>
      <c r="N4" s="236"/>
      <c r="O4" s="243"/>
      <c r="P4" s="244"/>
      <c r="Q4" s="245"/>
      <c r="R4" s="246"/>
      <c r="S4" s="12">
        <f>E4+G4+I4+K4+M4+O4+Q4</f>
        <v>24</v>
      </c>
      <c r="T4" s="12">
        <f t="shared" ref="T4:T16" si="0">SUM(S4-U4-V4)</f>
        <v>24</v>
      </c>
      <c r="U4" s="15"/>
      <c r="V4" s="15"/>
    </row>
    <row r="5" spans="1:22" x14ac:dyDescent="0.25">
      <c r="A5" s="136"/>
      <c r="B5" s="183"/>
      <c r="C5" s="198"/>
      <c r="D5" s="25"/>
      <c r="E5" s="240"/>
      <c r="F5" s="240"/>
      <c r="G5" s="247"/>
      <c r="H5" s="248"/>
      <c r="I5" s="236"/>
      <c r="J5" s="236"/>
      <c r="K5" s="236"/>
      <c r="L5" s="236"/>
      <c r="M5" s="236"/>
      <c r="N5" s="236"/>
      <c r="O5" s="243"/>
      <c r="P5" s="244"/>
      <c r="Q5" s="245"/>
      <c r="R5" s="246"/>
      <c r="S5" s="12">
        <f t="shared" ref="S5:S24" si="1">E5+G5+I5+K5+M5+O5+Q5</f>
        <v>0</v>
      </c>
      <c r="T5" s="12">
        <f t="shared" si="0"/>
        <v>0</v>
      </c>
      <c r="U5" s="15"/>
      <c r="V5" s="15"/>
    </row>
    <row r="6" spans="1:22" x14ac:dyDescent="0.25">
      <c r="A6" s="136"/>
      <c r="B6" s="30"/>
      <c r="C6" s="136"/>
      <c r="D6" s="25"/>
      <c r="E6" s="240"/>
      <c r="F6" s="240"/>
      <c r="G6" s="247"/>
      <c r="H6" s="248"/>
      <c r="I6" s="236"/>
      <c r="J6" s="236"/>
      <c r="K6" s="236"/>
      <c r="L6" s="236"/>
      <c r="M6" s="236"/>
      <c r="N6" s="236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91"/>
      <c r="C7" s="191"/>
      <c r="D7" s="25"/>
      <c r="E7" s="240"/>
      <c r="F7" s="240"/>
      <c r="G7" s="240"/>
      <c r="H7" s="240"/>
      <c r="I7" s="236"/>
      <c r="J7" s="236"/>
      <c r="K7" s="236"/>
      <c r="L7" s="236"/>
      <c r="M7" s="236"/>
      <c r="N7" s="236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30"/>
      <c r="C8" s="136"/>
      <c r="D8" s="25"/>
      <c r="E8" s="240"/>
      <c r="F8" s="240"/>
      <c r="G8" s="240"/>
      <c r="H8" s="240"/>
      <c r="I8" s="236"/>
      <c r="J8" s="236"/>
      <c r="K8" s="236"/>
      <c r="L8" s="236"/>
      <c r="M8" s="236"/>
      <c r="N8" s="236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2"/>
      <c r="C9" s="192"/>
      <c r="D9" s="25"/>
      <c r="E9" s="240"/>
      <c r="F9" s="240"/>
      <c r="G9" s="240"/>
      <c r="H9" s="240"/>
      <c r="I9" s="236"/>
      <c r="J9" s="236"/>
      <c r="K9" s="236"/>
      <c r="L9" s="236"/>
      <c r="M9" s="236"/>
      <c r="N9" s="236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3"/>
      <c r="C10" s="193"/>
      <c r="D10" s="25"/>
      <c r="E10" s="240"/>
      <c r="F10" s="240"/>
      <c r="G10" s="240"/>
      <c r="H10" s="240"/>
      <c r="I10" s="236"/>
      <c r="J10" s="236"/>
      <c r="K10" s="236"/>
      <c r="L10" s="236"/>
      <c r="M10" s="236"/>
      <c r="N10" s="236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1"/>
      <c r="C11" s="171"/>
      <c r="D11" s="25"/>
      <c r="E11" s="240"/>
      <c r="F11" s="240"/>
      <c r="G11" s="240"/>
      <c r="H11" s="240"/>
      <c r="I11" s="236"/>
      <c r="J11" s="236"/>
      <c r="K11" s="236"/>
      <c r="L11" s="236"/>
      <c r="M11" s="236"/>
      <c r="N11" s="236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1"/>
      <c r="C12" s="171"/>
      <c r="D12" s="25"/>
      <c r="E12" s="240"/>
      <c r="F12" s="240"/>
      <c r="G12" s="240"/>
      <c r="H12" s="240"/>
      <c r="I12" s="236"/>
      <c r="J12" s="236"/>
      <c r="K12" s="236"/>
      <c r="L12" s="236"/>
      <c r="M12" s="236"/>
      <c r="N12" s="236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1"/>
      <c r="C13" s="171"/>
      <c r="D13" s="25"/>
      <c r="E13" s="240"/>
      <c r="F13" s="240"/>
      <c r="G13" s="240"/>
      <c r="H13" s="240"/>
      <c r="I13" s="236"/>
      <c r="J13" s="236"/>
      <c r="K13" s="236"/>
      <c r="L13" s="236"/>
      <c r="M13" s="236"/>
      <c r="N13" s="236"/>
      <c r="O13" s="243"/>
      <c r="P13" s="244"/>
      <c r="Q13" s="245"/>
      <c r="R13" s="24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2"/>
      <c r="C14" s="172"/>
      <c r="D14" s="25"/>
      <c r="E14" s="240"/>
      <c r="F14" s="240"/>
      <c r="G14" s="240"/>
      <c r="H14" s="240"/>
      <c r="I14" s="236"/>
      <c r="J14" s="236"/>
      <c r="K14" s="236"/>
      <c r="L14" s="236"/>
      <c r="M14" s="236"/>
      <c r="N14" s="236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2"/>
      <c r="C15" s="172"/>
      <c r="D15" s="25"/>
      <c r="E15" s="240"/>
      <c r="F15" s="240"/>
      <c r="G15" s="240"/>
      <c r="H15" s="240"/>
      <c r="I15" s="236"/>
      <c r="J15" s="236"/>
      <c r="K15" s="236"/>
      <c r="L15" s="236"/>
      <c r="M15" s="236"/>
      <c r="N15" s="236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0"/>
      <c r="F16" s="240"/>
      <c r="G16" s="240"/>
      <c r="H16" s="240"/>
      <c r="I16" s="236"/>
      <c r="J16" s="236"/>
      <c r="K16" s="236"/>
      <c r="L16" s="236"/>
      <c r="M16" s="236"/>
      <c r="N16" s="236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3"/>
      <c r="C17" s="153"/>
      <c r="D17" s="25"/>
      <c r="E17" s="240"/>
      <c r="F17" s="240"/>
      <c r="G17" s="240"/>
      <c r="H17" s="240"/>
      <c r="I17" s="236"/>
      <c r="J17" s="236"/>
      <c r="K17" s="236"/>
      <c r="L17" s="236"/>
      <c r="M17" s="236"/>
      <c r="N17" s="236"/>
      <c r="O17" s="243"/>
      <c r="P17" s="244"/>
      <c r="Q17" s="245"/>
      <c r="R17" s="24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92"/>
      <c r="C18" s="192"/>
      <c r="D18" s="169"/>
      <c r="E18" s="240"/>
      <c r="F18" s="240"/>
      <c r="G18" s="240"/>
      <c r="H18" s="240"/>
      <c r="I18" s="236"/>
      <c r="J18" s="236"/>
      <c r="K18" s="236"/>
      <c r="L18" s="236"/>
      <c r="M18" s="236"/>
      <c r="N18" s="236"/>
      <c r="O18" s="243"/>
      <c r="P18" s="244"/>
      <c r="Q18" s="245"/>
      <c r="R18" s="24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40"/>
      <c r="F19" s="240"/>
      <c r="G19" s="240"/>
      <c r="H19" s="240"/>
      <c r="I19" s="236"/>
      <c r="J19" s="236"/>
      <c r="K19" s="236"/>
      <c r="L19" s="236"/>
      <c r="M19" s="236"/>
      <c r="N19" s="236"/>
      <c r="O19" s="243"/>
      <c r="P19" s="244"/>
      <c r="Q19" s="245"/>
      <c r="R19" s="246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18"/>
      <c r="C20" s="218"/>
      <c r="D20" s="25"/>
      <c r="E20" s="240"/>
      <c r="F20" s="240"/>
      <c r="G20" s="240"/>
      <c r="H20" s="240"/>
      <c r="I20" s="236"/>
      <c r="J20" s="236"/>
      <c r="K20" s="236"/>
      <c r="L20" s="236"/>
      <c r="M20" s="236"/>
      <c r="N20" s="236"/>
      <c r="O20" s="243"/>
      <c r="P20" s="244"/>
      <c r="Q20" s="245"/>
      <c r="R20" s="246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7"/>
      <c r="D21" s="25"/>
      <c r="E21" s="240"/>
      <c r="F21" s="240"/>
      <c r="G21" s="240"/>
      <c r="H21" s="240"/>
      <c r="I21" s="236"/>
      <c r="J21" s="236"/>
      <c r="K21" s="236"/>
      <c r="L21" s="236"/>
      <c r="M21" s="236"/>
      <c r="N21" s="236"/>
      <c r="O21" s="243"/>
      <c r="P21" s="244"/>
      <c r="Q21" s="245"/>
      <c r="R21" s="246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7">
        <v>8</v>
      </c>
      <c r="F22" s="248"/>
      <c r="G22" s="247"/>
      <c r="H22" s="248"/>
      <c r="I22" s="243"/>
      <c r="J22" s="244"/>
      <c r="K22" s="243"/>
      <c r="L22" s="244"/>
      <c r="M22" s="243"/>
      <c r="N22" s="244"/>
      <c r="O22" s="243"/>
      <c r="P22" s="244"/>
      <c r="Q22" s="245"/>
      <c r="R22" s="246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7"/>
      <c r="F23" s="248"/>
      <c r="G23" s="247">
        <v>8</v>
      </c>
      <c r="H23" s="248"/>
      <c r="I23" s="243"/>
      <c r="J23" s="244"/>
      <c r="K23" s="243"/>
      <c r="L23" s="244"/>
      <c r="M23" s="243"/>
      <c r="N23" s="244"/>
      <c r="O23" s="245"/>
      <c r="P23" s="246"/>
      <c r="Q23" s="245"/>
      <c r="R23" s="246"/>
      <c r="S23" s="12">
        <f t="shared" si="1"/>
        <v>8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24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24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8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137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20">
        <v>20</v>
      </c>
      <c r="D4" s="25" t="s">
        <v>75</v>
      </c>
      <c r="E4" s="233"/>
      <c r="F4" s="234"/>
      <c r="G4" s="233"/>
      <c r="H4" s="234"/>
      <c r="I4" s="229">
        <v>5</v>
      </c>
      <c r="J4" s="230"/>
      <c r="K4" s="229">
        <v>1</v>
      </c>
      <c r="L4" s="230"/>
      <c r="M4" s="229">
        <v>6</v>
      </c>
      <c r="N4" s="230"/>
      <c r="O4" s="229"/>
      <c r="P4" s="230"/>
      <c r="Q4" s="231"/>
      <c r="R4" s="232"/>
      <c r="S4" s="76">
        <f>E4+G4+I4+K4+M4+O4+Q4</f>
        <v>12</v>
      </c>
      <c r="T4" s="76">
        <f t="shared" ref="T4:T12" si="0">SUM(S4-U4-V4)</f>
        <v>12</v>
      </c>
      <c r="U4" s="78"/>
      <c r="V4" s="78"/>
    </row>
    <row r="5" spans="1:22" x14ac:dyDescent="0.25">
      <c r="A5" s="136">
        <v>6781</v>
      </c>
      <c r="B5" s="228" t="s">
        <v>90</v>
      </c>
      <c r="C5" s="220">
        <v>19</v>
      </c>
      <c r="D5" s="25" t="s">
        <v>76</v>
      </c>
      <c r="E5" s="233"/>
      <c r="F5" s="234"/>
      <c r="G5" s="233"/>
      <c r="H5" s="234"/>
      <c r="I5" s="229">
        <v>2</v>
      </c>
      <c r="J5" s="230"/>
      <c r="K5" s="229">
        <v>7</v>
      </c>
      <c r="L5" s="230"/>
      <c r="M5" s="229">
        <v>2</v>
      </c>
      <c r="N5" s="230"/>
      <c r="O5" s="229"/>
      <c r="P5" s="230"/>
      <c r="Q5" s="231"/>
      <c r="R5" s="232"/>
      <c r="S5" s="76">
        <f t="shared" ref="S5:S26" si="1">E5+G5+I5+K5+M5+O5+Q5</f>
        <v>11</v>
      </c>
      <c r="T5" s="76">
        <f t="shared" si="0"/>
        <v>11</v>
      </c>
      <c r="U5" s="78"/>
      <c r="V5" s="78"/>
    </row>
    <row r="6" spans="1:22" x14ac:dyDescent="0.25">
      <c r="A6" s="136">
        <v>6781</v>
      </c>
      <c r="B6" s="228" t="s">
        <v>90</v>
      </c>
      <c r="C6" s="220" t="s">
        <v>72</v>
      </c>
      <c r="D6" s="25" t="s">
        <v>71</v>
      </c>
      <c r="E6" s="233"/>
      <c r="F6" s="234"/>
      <c r="G6" s="233"/>
      <c r="H6" s="234"/>
      <c r="I6" s="229">
        <v>1</v>
      </c>
      <c r="J6" s="230"/>
      <c r="K6" s="229"/>
      <c r="L6" s="230"/>
      <c r="M6" s="229"/>
      <c r="N6" s="230"/>
      <c r="O6" s="229"/>
      <c r="P6" s="230"/>
      <c r="Q6" s="231"/>
      <c r="R6" s="232"/>
      <c r="S6" s="76">
        <f t="shared" si="1"/>
        <v>1</v>
      </c>
      <c r="T6" s="76">
        <f t="shared" si="0"/>
        <v>1</v>
      </c>
      <c r="U6" s="78"/>
      <c r="V6" s="78"/>
    </row>
    <row r="7" spans="1:22" x14ac:dyDescent="0.25">
      <c r="A7" s="136"/>
      <c r="B7" s="213"/>
      <c r="C7" s="213"/>
      <c r="D7" s="25"/>
      <c r="E7" s="233"/>
      <c r="F7" s="234"/>
      <c r="G7" s="233"/>
      <c r="H7" s="234"/>
      <c r="I7" s="229"/>
      <c r="J7" s="230"/>
      <c r="K7" s="229"/>
      <c r="L7" s="230"/>
      <c r="M7" s="229"/>
      <c r="N7" s="230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5"/>
      <c r="C8" s="195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8"/>
      <c r="C9" s="188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8"/>
      <c r="C10" s="188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8"/>
      <c r="C11" s="188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8"/>
      <c r="C12" s="158"/>
      <c r="D12" s="25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8"/>
      <c r="C13" s="158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8"/>
      <c r="C14" s="158"/>
      <c r="D14" s="169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8"/>
      <c r="C15" s="158"/>
      <c r="D15" s="25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71"/>
      <c r="C16" s="171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 t="shared" ref="S19:S21" si="6">E19+G19+I19+K19+M19+O19+Q19</f>
        <v>0</v>
      </c>
      <c r="T19" s="76">
        <f t="shared" ref="T19:T21" si="7">SUM(S19-U19-V19)</f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3"/>
      <c r="F20" s="234"/>
      <c r="G20" s="233"/>
      <c r="H20" s="234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6"/>
        <v>0</v>
      </c>
      <c r="T20" s="76">
        <f t="shared" si="7"/>
        <v>0</v>
      </c>
      <c r="U20" s="78"/>
      <c r="V20" s="78"/>
    </row>
    <row r="21" spans="1:22" x14ac:dyDescent="0.25">
      <c r="A21" s="136"/>
      <c r="B21" s="218"/>
      <c r="C21" s="218"/>
      <c r="D21" s="25"/>
      <c r="E21" s="233"/>
      <c r="F21" s="234"/>
      <c r="G21" s="233"/>
      <c r="H21" s="234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76">
        <f t="shared" si="6"/>
        <v>0</v>
      </c>
      <c r="T21" s="76">
        <f t="shared" si="7"/>
        <v>0</v>
      </c>
      <c r="U21" s="78"/>
      <c r="V21" s="78"/>
    </row>
    <row r="22" spans="1:22" x14ac:dyDescent="0.25">
      <c r="A22" s="136"/>
      <c r="B22" s="30"/>
      <c r="C22" s="136"/>
      <c r="D22" s="14"/>
      <c r="E22" s="233"/>
      <c r="F22" s="234"/>
      <c r="G22" s="233"/>
      <c r="H22" s="234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36"/>
      <c r="B23" s="30"/>
      <c r="C23" s="136"/>
      <c r="D23" s="189"/>
      <c r="E23" s="233"/>
      <c r="F23" s="234"/>
      <c r="G23" s="233"/>
      <c r="H23" s="234"/>
      <c r="I23" s="229"/>
      <c r="J23" s="230"/>
      <c r="K23" s="229"/>
      <c r="L23" s="230"/>
      <c r="M23" s="229"/>
      <c r="N23" s="230"/>
      <c r="O23" s="229"/>
      <c r="P23" s="230"/>
      <c r="Q23" s="231"/>
      <c r="R23" s="232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3">
        <v>8</v>
      </c>
      <c r="F24" s="234"/>
      <c r="G24" s="233"/>
      <c r="H24" s="234"/>
      <c r="I24" s="229"/>
      <c r="J24" s="230"/>
      <c r="K24" s="229"/>
      <c r="L24" s="230"/>
      <c r="M24" s="229"/>
      <c r="N24" s="230"/>
      <c r="O24" s="229"/>
      <c r="P24" s="230"/>
      <c r="Q24" s="231"/>
      <c r="R24" s="232"/>
      <c r="S24" s="76">
        <f t="shared" si="1"/>
        <v>8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3"/>
      <c r="F25" s="234"/>
      <c r="G25" s="233">
        <v>8</v>
      </c>
      <c r="H25" s="234"/>
      <c r="I25" s="229"/>
      <c r="J25" s="230"/>
      <c r="K25" s="229"/>
      <c r="L25" s="230"/>
      <c r="M25" s="229"/>
      <c r="N25" s="230"/>
      <c r="O25" s="231"/>
      <c r="P25" s="232"/>
      <c r="Q25" s="231"/>
      <c r="R25" s="232"/>
      <c r="S25" s="76">
        <f t="shared" si="1"/>
        <v>8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8</v>
      </c>
      <c r="L26" s="242"/>
      <c r="M26" s="241">
        <f>SUM(M4:M25)</f>
        <v>8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24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24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/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8</v>
      </c>
      <c r="I34" s="83"/>
    </row>
    <row r="35" spans="1:9" x14ac:dyDescent="0.25">
      <c r="A35" s="68" t="s">
        <v>4</v>
      </c>
      <c r="C35" s="84">
        <f>S25</f>
        <v>8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69</v>
      </c>
      <c r="B2" s="215"/>
      <c r="C2" s="215"/>
      <c r="D2" s="137"/>
      <c r="E2" s="239" t="s">
        <v>13</v>
      </c>
      <c r="F2" s="239"/>
      <c r="G2" s="238" t="s">
        <v>14</v>
      </c>
      <c r="H2" s="238"/>
      <c r="I2" s="239" t="s">
        <v>15</v>
      </c>
      <c r="J2" s="239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8" t="s">
        <v>90</v>
      </c>
      <c r="C4" s="216">
        <v>32</v>
      </c>
      <c r="D4" s="25" t="s">
        <v>78</v>
      </c>
      <c r="E4" s="235"/>
      <c r="F4" s="235"/>
      <c r="G4" s="235"/>
      <c r="H4" s="235"/>
      <c r="I4" s="237">
        <v>8</v>
      </c>
      <c r="J4" s="237"/>
      <c r="K4" s="237">
        <v>8</v>
      </c>
      <c r="L4" s="237"/>
      <c r="M4" s="237">
        <v>5</v>
      </c>
      <c r="N4" s="237"/>
      <c r="O4" s="229"/>
      <c r="P4" s="230"/>
      <c r="Q4" s="231"/>
      <c r="R4" s="232"/>
      <c r="S4" s="76">
        <f>E4+G4+I4+K4+M4+O4+Q4</f>
        <v>21</v>
      </c>
      <c r="T4" s="76">
        <f t="shared" ref="T4:T12" si="0">SUM(S4-U4-V4)</f>
        <v>21</v>
      </c>
      <c r="U4" s="78"/>
      <c r="V4" s="78"/>
    </row>
    <row r="5" spans="1:22" x14ac:dyDescent="0.25">
      <c r="A5" s="136"/>
      <c r="B5" s="206"/>
      <c r="C5" s="206"/>
      <c r="D5" s="25"/>
      <c r="E5" s="235"/>
      <c r="F5" s="235"/>
      <c r="G5" s="235"/>
      <c r="H5" s="235"/>
      <c r="I5" s="237"/>
      <c r="J5" s="237"/>
      <c r="K5" s="237"/>
      <c r="L5" s="237"/>
      <c r="M5" s="237"/>
      <c r="N5" s="237"/>
      <c r="O5" s="229"/>
      <c r="P5" s="230"/>
      <c r="Q5" s="231"/>
      <c r="R5" s="232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0"/>
      <c r="C6" s="210"/>
      <c r="D6" s="25"/>
      <c r="E6" s="235"/>
      <c r="F6" s="235"/>
      <c r="G6" s="235"/>
      <c r="H6" s="235"/>
      <c r="I6" s="237"/>
      <c r="J6" s="237"/>
      <c r="K6" s="237"/>
      <c r="L6" s="237"/>
      <c r="M6" s="237"/>
      <c r="N6" s="237"/>
      <c r="O6" s="229"/>
      <c r="P6" s="230"/>
      <c r="Q6" s="231"/>
      <c r="R6" s="232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84"/>
      <c r="C7" s="184"/>
      <c r="D7" s="25"/>
      <c r="E7" s="235"/>
      <c r="F7" s="235"/>
      <c r="G7" s="235"/>
      <c r="H7" s="235"/>
      <c r="I7" s="237"/>
      <c r="J7" s="237"/>
      <c r="K7" s="237"/>
      <c r="L7" s="237"/>
      <c r="M7" s="237"/>
      <c r="N7" s="237"/>
      <c r="O7" s="229"/>
      <c r="P7" s="230"/>
      <c r="Q7" s="231"/>
      <c r="R7" s="232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2"/>
      <c r="C8" s="162"/>
      <c r="D8" s="25"/>
      <c r="E8" s="233"/>
      <c r="F8" s="234"/>
      <c r="G8" s="233"/>
      <c r="H8" s="234"/>
      <c r="I8" s="229"/>
      <c r="J8" s="230"/>
      <c r="K8" s="229"/>
      <c r="L8" s="230"/>
      <c r="M8" s="229"/>
      <c r="N8" s="230"/>
      <c r="O8" s="229"/>
      <c r="P8" s="230"/>
      <c r="Q8" s="231"/>
      <c r="R8" s="232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3"/>
      <c r="C9" s="163"/>
      <c r="D9" s="25"/>
      <c r="E9" s="233"/>
      <c r="F9" s="234"/>
      <c r="G9" s="233"/>
      <c r="H9" s="234"/>
      <c r="I9" s="229"/>
      <c r="J9" s="230"/>
      <c r="K9" s="229"/>
      <c r="L9" s="230"/>
      <c r="M9" s="229"/>
      <c r="N9" s="230"/>
      <c r="O9" s="229"/>
      <c r="P9" s="230"/>
      <c r="Q9" s="231"/>
      <c r="R9" s="232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3"/>
      <c r="C10" s="163"/>
      <c r="D10" s="25"/>
      <c r="E10" s="233"/>
      <c r="F10" s="234"/>
      <c r="G10" s="233"/>
      <c r="H10" s="234"/>
      <c r="I10" s="229"/>
      <c r="J10" s="230"/>
      <c r="K10" s="229"/>
      <c r="L10" s="230"/>
      <c r="M10" s="229"/>
      <c r="N10" s="230"/>
      <c r="O10" s="229"/>
      <c r="P10" s="230"/>
      <c r="Q10" s="231"/>
      <c r="R10" s="232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33"/>
      <c r="F11" s="234"/>
      <c r="G11" s="233"/>
      <c r="H11" s="234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3"/>
      <c r="C12" s="143"/>
      <c r="D12" s="169"/>
      <c r="E12" s="233"/>
      <c r="F12" s="234"/>
      <c r="G12" s="233"/>
      <c r="H12" s="234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3"/>
      <c r="C13" s="143"/>
      <c r="D13" s="25"/>
      <c r="E13" s="233"/>
      <c r="F13" s="234"/>
      <c r="G13" s="233"/>
      <c r="H13" s="234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33"/>
      <c r="F14" s="234"/>
      <c r="G14" s="233"/>
      <c r="H14" s="234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33"/>
      <c r="F15" s="234"/>
      <c r="G15" s="233"/>
      <c r="H15" s="234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33"/>
      <c r="F16" s="234"/>
      <c r="G16" s="233"/>
      <c r="H16" s="234"/>
      <c r="I16" s="229"/>
      <c r="J16" s="230"/>
      <c r="K16" s="229"/>
      <c r="L16" s="230"/>
      <c r="M16" s="229"/>
      <c r="N16" s="230"/>
      <c r="O16" s="229"/>
      <c r="P16" s="230"/>
      <c r="Q16" s="231"/>
      <c r="R16" s="232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18"/>
      <c r="C17" s="218"/>
      <c r="D17" s="25"/>
      <c r="E17" s="233"/>
      <c r="F17" s="234"/>
      <c r="G17" s="233"/>
      <c r="H17" s="234"/>
      <c r="I17" s="229"/>
      <c r="J17" s="230"/>
      <c r="K17" s="229"/>
      <c r="L17" s="230"/>
      <c r="M17" s="229"/>
      <c r="N17" s="230"/>
      <c r="O17" s="229"/>
      <c r="P17" s="230"/>
      <c r="Q17" s="231"/>
      <c r="R17" s="232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33"/>
      <c r="F18" s="234"/>
      <c r="G18" s="233"/>
      <c r="H18" s="234"/>
      <c r="I18" s="229"/>
      <c r="J18" s="230"/>
      <c r="K18" s="229"/>
      <c r="L18" s="230"/>
      <c r="M18" s="229"/>
      <c r="N18" s="230"/>
      <c r="O18" s="229"/>
      <c r="P18" s="230"/>
      <c r="Q18" s="231"/>
      <c r="R18" s="232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3"/>
      <c r="F19" s="234"/>
      <c r="G19" s="233"/>
      <c r="H19" s="234"/>
      <c r="I19" s="229"/>
      <c r="J19" s="230"/>
      <c r="K19" s="229"/>
      <c r="L19" s="230"/>
      <c r="M19" s="229"/>
      <c r="N19" s="230"/>
      <c r="O19" s="229"/>
      <c r="P19" s="230"/>
      <c r="Q19" s="231"/>
      <c r="R19" s="232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3">
        <v>8</v>
      </c>
      <c r="F20" s="234"/>
      <c r="G20" s="233"/>
      <c r="H20" s="234"/>
      <c r="I20" s="229"/>
      <c r="J20" s="230"/>
      <c r="K20" s="229"/>
      <c r="L20" s="230"/>
      <c r="M20" s="229"/>
      <c r="N20" s="230"/>
      <c r="O20" s="229"/>
      <c r="P20" s="230"/>
      <c r="Q20" s="231"/>
      <c r="R20" s="232"/>
      <c r="S20" s="76">
        <f t="shared" si="1"/>
        <v>8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3"/>
      <c r="F21" s="234"/>
      <c r="G21" s="233">
        <v>8</v>
      </c>
      <c r="H21" s="234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76">
        <f t="shared" si="1"/>
        <v>8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6">
        <f t="shared" si="1"/>
        <v>37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21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-3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-3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21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8</v>
      </c>
      <c r="I30" s="83"/>
    </row>
    <row r="31" spans="1:22" x14ac:dyDescent="0.25">
      <c r="A31" s="68" t="s">
        <v>4</v>
      </c>
      <c r="C31" s="84">
        <f>S21</f>
        <v>8</v>
      </c>
    </row>
    <row r="32" spans="1:22" ht="16.5" thickBot="1" x14ac:dyDescent="0.3">
      <c r="A32" s="69" t="s">
        <v>6</v>
      </c>
      <c r="C32" s="86">
        <f>SUM(C27:C31)</f>
        <v>37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21" sqref="K21:L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215"/>
      <c r="C2" s="215"/>
      <c r="D2" s="38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4"/>
      <c r="F3" s="224"/>
      <c r="G3" s="224"/>
      <c r="H3" s="22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8" t="s">
        <v>90</v>
      </c>
      <c r="C4" s="216">
        <v>42</v>
      </c>
      <c r="D4" s="25" t="s">
        <v>79</v>
      </c>
      <c r="E4" s="240"/>
      <c r="F4" s="240"/>
      <c r="G4" s="240"/>
      <c r="H4" s="240"/>
      <c r="I4" s="236">
        <v>8</v>
      </c>
      <c r="J4" s="236"/>
      <c r="K4" s="236">
        <v>7.5</v>
      </c>
      <c r="L4" s="236"/>
      <c r="M4" s="236">
        <v>8</v>
      </c>
      <c r="N4" s="236"/>
      <c r="O4" s="243"/>
      <c r="P4" s="244"/>
      <c r="Q4" s="245"/>
      <c r="R4" s="246"/>
      <c r="S4" s="12">
        <f>E4+G4+I4+K4+M4+O4+Q4</f>
        <v>23.5</v>
      </c>
      <c r="T4" s="12">
        <f t="shared" ref="T4:T19" si="0">SUM(S4-U4-V4)</f>
        <v>23.5</v>
      </c>
      <c r="U4" s="15"/>
      <c r="V4" s="15"/>
    </row>
    <row r="5" spans="1:22" x14ac:dyDescent="0.25">
      <c r="A5" s="136"/>
      <c r="B5" s="216"/>
      <c r="C5" s="216"/>
      <c r="D5" s="25"/>
      <c r="E5" s="240"/>
      <c r="F5" s="240"/>
      <c r="G5" s="240"/>
      <c r="H5" s="240"/>
      <c r="I5" s="236"/>
      <c r="J5" s="236"/>
      <c r="K5" s="236"/>
      <c r="L5" s="236"/>
      <c r="M5" s="236"/>
      <c r="N5" s="236"/>
      <c r="O5" s="243"/>
      <c r="P5" s="244"/>
      <c r="Q5" s="245"/>
      <c r="R5" s="246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136"/>
      <c r="B6" s="210"/>
      <c r="C6" s="210"/>
      <c r="D6" s="25"/>
      <c r="E6" s="240"/>
      <c r="F6" s="240"/>
      <c r="G6" s="240"/>
      <c r="H6" s="240"/>
      <c r="I6" s="236"/>
      <c r="J6" s="236"/>
      <c r="K6" s="236"/>
      <c r="L6" s="236"/>
      <c r="M6" s="236"/>
      <c r="N6" s="236"/>
      <c r="O6" s="243"/>
      <c r="P6" s="244"/>
      <c r="Q6" s="245"/>
      <c r="R6" s="24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5"/>
      <c r="C7" s="185"/>
      <c r="D7" s="25"/>
      <c r="E7" s="247"/>
      <c r="F7" s="248"/>
      <c r="G7" s="247"/>
      <c r="H7" s="248"/>
      <c r="I7" s="243"/>
      <c r="J7" s="244"/>
      <c r="K7" s="236"/>
      <c r="L7" s="236"/>
      <c r="M7" s="236"/>
      <c r="N7" s="236"/>
      <c r="O7" s="243"/>
      <c r="P7" s="244"/>
      <c r="Q7" s="245"/>
      <c r="R7" s="24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200"/>
      <c r="C8" s="200"/>
      <c r="D8" s="25"/>
      <c r="E8" s="240"/>
      <c r="F8" s="240"/>
      <c r="G8" s="240"/>
      <c r="H8" s="240"/>
      <c r="I8" s="236"/>
      <c r="J8" s="236"/>
      <c r="K8" s="236"/>
      <c r="L8" s="236"/>
      <c r="M8" s="236"/>
      <c r="N8" s="236"/>
      <c r="O8" s="243"/>
      <c r="P8" s="244"/>
      <c r="Q8" s="245"/>
      <c r="R8" s="24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8"/>
      <c r="C9" s="198"/>
      <c r="D9" s="25"/>
      <c r="E9" s="240"/>
      <c r="F9" s="240"/>
      <c r="G9" s="240"/>
      <c r="H9" s="240"/>
      <c r="I9" s="236"/>
      <c r="J9" s="236"/>
      <c r="K9" s="236"/>
      <c r="L9" s="236"/>
      <c r="M9" s="236"/>
      <c r="N9" s="236"/>
      <c r="O9" s="243"/>
      <c r="P9" s="244"/>
      <c r="Q9" s="245"/>
      <c r="R9" s="24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8"/>
      <c r="C10" s="158"/>
      <c r="D10" s="25"/>
      <c r="E10" s="240"/>
      <c r="F10" s="240"/>
      <c r="G10" s="240"/>
      <c r="H10" s="240"/>
      <c r="I10" s="236"/>
      <c r="J10" s="236"/>
      <c r="K10" s="236"/>
      <c r="L10" s="236"/>
      <c r="M10" s="236"/>
      <c r="N10" s="236"/>
      <c r="O10" s="243"/>
      <c r="P10" s="244"/>
      <c r="Q10" s="245"/>
      <c r="R10" s="24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86"/>
      <c r="C11" s="186"/>
      <c r="D11" s="25"/>
      <c r="E11" s="240"/>
      <c r="F11" s="240"/>
      <c r="G11" s="240"/>
      <c r="H11" s="240"/>
      <c r="I11" s="236"/>
      <c r="J11" s="236"/>
      <c r="K11" s="236"/>
      <c r="L11" s="236"/>
      <c r="M11" s="236"/>
      <c r="N11" s="236"/>
      <c r="O11" s="243"/>
      <c r="P11" s="244"/>
      <c r="Q11" s="245"/>
      <c r="R11" s="24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9"/>
      <c r="C12" s="159"/>
      <c r="D12" s="25"/>
      <c r="E12" s="240"/>
      <c r="F12" s="240"/>
      <c r="G12" s="240"/>
      <c r="H12" s="240"/>
      <c r="I12" s="236"/>
      <c r="J12" s="236"/>
      <c r="K12" s="236"/>
      <c r="L12" s="236"/>
      <c r="M12" s="236"/>
      <c r="N12" s="236"/>
      <c r="O12" s="243"/>
      <c r="P12" s="244"/>
      <c r="Q12" s="245"/>
      <c r="R12" s="24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9"/>
      <c r="C13" s="159"/>
      <c r="D13" s="169"/>
      <c r="E13" s="240"/>
      <c r="F13" s="240"/>
      <c r="G13" s="240"/>
      <c r="H13" s="240"/>
      <c r="I13" s="236"/>
      <c r="J13" s="236"/>
      <c r="K13" s="236"/>
      <c r="L13" s="236"/>
      <c r="M13" s="236"/>
      <c r="N13" s="236"/>
      <c r="O13" s="243"/>
      <c r="P13" s="244"/>
      <c r="Q13" s="245"/>
      <c r="R13" s="24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60"/>
      <c r="C14" s="160"/>
      <c r="D14" s="25"/>
      <c r="E14" s="240"/>
      <c r="F14" s="240"/>
      <c r="G14" s="240"/>
      <c r="H14" s="240"/>
      <c r="I14" s="236"/>
      <c r="J14" s="236"/>
      <c r="K14" s="236"/>
      <c r="L14" s="236"/>
      <c r="M14" s="236"/>
      <c r="N14" s="236"/>
      <c r="O14" s="243"/>
      <c r="P14" s="244"/>
      <c r="Q14" s="245"/>
      <c r="R14" s="24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18"/>
      <c r="C15" s="218"/>
      <c r="D15" s="25"/>
      <c r="E15" s="247"/>
      <c r="F15" s="248"/>
      <c r="G15" s="247"/>
      <c r="H15" s="248"/>
      <c r="I15" s="243"/>
      <c r="J15" s="244"/>
      <c r="K15" s="243"/>
      <c r="L15" s="244"/>
      <c r="M15" s="243"/>
      <c r="N15" s="244"/>
      <c r="O15" s="243"/>
      <c r="P15" s="244"/>
      <c r="Q15" s="245"/>
      <c r="R15" s="24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7"/>
      <c r="F16" s="248"/>
      <c r="G16" s="247"/>
      <c r="H16" s="248"/>
      <c r="I16" s="243"/>
      <c r="J16" s="244"/>
      <c r="K16" s="243"/>
      <c r="L16" s="244"/>
      <c r="M16" s="243"/>
      <c r="N16" s="244"/>
      <c r="O16" s="243"/>
      <c r="P16" s="244"/>
      <c r="Q16" s="245"/>
      <c r="R16" s="24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30"/>
      <c r="C17" s="136"/>
      <c r="D17" s="25"/>
      <c r="E17" s="247"/>
      <c r="F17" s="248"/>
      <c r="G17" s="247"/>
      <c r="H17" s="248"/>
      <c r="I17" s="243"/>
      <c r="J17" s="244"/>
      <c r="K17" s="243"/>
      <c r="L17" s="244"/>
      <c r="M17" s="243"/>
      <c r="N17" s="244"/>
      <c r="O17" s="243"/>
      <c r="P17" s="244"/>
      <c r="Q17" s="245"/>
      <c r="R17" s="24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6">
        <v>3600</v>
      </c>
      <c r="B18" s="136" t="s">
        <v>92</v>
      </c>
      <c r="C18" s="136"/>
      <c r="D18" s="14" t="s">
        <v>89</v>
      </c>
      <c r="E18" s="247"/>
      <c r="F18" s="248"/>
      <c r="G18" s="247"/>
      <c r="H18" s="248"/>
      <c r="I18" s="243"/>
      <c r="J18" s="244"/>
      <c r="K18" s="243">
        <v>0.5</v>
      </c>
      <c r="L18" s="244"/>
      <c r="M18" s="243"/>
      <c r="N18" s="244"/>
      <c r="O18" s="243"/>
      <c r="P18" s="244"/>
      <c r="Q18" s="245"/>
      <c r="R18" s="246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35"/>
      <c r="B19" s="135"/>
      <c r="C19" s="135"/>
      <c r="D19" s="14"/>
      <c r="E19" s="247"/>
      <c r="F19" s="248"/>
      <c r="G19" s="247"/>
      <c r="H19" s="248"/>
      <c r="I19" s="243"/>
      <c r="J19" s="244"/>
      <c r="K19" s="243"/>
      <c r="L19" s="244"/>
      <c r="M19" s="243"/>
      <c r="N19" s="244"/>
      <c r="O19" s="243"/>
      <c r="P19" s="244"/>
      <c r="Q19" s="245"/>
      <c r="R19" s="24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7">
        <v>8</v>
      </c>
      <c r="F20" s="248"/>
      <c r="G20" s="247"/>
      <c r="H20" s="248"/>
      <c r="I20" s="243"/>
      <c r="J20" s="244"/>
      <c r="K20" s="243"/>
      <c r="L20" s="244"/>
      <c r="M20" s="243"/>
      <c r="N20" s="244"/>
      <c r="O20" s="245"/>
      <c r="P20" s="246"/>
      <c r="Q20" s="245"/>
      <c r="R20" s="246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7"/>
      <c r="F21" s="248"/>
      <c r="G21" s="247">
        <v>8</v>
      </c>
      <c r="H21" s="248"/>
      <c r="I21" s="243"/>
      <c r="J21" s="244"/>
      <c r="K21" s="243"/>
      <c r="L21" s="244"/>
      <c r="M21" s="243"/>
      <c r="N21" s="244"/>
      <c r="O21" s="245"/>
      <c r="P21" s="246"/>
      <c r="Q21" s="245"/>
      <c r="R21" s="246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8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24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24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0.5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2019-01-08T08:44:11Z</cp:lastPrinted>
  <dcterms:created xsi:type="dcterms:W3CDTF">2010-01-14T13:00:57Z</dcterms:created>
  <dcterms:modified xsi:type="dcterms:W3CDTF">2019-08-16T15:24:54Z</dcterms:modified>
</cp:coreProperties>
</file>