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8_{B5ED5826-3549-4537-8089-36271E9808E5}" xr6:coauthVersionLast="36" xr6:coauthVersionMax="36" xr10:uidLastSave="{00000000-0000-0000-0000-000000000000}"/>
  <bookViews>
    <workbookView xWindow="810" yWindow="-120" windowWidth="18510" windowHeight="1560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4">N.Winterburn!$A$1:$V$42</definedName>
    <definedName name="_xlnm.Print_Area" localSheetId="9">Parker!$A$1:$V$42</definedName>
    <definedName name="_xlnm.Print_Area" localSheetId="10">Scott!$A$1:$V$42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F18" i="1"/>
  <c r="E18" i="1"/>
  <c r="D18" i="1"/>
  <c r="C18" i="1"/>
  <c r="B18" i="1"/>
  <c r="K18" i="1"/>
  <c r="G18" i="1" l="1"/>
  <c r="C29" i="52"/>
  <c r="V24" i="52"/>
  <c r="U24" i="52"/>
  <c r="C28" i="52" s="1"/>
  <c r="P24" i="52"/>
  <c r="J24" i="52"/>
  <c r="H24" i="52"/>
  <c r="S23" i="52"/>
  <c r="Q22" i="52"/>
  <c r="R24" i="52" s="1"/>
  <c r="O22" i="52"/>
  <c r="M22" i="52"/>
  <c r="N24" i="52" s="1"/>
  <c r="K22" i="52"/>
  <c r="I22" i="52"/>
  <c r="G22" i="52"/>
  <c r="E22" i="52"/>
  <c r="F24" i="52" s="1"/>
  <c r="S21" i="52"/>
  <c r="C31" i="52" s="1"/>
  <c r="S20" i="52"/>
  <c r="C30" i="52" s="1"/>
  <c r="S19" i="52"/>
  <c r="T19" i="52" s="1"/>
  <c r="T18" i="52"/>
  <c r="S18" i="52"/>
  <c r="S17" i="52"/>
  <c r="T17" i="52" s="1"/>
  <c r="S16" i="52"/>
  <c r="T16" i="52" s="1"/>
  <c r="S15" i="52"/>
  <c r="T15" i="52" s="1"/>
  <c r="T14" i="52"/>
  <c r="S14" i="52"/>
  <c r="S13" i="52"/>
  <c r="T13" i="52" s="1"/>
  <c r="S12" i="52"/>
  <c r="T12" i="52" s="1"/>
  <c r="S11" i="52"/>
  <c r="T11" i="52" s="1"/>
  <c r="T10" i="52"/>
  <c r="S10" i="52"/>
  <c r="S9" i="52"/>
  <c r="T9" i="52" s="1"/>
  <c r="S8" i="52"/>
  <c r="T8" i="52" s="1"/>
  <c r="S7" i="52"/>
  <c r="T7" i="52" s="1"/>
  <c r="T6" i="52"/>
  <c r="S6" i="52"/>
  <c r="S5" i="52"/>
  <c r="T5" i="52" s="1"/>
  <c r="S4" i="52"/>
  <c r="T4" i="52" s="1"/>
  <c r="S22" i="52" l="1"/>
  <c r="T23" i="52"/>
  <c r="C27" i="52" s="1"/>
  <c r="C32" i="52" s="1"/>
  <c r="L24" i="52"/>
  <c r="S24" i="52" s="1"/>
  <c r="S15" i="47"/>
  <c r="T15" i="47" s="1"/>
  <c r="G32" i="52" l="1"/>
  <c r="E26" i="45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S23" i="51"/>
  <c r="Q22" i="51"/>
  <c r="O22" i="51"/>
  <c r="P24" i="51" s="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9" i="1" l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10" i="1"/>
  <c r="G6" i="1"/>
  <c r="T13" i="30"/>
  <c r="T19" i="18"/>
  <c r="K19" i="1"/>
  <c r="T23" i="24"/>
  <c r="C27" i="24" s="1"/>
  <c r="B17" i="1" s="1"/>
  <c r="T25" i="14"/>
  <c r="C29" i="14" s="1"/>
  <c r="B9" i="1" s="1"/>
  <c r="S22" i="24"/>
  <c r="F21" i="1"/>
  <c r="F20" i="1"/>
  <c r="F17" i="1"/>
  <c r="S26" i="30"/>
  <c r="F19" i="1"/>
  <c r="S24" i="30"/>
  <c r="S24" i="24"/>
  <c r="F16" i="1"/>
  <c r="S24" i="14"/>
  <c r="F9" i="1"/>
  <c r="L26" i="14"/>
  <c r="S26" i="14" s="1"/>
  <c r="F22" i="1" l="1"/>
  <c r="T25" i="30"/>
  <c r="C29" i="30" s="1"/>
  <c r="C32" i="24"/>
  <c r="G32" i="24" s="1"/>
  <c r="G11" i="1"/>
  <c r="G8" i="1"/>
  <c r="G17" i="1"/>
  <c r="G9" i="1"/>
  <c r="C34" i="14"/>
  <c r="B19" i="1" l="1"/>
  <c r="G19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1" i="1"/>
  <c r="T21" i="5"/>
  <c r="T28" i="5" s="1"/>
  <c r="C32" i="5" s="1"/>
  <c r="B21" i="1" l="1"/>
  <c r="G21" i="1" s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<sst xmlns="http://schemas.openxmlformats.org/spreadsheetml/2006/main" count="698" uniqueCount="110">
  <si>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</si>
  <si>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</si>
  <si>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</si>
  <si>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</si>
  <si>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</si>
  <si>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</si>
  <si>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</si>
  <si>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</si>
  <si>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</si>
  <si>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</si>
  <si>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</si>
  <si>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</si>
  <si>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</si>
  <si>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</si>
  <si>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</si>
  <si>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</si>
  <si>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</si>
  <si>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</si>
  <si>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</si>
  <si>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</si>
  <si>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</si>
  <si>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</si>
  <si>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</si>
  <si>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</si>
  <si>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</si>
  <si>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</si>
  <si>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</si>
  <si>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</si>
  <si>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</si>
  <si>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</si>
  <si>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</si>
  <si>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</si>
  <si>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</si>
  <si>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</si>
  <si>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</si>
  <si>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</si>
  <si>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</si>
  <si>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</si>
  <si>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</si>
  <si>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</si>
  <si>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</si>
  <si>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</si>
  <si>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</si>
  <si>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</si>
  <si>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</si>
  <si>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</si>
  <si>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</si>
  <si>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</si>
  <si>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</si>
  <si>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</si>
  <si>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</si>
  <si>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</si>
  <si>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</si>
  <si>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</si>
  <si>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</si>
  <si>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</si>
  <si>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</si>
  <si>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</si>
  <si>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</si>
  <si>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</si>
  <si>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</si>
  <si>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</si>
  <si>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</si>
  <si>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</si>
  <si>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</si>
  <si>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</si>
  <si>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</si>
  <si>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</si>
  <si>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</si>
  <si>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</si>
  <si>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</si>
  <si>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</si>
  <si>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</si>
  <si>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</si>
  <si>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</si>
  <si>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</si>
  <si>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labouring</t>
  </si>
  <si>
    <t>forklift</t>
  </si>
  <si>
    <t>tidy area</t>
  </si>
  <si>
    <t>production meeting</t>
  </si>
  <si>
    <t>door linings</t>
  </si>
  <si>
    <t>stair treads and risers</t>
  </si>
  <si>
    <t>kitchen units</t>
  </si>
  <si>
    <t>college</t>
  </si>
  <si>
    <t>load van</t>
  </si>
  <si>
    <t>bag store</t>
  </si>
  <si>
    <t>architraves</t>
  </si>
  <si>
    <t>W/E 16.06.2019</t>
  </si>
  <si>
    <t>week ending 16.06.2019</t>
  </si>
  <si>
    <t>island unit</t>
  </si>
  <si>
    <t>collection zolid 6743</t>
  </si>
  <si>
    <t>move materials</t>
  </si>
  <si>
    <t>sick</t>
  </si>
  <si>
    <t>deliveries 6821 / 6781</t>
  </si>
  <si>
    <t>2 to 4</t>
  </si>
  <si>
    <t>drive to dulux 6821</t>
  </si>
  <si>
    <t>deliveries 6845 / 6770</t>
  </si>
  <si>
    <t>booking up 6771</t>
  </si>
  <si>
    <t>unload van mlg frames etc</t>
  </si>
  <si>
    <t>architrave</t>
  </si>
  <si>
    <t>H. Wildman</t>
  </si>
  <si>
    <t>induction</t>
  </si>
  <si>
    <t>H.Wildman</t>
  </si>
  <si>
    <t>deliveries alma / 6781</t>
  </si>
  <si>
    <t>WALK01</t>
  </si>
  <si>
    <t>PAUL03</t>
  </si>
  <si>
    <t>SEBA01</t>
  </si>
  <si>
    <t>OFFI01</t>
  </si>
  <si>
    <t>MAGG01</t>
  </si>
  <si>
    <t>KING19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</si>
</sst>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 applyFill="1"/>
    <xf numFmtId="0" fontId="2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I18" sqref="I1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87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39.5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39.5</v>
      </c>
      <c r="H6" s="102">
        <f>SUM(Buckingham!C35)</f>
        <v>0</v>
      </c>
      <c r="I6" s="102">
        <f>SUM(Buckingham!C36)</f>
        <v>0</v>
      </c>
      <c r="K6" s="103">
        <f>SUM(Buckingham!I30)</f>
        <v>3.25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3.75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43.75</v>
      </c>
      <c r="H10" s="104">
        <f>SUM(Hammond!C37)</f>
        <v>0</v>
      </c>
      <c r="I10" s="104">
        <f>SUM(Hammond!C38)</f>
        <v>0</v>
      </c>
      <c r="K10" s="103">
        <f>SUM(Hammond!I32)</f>
        <v>24.75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74</v>
      </c>
      <c r="B12" s="100">
        <f>SUM(Leek!C27)</f>
        <v>40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0</v>
      </c>
      <c r="G12" s="101">
        <f>SUM(Leek!C32)</f>
        <v>40</v>
      </c>
      <c r="H12" s="104">
        <f>SUM(Leek!C33)</f>
        <v>0</v>
      </c>
      <c r="I12" s="104">
        <f>SUM(Leek!C34)</f>
        <v>0</v>
      </c>
      <c r="K12" s="103">
        <f>SUM(Leek!I28)</f>
        <v>7.5</v>
      </c>
    </row>
    <row r="13" spans="1:11" ht="17.25" customHeight="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2</v>
      </c>
    </row>
    <row r="14" spans="1:11" ht="18" customHeight="1" x14ac:dyDescent="0.25">
      <c r="A14" s="99" t="s">
        <v>52</v>
      </c>
      <c r="B14" s="100">
        <f>SUM(Parker!C29)</f>
        <v>29.75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29.75</v>
      </c>
      <c r="H14" s="104">
        <f>SUM(Parker!C35)</f>
        <v>0</v>
      </c>
      <c r="I14" s="104">
        <f>SUM(Parker!C36)</f>
        <v>0</v>
      </c>
      <c r="K14" s="103">
        <f>SUM(Parker!I30)</f>
        <v>2</v>
      </c>
    </row>
    <row r="15" spans="1:11" ht="18" customHeight="1" x14ac:dyDescent="0.25">
      <c r="A15" s="99" t="s">
        <v>64</v>
      </c>
      <c r="B15" s="100">
        <f>SUM(Scott!C29)</f>
        <v>37</v>
      </c>
      <c r="C15" s="100">
        <f>SUM(Scott!C30)</f>
        <v>0</v>
      </c>
      <c r="D15" s="100">
        <f>SUM(Scott!C31)</f>
        <v>0</v>
      </c>
      <c r="E15" s="100">
        <f>SUM(Scott!C32)</f>
        <v>0</v>
      </c>
      <c r="F15" s="100">
        <f>SUM(Scott!C33)</f>
        <v>0</v>
      </c>
      <c r="G15" s="101">
        <f>B15+C15+D15+E15+F15</f>
        <v>37</v>
      </c>
      <c r="H15" s="104">
        <f>SUM(Scott!C35)</f>
        <v>0</v>
      </c>
      <c r="I15" s="104">
        <f>SUM(Scott!C36)</f>
        <v>0</v>
      </c>
      <c r="K15" s="103">
        <f>SUM(Scott!I30)</f>
        <v>37.5</v>
      </c>
    </row>
    <row r="16" spans="1:1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2.25</v>
      </c>
    </row>
    <row r="17" spans="1:11" x14ac:dyDescent="0.25">
      <c r="A17" s="99" t="s">
        <v>45</v>
      </c>
      <c r="B17" s="100">
        <f>SUM(Ward!C27)</f>
        <v>32</v>
      </c>
      <c r="C17" s="100">
        <f>SUM(Ward!C28)</f>
        <v>6</v>
      </c>
      <c r="D17" s="100">
        <f>SUM(Ward!C29)</f>
        <v>0</v>
      </c>
      <c r="E17" s="100">
        <f>SUM(Ward!C30)</f>
        <v>0</v>
      </c>
      <c r="F17" s="100">
        <f>SUM(T.Winterburn!C32)</f>
        <v>0</v>
      </c>
      <c r="G17" s="101">
        <f t="shared" si="0"/>
        <v>38</v>
      </c>
      <c r="H17" s="104">
        <f>SUM(Ward!C33)</f>
        <v>0</v>
      </c>
      <c r="I17" s="104">
        <f>SUM(Ward!C34)</f>
        <v>0</v>
      </c>
      <c r="K17" s="103">
        <f>SUM(Ward!I28)</f>
        <v>22</v>
      </c>
    </row>
    <row r="18" spans="1:11" x14ac:dyDescent="0.25">
      <c r="A18" s="99" t="s">
        <v>102</v>
      </c>
      <c r="B18" s="100">
        <f>SUM(Wildman!C27)</f>
        <v>16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 t="shared" ref="G18" si="1">B18+C18+D18+E18+F18</f>
        <v>16</v>
      </c>
      <c r="H18" s="104">
        <f>SUM(Wildman!C33)</f>
        <v>0</v>
      </c>
      <c r="I18" s="104">
        <f>SUM(Wildman!C34)</f>
        <v>0</v>
      </c>
      <c r="K18" s="103">
        <f>SUM(Ward!I29)</f>
        <v>0</v>
      </c>
    </row>
    <row r="19" spans="1:11" x14ac:dyDescent="0.25">
      <c r="A19" s="99" t="s">
        <v>47</v>
      </c>
      <c r="B19" s="100">
        <f>SUM(N.Winterburn!C29)</f>
        <v>16</v>
      </c>
      <c r="C19" s="100">
        <f>SUM(N.Winterburn!C30)</f>
        <v>0</v>
      </c>
      <c r="D19" s="100">
        <f>SUM(N.Winterburn!C31)</f>
        <v>0</v>
      </c>
      <c r="E19" s="100">
        <f>SUM(N.Winterburn!C32)</f>
        <v>16</v>
      </c>
      <c r="F19" s="100">
        <f>SUM(N.Winterburn!C33)</f>
        <v>0</v>
      </c>
      <c r="G19" s="101">
        <f t="shared" si="0"/>
        <v>32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SUM(Wright!C32)</f>
        <v>32</v>
      </c>
      <c r="C21" s="100">
        <f>SUM(Wright!C33)</f>
        <v>2</v>
      </c>
      <c r="D21" s="100">
        <f>SUM(Wright!C34)</f>
        <v>0</v>
      </c>
      <c r="E21" s="100">
        <f>SUM(Wright!C35)</f>
        <v>8</v>
      </c>
      <c r="F21" s="100">
        <f>SUM(Wright!C36)</f>
        <v>0</v>
      </c>
      <c r="G21" s="101">
        <f>B21+C21+D21+E21+F21</f>
        <v>42</v>
      </c>
      <c r="H21" s="104">
        <f>SUM(Wright!C38)</f>
        <v>0</v>
      </c>
      <c r="I21" s="104">
        <f>SUM(Wright!C39)</f>
        <v>0</v>
      </c>
      <c r="K21" s="103">
        <f>SUM(Wright!I33)</f>
        <v>32.5</v>
      </c>
    </row>
    <row r="22" spans="1:11" ht="17.25" customHeight="1" x14ac:dyDescent="0.25">
      <c r="A22" s="105" t="s">
        <v>22</v>
      </c>
      <c r="B22" s="106">
        <f t="shared" ref="B22:I22" si="2">SUM(B6:B21)</f>
        <v>559.25</v>
      </c>
      <c r="C22" s="106">
        <f t="shared" si="2"/>
        <v>11.75</v>
      </c>
      <c r="D22" s="106">
        <f t="shared" si="2"/>
        <v>0</v>
      </c>
      <c r="E22" s="106">
        <f t="shared" si="2"/>
        <v>24</v>
      </c>
      <c r="F22" s="106">
        <f t="shared" si="2"/>
        <v>0</v>
      </c>
      <c r="G22" s="106">
        <f t="shared" si="2"/>
        <v>595</v>
      </c>
      <c r="H22" s="107">
        <f t="shared" si="2"/>
        <v>0</v>
      </c>
      <c r="I22" s="107">
        <f t="shared" si="2"/>
        <v>0</v>
      </c>
      <c r="J22" s="94"/>
      <c r="K22" s="106">
        <f>SUM(K6:K21)</f>
        <v>141.75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571</v>
      </c>
    </row>
    <row r="26" spans="1:11" x14ac:dyDescent="0.25">
      <c r="A26" s="92" t="s">
        <v>29</v>
      </c>
      <c r="C26" s="108">
        <f>K22</f>
        <v>141.75</v>
      </c>
    </row>
    <row r="27" spans="1:11" x14ac:dyDescent="0.25">
      <c r="A27" s="92" t="s">
        <v>33</v>
      </c>
      <c r="C27" s="109">
        <f>C26/C25</f>
        <v>0.24824868651488616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I18" sqref="I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88</v>
      </c>
      <c r="B2" s="110"/>
      <c r="C2" s="110"/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64" t="s">
        <v>17</v>
      </c>
      <c r="N2" s="164"/>
      <c r="O2" s="164" t="s">
        <v>18</v>
      </c>
      <c r="P2" s="164"/>
      <c r="Q2" s="164" t="s">
        <v>19</v>
      </c>
      <c r="R2" s="1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>
        <v>8</v>
      </c>
      <c r="L3" s="121">
        <v>16</v>
      </c>
      <c r="M3" s="120">
        <v>8</v>
      </c>
      <c r="N3" s="121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5">
        <v>6794</v>
      </c>
      <c r="B4" s="201" t="s">
        <v>104</v>
      </c>
      <c r="C4" s="135">
        <v>2</v>
      </c>
      <c r="D4" s="22" t="s">
        <v>75</v>
      </c>
      <c r="E4" s="163">
        <v>1.5</v>
      </c>
      <c r="F4" s="163"/>
      <c r="G4" s="163"/>
      <c r="H4" s="163"/>
      <c r="I4" s="163"/>
      <c r="J4" s="163"/>
      <c r="K4" s="163"/>
      <c r="L4" s="163"/>
      <c r="M4" s="163"/>
      <c r="N4" s="163"/>
      <c r="O4" s="160"/>
      <c r="P4" s="161"/>
      <c r="Q4" s="160"/>
      <c r="R4" s="161"/>
      <c r="S4" s="58">
        <f t="shared" ref="S4:S22" si="0">E4+G4+I4+K4+M4+O4+Q4</f>
        <v>1.5</v>
      </c>
      <c r="T4" s="58">
        <f t="shared" ref="T4:T11" si="1">SUM(S4-U4-V4)</f>
        <v>1.5</v>
      </c>
      <c r="U4" s="60"/>
      <c r="V4" s="60"/>
    </row>
    <row r="5" spans="1:22" x14ac:dyDescent="0.25">
      <c r="A5" s="139">
        <v>6771</v>
      </c>
      <c r="B5" s="201" t="s">
        <v>106</v>
      </c>
      <c r="C5" s="128">
        <v>4</v>
      </c>
      <c r="D5" s="22" t="s">
        <v>75</v>
      </c>
      <c r="E5" s="162">
        <v>2</v>
      </c>
      <c r="F5" s="163"/>
      <c r="G5" s="162"/>
      <c r="H5" s="163"/>
      <c r="I5" s="162"/>
      <c r="J5" s="163"/>
      <c r="K5" s="162"/>
      <c r="L5" s="163"/>
      <c r="M5" s="163"/>
      <c r="N5" s="163"/>
      <c r="O5" s="160"/>
      <c r="P5" s="161"/>
      <c r="Q5" s="160"/>
      <c r="R5" s="161"/>
      <c r="S5" s="58">
        <f t="shared" si="0"/>
        <v>2</v>
      </c>
      <c r="T5" s="58">
        <f t="shared" si="1"/>
        <v>2</v>
      </c>
      <c r="U5" s="60"/>
      <c r="V5" s="60"/>
    </row>
    <row r="6" spans="1:22" x14ac:dyDescent="0.25">
      <c r="A6" s="145">
        <v>6743</v>
      </c>
      <c r="B6" s="202" t="s">
        <v>108</v>
      </c>
      <c r="C6" s="145">
        <v>12</v>
      </c>
      <c r="D6" s="22" t="s">
        <v>81</v>
      </c>
      <c r="E6" s="163">
        <v>1.5</v>
      </c>
      <c r="F6" s="163"/>
      <c r="G6" s="163">
        <v>7</v>
      </c>
      <c r="H6" s="163"/>
      <c r="I6" s="163">
        <v>8</v>
      </c>
      <c r="J6" s="163"/>
      <c r="K6" s="163">
        <v>6.75</v>
      </c>
      <c r="L6" s="163"/>
      <c r="M6" s="163">
        <v>7</v>
      </c>
      <c r="N6" s="163"/>
      <c r="O6" s="160"/>
      <c r="P6" s="161"/>
      <c r="Q6" s="160"/>
      <c r="R6" s="161"/>
      <c r="S6" s="58">
        <f t="shared" si="0"/>
        <v>30.25</v>
      </c>
      <c r="T6" s="58">
        <f t="shared" si="1"/>
        <v>30.25</v>
      </c>
      <c r="U6" s="60"/>
      <c r="V6" s="60"/>
    </row>
    <row r="7" spans="1:22" x14ac:dyDescent="0.25">
      <c r="A7" s="146">
        <v>6845</v>
      </c>
      <c r="B7" s="201" t="s">
        <v>109</v>
      </c>
      <c r="C7" s="146">
        <v>2</v>
      </c>
      <c r="D7" s="22" t="s">
        <v>99</v>
      </c>
      <c r="E7" s="158"/>
      <c r="F7" s="159"/>
      <c r="G7" s="158">
        <v>0.75</v>
      </c>
      <c r="H7" s="159"/>
      <c r="I7" s="158"/>
      <c r="J7" s="159"/>
      <c r="K7" s="158"/>
      <c r="L7" s="159"/>
      <c r="M7" s="158"/>
      <c r="N7" s="159"/>
      <c r="O7" s="160"/>
      <c r="P7" s="161"/>
      <c r="Q7" s="160"/>
      <c r="R7" s="161"/>
      <c r="S7" s="58">
        <f>E7+G7+I7+K7+M7+O7+Q7</f>
        <v>0.75</v>
      </c>
      <c r="T7" s="58">
        <f t="shared" si="1"/>
        <v>0.75</v>
      </c>
      <c r="U7" s="60"/>
      <c r="V7" s="60"/>
    </row>
    <row r="8" spans="1:22" x14ac:dyDescent="0.25">
      <c r="A8" s="133">
        <v>6821</v>
      </c>
      <c r="B8" s="201" t="s">
        <v>105</v>
      </c>
      <c r="C8" s="133">
        <v>4</v>
      </c>
      <c r="D8" s="22" t="s">
        <v>84</v>
      </c>
      <c r="E8" s="158"/>
      <c r="F8" s="159"/>
      <c r="G8" s="158"/>
      <c r="H8" s="159"/>
      <c r="I8" s="158"/>
      <c r="J8" s="159"/>
      <c r="K8" s="158">
        <v>0.75</v>
      </c>
      <c r="L8" s="159"/>
      <c r="M8" s="158"/>
      <c r="N8" s="159"/>
      <c r="O8" s="160"/>
      <c r="P8" s="161"/>
      <c r="Q8" s="160"/>
      <c r="R8" s="161"/>
      <c r="S8" s="58">
        <f>E8+G8+I8+K8+M8+O8+Q8</f>
        <v>0.75</v>
      </c>
      <c r="T8" s="58">
        <f t="shared" si="1"/>
        <v>0.75</v>
      </c>
      <c r="U8" s="60"/>
      <c r="V8" s="60"/>
    </row>
    <row r="9" spans="1:22" x14ac:dyDescent="0.25">
      <c r="A9" s="133">
        <v>6771</v>
      </c>
      <c r="B9" s="201" t="s">
        <v>106</v>
      </c>
      <c r="C9" s="133">
        <v>4</v>
      </c>
      <c r="D9" s="22" t="s">
        <v>75</v>
      </c>
      <c r="E9" s="158"/>
      <c r="F9" s="159"/>
      <c r="G9" s="158"/>
      <c r="H9" s="159"/>
      <c r="I9" s="158"/>
      <c r="J9" s="159"/>
      <c r="K9" s="158"/>
      <c r="L9" s="159"/>
      <c r="M9" s="158">
        <v>1</v>
      </c>
      <c r="N9" s="159"/>
      <c r="O9" s="160"/>
      <c r="P9" s="161"/>
      <c r="Q9" s="160"/>
      <c r="R9" s="161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133"/>
      <c r="B10" s="133"/>
      <c r="C10" s="133"/>
      <c r="D10" s="22"/>
      <c r="E10" s="158"/>
      <c r="F10" s="159"/>
      <c r="G10" s="158"/>
      <c r="H10" s="159"/>
      <c r="I10" s="158"/>
      <c r="J10" s="159"/>
      <c r="K10" s="158"/>
      <c r="L10" s="159"/>
      <c r="M10" s="158"/>
      <c r="N10" s="159"/>
      <c r="O10" s="160"/>
      <c r="P10" s="161"/>
      <c r="Q10" s="160"/>
      <c r="R10" s="16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7"/>
      <c r="B11" s="117"/>
      <c r="C11" s="117"/>
      <c r="D11" s="22"/>
      <c r="E11" s="158"/>
      <c r="F11" s="159"/>
      <c r="G11" s="158"/>
      <c r="H11" s="159"/>
      <c r="I11" s="158"/>
      <c r="J11" s="159"/>
      <c r="K11" s="158"/>
      <c r="L11" s="159"/>
      <c r="M11" s="158"/>
      <c r="N11" s="159"/>
      <c r="O11" s="160"/>
      <c r="P11" s="161"/>
      <c r="Q11" s="160"/>
      <c r="R11" s="16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17"/>
      <c r="D12" s="22"/>
      <c r="E12" s="158"/>
      <c r="F12" s="159"/>
      <c r="G12" s="158"/>
      <c r="H12" s="159"/>
      <c r="I12" s="158"/>
      <c r="J12" s="159"/>
      <c r="K12" s="158"/>
      <c r="L12" s="159"/>
      <c r="M12" s="158"/>
      <c r="N12" s="159"/>
      <c r="O12" s="160"/>
      <c r="P12" s="161"/>
      <c r="Q12" s="160"/>
      <c r="R12" s="16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58"/>
      <c r="F13" s="159"/>
      <c r="G13" s="158"/>
      <c r="H13" s="159"/>
      <c r="I13" s="158"/>
      <c r="J13" s="159"/>
      <c r="K13" s="158"/>
      <c r="L13" s="159"/>
      <c r="M13" s="158"/>
      <c r="N13" s="159"/>
      <c r="O13" s="160"/>
      <c r="P13" s="161"/>
      <c r="Q13" s="160"/>
      <c r="R13" s="161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15"/>
      <c r="D14" s="22"/>
      <c r="E14" s="158"/>
      <c r="F14" s="159"/>
      <c r="G14" s="158"/>
      <c r="H14" s="159"/>
      <c r="I14" s="158"/>
      <c r="J14" s="159"/>
      <c r="K14" s="158"/>
      <c r="L14" s="159"/>
      <c r="M14" s="158"/>
      <c r="N14" s="159"/>
      <c r="O14" s="160"/>
      <c r="P14" s="161"/>
      <c r="Q14" s="160"/>
      <c r="R14" s="161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33"/>
      <c r="B15" s="25"/>
      <c r="C15" s="133"/>
      <c r="D15" s="22"/>
      <c r="E15" s="158"/>
      <c r="F15" s="159"/>
      <c r="G15" s="158"/>
      <c r="H15" s="159"/>
      <c r="I15" s="158"/>
      <c r="J15" s="159"/>
      <c r="K15" s="158"/>
      <c r="L15" s="159"/>
      <c r="M15" s="158"/>
      <c r="N15" s="159"/>
      <c r="O15" s="160"/>
      <c r="P15" s="161"/>
      <c r="Q15" s="160"/>
      <c r="R15" s="161"/>
      <c r="S15" s="132">
        <f t="shared" ref="S15" si="4">E15+G15+I15+K15+M15+O15+Q15</f>
        <v>0</v>
      </c>
      <c r="T15" s="132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58"/>
      <c r="F16" s="159"/>
      <c r="G16" s="158"/>
      <c r="H16" s="159"/>
      <c r="I16" s="158"/>
      <c r="J16" s="159"/>
      <c r="K16" s="158"/>
      <c r="L16" s="159"/>
      <c r="M16" s="158"/>
      <c r="N16" s="159"/>
      <c r="O16" s="160"/>
      <c r="P16" s="161"/>
      <c r="Q16" s="160"/>
      <c r="R16" s="161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35"/>
      <c r="B17" s="25"/>
      <c r="C17" s="135"/>
      <c r="D17" s="22"/>
      <c r="E17" s="158"/>
      <c r="F17" s="159"/>
      <c r="G17" s="158"/>
      <c r="H17" s="159"/>
      <c r="I17" s="158"/>
      <c r="J17" s="159"/>
      <c r="K17" s="158"/>
      <c r="L17" s="159"/>
      <c r="M17" s="158"/>
      <c r="N17" s="159"/>
      <c r="O17" s="160"/>
      <c r="P17" s="161"/>
      <c r="Q17" s="160"/>
      <c r="R17" s="161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58"/>
      <c r="F18" s="159"/>
      <c r="G18" s="158"/>
      <c r="H18" s="159"/>
      <c r="I18" s="158"/>
      <c r="J18" s="159"/>
      <c r="K18" s="158"/>
      <c r="L18" s="159"/>
      <c r="M18" s="158"/>
      <c r="N18" s="159"/>
      <c r="O18" s="160"/>
      <c r="P18" s="161"/>
      <c r="Q18" s="160"/>
      <c r="R18" s="161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45">
        <v>3600</v>
      </c>
      <c r="B19" s="201" t="s">
        <v>107</v>
      </c>
      <c r="C19" s="145"/>
      <c r="D19" s="22" t="s">
        <v>91</v>
      </c>
      <c r="E19" s="158">
        <v>1</v>
      </c>
      <c r="F19" s="159"/>
      <c r="G19" s="158">
        <v>0.25</v>
      </c>
      <c r="H19" s="159"/>
      <c r="I19" s="158"/>
      <c r="J19" s="159"/>
      <c r="K19" s="158"/>
      <c r="L19" s="159"/>
      <c r="M19" s="158"/>
      <c r="N19" s="159"/>
      <c r="O19" s="160"/>
      <c r="P19" s="161"/>
      <c r="Q19" s="160"/>
      <c r="R19" s="161"/>
      <c r="S19" s="58">
        <f t="shared" si="0"/>
        <v>1.25</v>
      </c>
      <c r="T19" s="58">
        <f t="shared" ref="T19" si="7">SUM(S19-U19-V19)</f>
        <v>1.25</v>
      </c>
      <c r="U19" s="60"/>
      <c r="V19" s="60"/>
    </row>
    <row r="20" spans="1:22" x14ac:dyDescent="0.25">
      <c r="A20" s="145">
        <v>3600</v>
      </c>
      <c r="B20" s="201" t="s">
        <v>107</v>
      </c>
      <c r="C20" s="145"/>
      <c r="D20" s="10" t="s">
        <v>66</v>
      </c>
      <c r="E20" s="158">
        <v>2</v>
      </c>
      <c r="F20" s="159"/>
      <c r="G20" s="158"/>
      <c r="H20" s="159"/>
      <c r="I20" s="162"/>
      <c r="J20" s="162"/>
      <c r="K20" s="158"/>
      <c r="L20" s="159"/>
      <c r="M20" s="158"/>
      <c r="N20" s="159"/>
      <c r="O20" s="160"/>
      <c r="P20" s="161"/>
      <c r="Q20" s="160"/>
      <c r="R20" s="161"/>
      <c r="S20" s="58">
        <f t="shared" si="0"/>
        <v>2</v>
      </c>
      <c r="T20" s="58">
        <f>SUM(S20-U20-V20)</f>
        <v>2</v>
      </c>
      <c r="U20" s="60"/>
      <c r="V20" s="60"/>
    </row>
    <row r="21" spans="1:22" x14ac:dyDescent="0.25">
      <c r="A21" s="81"/>
      <c r="B21" s="81"/>
      <c r="C21" s="81"/>
      <c r="D21" s="22"/>
      <c r="E21" s="158"/>
      <c r="F21" s="159"/>
      <c r="G21" s="158"/>
      <c r="H21" s="159"/>
      <c r="I21" s="158"/>
      <c r="J21" s="159"/>
      <c r="K21" s="158"/>
      <c r="L21" s="159"/>
      <c r="M21" s="158"/>
      <c r="N21" s="159"/>
      <c r="O21" s="160"/>
      <c r="P21" s="161"/>
      <c r="Q21" s="160"/>
      <c r="R21" s="161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8"/>
      <c r="F22" s="159"/>
      <c r="G22" s="158"/>
      <c r="H22" s="159"/>
      <c r="I22" s="158"/>
      <c r="J22" s="159"/>
      <c r="K22" s="158"/>
      <c r="L22" s="159"/>
      <c r="M22" s="158"/>
      <c r="N22" s="159"/>
      <c r="O22" s="160"/>
      <c r="P22" s="161"/>
      <c r="Q22" s="160"/>
      <c r="R22" s="161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8"/>
      <c r="F23" s="159"/>
      <c r="G23" s="158"/>
      <c r="H23" s="159"/>
      <c r="I23" s="158"/>
      <c r="J23" s="159"/>
      <c r="K23" s="158"/>
      <c r="L23" s="159"/>
      <c r="M23" s="158"/>
      <c r="N23" s="159"/>
      <c r="O23" s="160"/>
      <c r="P23" s="161"/>
      <c r="Q23" s="160"/>
      <c r="R23" s="161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5">
        <f>SUM(E4:E23)</f>
        <v>8</v>
      </c>
      <c r="F24" s="166"/>
      <c r="G24" s="165">
        <f>SUM(G4:G23)</f>
        <v>8</v>
      </c>
      <c r="H24" s="166"/>
      <c r="I24" s="165">
        <f>SUM(I4:I23)</f>
        <v>8</v>
      </c>
      <c r="J24" s="166"/>
      <c r="K24" s="165">
        <f>SUM(K4:K23)</f>
        <v>7.5</v>
      </c>
      <c r="L24" s="166"/>
      <c r="M24" s="165">
        <f>SUM(M4:M23)</f>
        <v>8</v>
      </c>
      <c r="N24" s="166"/>
      <c r="O24" s="165">
        <f>SUM(O4:O23)</f>
        <v>0</v>
      </c>
      <c r="P24" s="166"/>
      <c r="Q24" s="165">
        <f>SUM(Q4:Q23)</f>
        <v>0</v>
      </c>
      <c r="R24" s="166"/>
      <c r="S24" s="58">
        <f t="shared" si="8"/>
        <v>39.5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39.5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-0.5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-0.5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39.5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3.25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39.5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I18" sqref="I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88</v>
      </c>
      <c r="B2" s="144"/>
      <c r="C2" s="144"/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64" t="s">
        <v>17</v>
      </c>
      <c r="N2" s="164"/>
      <c r="O2" s="164" t="s">
        <v>18</v>
      </c>
      <c r="P2" s="164"/>
      <c r="Q2" s="164" t="s">
        <v>19</v>
      </c>
      <c r="R2" s="1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/>
      <c r="F3" s="121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6">
        <v>6771</v>
      </c>
      <c r="B4" s="201" t="s">
        <v>106</v>
      </c>
      <c r="C4" s="146">
        <v>5</v>
      </c>
      <c r="D4" s="22" t="s">
        <v>75</v>
      </c>
      <c r="E4" s="163"/>
      <c r="F4" s="163"/>
      <c r="G4" s="167">
        <v>8</v>
      </c>
      <c r="H4" s="167"/>
      <c r="I4" s="167">
        <v>2</v>
      </c>
      <c r="J4" s="167"/>
      <c r="K4" s="167"/>
      <c r="L4" s="167"/>
      <c r="M4" s="167"/>
      <c r="N4" s="167"/>
      <c r="O4" s="160"/>
      <c r="P4" s="161"/>
      <c r="Q4" s="160"/>
      <c r="R4" s="161"/>
      <c r="S4" s="58">
        <f>E4+G4+I4+K4+M4+O4+Q4</f>
        <v>10</v>
      </c>
      <c r="T4" s="58">
        <f t="shared" ref="T4:T21" si="0">SUM(S4-U4-V4)</f>
        <v>10</v>
      </c>
      <c r="U4" s="60"/>
      <c r="V4" s="60"/>
    </row>
    <row r="5" spans="1:22" x14ac:dyDescent="0.25">
      <c r="A5" s="146">
        <v>6771</v>
      </c>
      <c r="B5" s="201" t="s">
        <v>106</v>
      </c>
      <c r="C5" s="146">
        <v>6</v>
      </c>
      <c r="D5" s="22" t="s">
        <v>75</v>
      </c>
      <c r="E5" s="163"/>
      <c r="F5" s="163"/>
      <c r="G5" s="167"/>
      <c r="H5" s="167"/>
      <c r="I5" s="167">
        <v>6</v>
      </c>
      <c r="J5" s="167"/>
      <c r="K5" s="167">
        <v>8</v>
      </c>
      <c r="L5" s="167"/>
      <c r="M5" s="167">
        <v>1.5</v>
      </c>
      <c r="N5" s="167"/>
      <c r="O5" s="160"/>
      <c r="P5" s="161"/>
      <c r="Q5" s="160"/>
      <c r="R5" s="161"/>
      <c r="S5" s="58">
        <f>E5+G5+I5+K5+M5+O5+Q5</f>
        <v>15.5</v>
      </c>
      <c r="T5" s="58">
        <f t="shared" si="0"/>
        <v>15.5</v>
      </c>
      <c r="U5" s="60"/>
      <c r="V5" s="60"/>
    </row>
    <row r="6" spans="1:22" x14ac:dyDescent="0.25">
      <c r="A6" s="147">
        <v>6771</v>
      </c>
      <c r="B6" s="201" t="s">
        <v>106</v>
      </c>
      <c r="C6" s="147">
        <v>7</v>
      </c>
      <c r="D6" s="22" t="s">
        <v>75</v>
      </c>
      <c r="E6" s="163"/>
      <c r="F6" s="163"/>
      <c r="G6" s="167"/>
      <c r="H6" s="167"/>
      <c r="I6" s="167"/>
      <c r="J6" s="167"/>
      <c r="K6" s="167"/>
      <c r="L6" s="167"/>
      <c r="M6" s="167">
        <v>5.5</v>
      </c>
      <c r="N6" s="167"/>
      <c r="O6" s="160"/>
      <c r="P6" s="161"/>
      <c r="Q6" s="160"/>
      <c r="R6" s="161"/>
      <c r="S6" s="58">
        <f t="shared" ref="S6:S26" si="1">E6+G6+I6+K6+M6+O6+Q6</f>
        <v>5.5</v>
      </c>
      <c r="T6" s="58">
        <f t="shared" si="0"/>
        <v>5.5</v>
      </c>
      <c r="U6" s="60"/>
      <c r="V6" s="60"/>
    </row>
    <row r="7" spans="1:22" x14ac:dyDescent="0.25">
      <c r="A7" s="147">
        <v>6771</v>
      </c>
      <c r="B7" s="201" t="s">
        <v>106</v>
      </c>
      <c r="C7" s="147">
        <v>4</v>
      </c>
      <c r="D7" s="22" t="s">
        <v>75</v>
      </c>
      <c r="E7" s="163"/>
      <c r="F7" s="163"/>
      <c r="G7" s="167"/>
      <c r="H7" s="167"/>
      <c r="I7" s="167"/>
      <c r="J7" s="167"/>
      <c r="K7" s="167"/>
      <c r="L7" s="167"/>
      <c r="M7" s="167">
        <v>1</v>
      </c>
      <c r="N7" s="167"/>
      <c r="O7" s="160"/>
      <c r="P7" s="161"/>
      <c r="Q7" s="160"/>
      <c r="R7" s="161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142"/>
      <c r="B8" s="142"/>
      <c r="C8" s="142"/>
      <c r="D8" s="22"/>
      <c r="E8" s="158"/>
      <c r="F8" s="159"/>
      <c r="G8" s="160"/>
      <c r="H8" s="161"/>
      <c r="I8" s="160"/>
      <c r="J8" s="161"/>
      <c r="K8" s="160"/>
      <c r="L8" s="161"/>
      <c r="M8" s="160"/>
      <c r="N8" s="161"/>
      <c r="O8" s="160"/>
      <c r="P8" s="161"/>
      <c r="Q8" s="160"/>
      <c r="R8" s="16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43"/>
      <c r="B9" s="143"/>
      <c r="C9" s="143"/>
      <c r="D9" s="22"/>
      <c r="E9" s="158"/>
      <c r="F9" s="159"/>
      <c r="G9" s="160"/>
      <c r="H9" s="161"/>
      <c r="I9" s="160"/>
      <c r="J9" s="161"/>
      <c r="K9" s="160"/>
      <c r="L9" s="161"/>
      <c r="M9" s="160"/>
      <c r="N9" s="161"/>
      <c r="O9" s="160"/>
      <c r="P9" s="161"/>
      <c r="Q9" s="160"/>
      <c r="R9" s="16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36"/>
      <c r="B10" s="130"/>
      <c r="C10" s="130"/>
      <c r="D10" s="22"/>
      <c r="E10" s="158"/>
      <c r="F10" s="159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0"/>
      <c r="R10" s="1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13"/>
      <c r="B11" s="113"/>
      <c r="C11" s="113"/>
      <c r="D11" s="22"/>
      <c r="E11" s="158"/>
      <c r="F11" s="159"/>
      <c r="G11" s="160"/>
      <c r="H11" s="161"/>
      <c r="I11" s="160"/>
      <c r="J11" s="161"/>
      <c r="K11" s="160"/>
      <c r="L11" s="161"/>
      <c r="M11" s="160"/>
      <c r="N11" s="161"/>
      <c r="O11" s="160"/>
      <c r="P11" s="161"/>
      <c r="Q11" s="160"/>
      <c r="R11" s="1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8"/>
      <c r="F12" s="159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0"/>
      <c r="R12" s="1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8"/>
      <c r="F13" s="159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0"/>
      <c r="R13" s="16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58"/>
      <c r="F14" s="159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0"/>
      <c r="R14" s="16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58"/>
      <c r="F15" s="159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0"/>
      <c r="R15" s="16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58"/>
      <c r="F16" s="159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0"/>
      <c r="R16" s="16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58"/>
      <c r="F17" s="159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0"/>
      <c r="R17" s="16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201" t="s">
        <v>107</v>
      </c>
      <c r="C18" s="6"/>
      <c r="D18" s="22" t="s">
        <v>83</v>
      </c>
      <c r="E18" s="158">
        <v>8</v>
      </c>
      <c r="F18" s="159"/>
      <c r="G18" s="160"/>
      <c r="H18" s="161"/>
      <c r="I18" s="160"/>
      <c r="J18" s="161"/>
      <c r="K18" s="160"/>
      <c r="L18" s="161"/>
      <c r="M18" s="160"/>
      <c r="N18" s="161"/>
      <c r="O18" s="160"/>
      <c r="P18" s="161"/>
      <c r="Q18" s="160"/>
      <c r="R18" s="161"/>
      <c r="S18" s="58">
        <f t="shared" si="1"/>
        <v>8</v>
      </c>
      <c r="T18" s="58">
        <f t="shared" si="0"/>
        <v>8</v>
      </c>
      <c r="U18" s="60"/>
      <c r="V18" s="60"/>
    </row>
    <row r="19" spans="1:22" ht="15.75" customHeight="1" x14ac:dyDescent="0.25">
      <c r="A19" s="139"/>
      <c r="B19" s="25"/>
      <c r="C19" s="139"/>
      <c r="D19" s="22"/>
      <c r="E19" s="158"/>
      <c r="F19" s="159"/>
      <c r="G19" s="158"/>
      <c r="H19" s="159"/>
      <c r="I19" s="160"/>
      <c r="J19" s="161"/>
      <c r="K19" s="160"/>
      <c r="L19" s="161"/>
      <c r="M19" s="160"/>
      <c r="N19" s="161"/>
      <c r="O19" s="160"/>
      <c r="P19" s="161"/>
      <c r="Q19" s="160"/>
      <c r="R19" s="16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/>
      <c r="B20" s="25"/>
      <c r="C20" s="115"/>
      <c r="D20" s="22"/>
      <c r="E20" s="158"/>
      <c r="F20" s="159"/>
      <c r="G20" s="160"/>
      <c r="H20" s="161"/>
      <c r="I20" s="160"/>
      <c r="J20" s="161"/>
      <c r="K20" s="160"/>
      <c r="L20" s="161"/>
      <c r="M20" s="160"/>
      <c r="N20" s="161"/>
      <c r="O20" s="160"/>
      <c r="P20" s="161"/>
      <c r="Q20" s="160"/>
      <c r="R20" s="16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33"/>
      <c r="B21" s="25"/>
      <c r="C21" s="133"/>
      <c r="D21" s="22"/>
      <c r="E21" s="158"/>
      <c r="F21" s="159"/>
      <c r="G21" s="160"/>
      <c r="H21" s="161"/>
      <c r="I21" s="160"/>
      <c r="J21" s="161"/>
      <c r="K21" s="160"/>
      <c r="L21" s="161"/>
      <c r="M21" s="160"/>
      <c r="N21" s="161"/>
      <c r="O21" s="160"/>
      <c r="P21" s="161"/>
      <c r="Q21" s="160"/>
      <c r="R21" s="16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6"/>
      <c r="C22" s="6"/>
      <c r="D22" s="22"/>
      <c r="E22" s="158"/>
      <c r="F22" s="159"/>
      <c r="G22" s="160"/>
      <c r="H22" s="161"/>
      <c r="I22" s="160"/>
      <c r="J22" s="161"/>
      <c r="K22" s="160"/>
      <c r="L22" s="161"/>
      <c r="M22" s="160"/>
      <c r="N22" s="161"/>
      <c r="O22" s="160"/>
      <c r="P22" s="161"/>
      <c r="Q22" s="160"/>
      <c r="R22" s="16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58"/>
      <c r="F23" s="159"/>
      <c r="G23" s="160"/>
      <c r="H23" s="161"/>
      <c r="I23" s="160"/>
      <c r="J23" s="161"/>
      <c r="K23" s="160"/>
      <c r="L23" s="161"/>
      <c r="M23" s="160"/>
      <c r="N23" s="161"/>
      <c r="O23" s="160"/>
      <c r="P23" s="161"/>
      <c r="Q23" s="160"/>
      <c r="R23" s="16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8"/>
      <c r="F24" s="159"/>
      <c r="G24" s="160"/>
      <c r="H24" s="161"/>
      <c r="I24" s="160"/>
      <c r="J24" s="161"/>
      <c r="K24" s="160"/>
      <c r="L24" s="161"/>
      <c r="M24" s="160"/>
      <c r="N24" s="161"/>
      <c r="O24" s="160"/>
      <c r="P24" s="161"/>
      <c r="Q24" s="160"/>
      <c r="R24" s="161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8"/>
      <c r="F25" s="159"/>
      <c r="G25" s="160"/>
      <c r="H25" s="161"/>
      <c r="I25" s="160"/>
      <c r="J25" s="161"/>
      <c r="K25" s="160"/>
      <c r="L25" s="161"/>
      <c r="M25" s="160"/>
      <c r="N25" s="161"/>
      <c r="O25" s="160"/>
      <c r="P25" s="161"/>
      <c r="Q25" s="160"/>
      <c r="R25" s="161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65">
        <f>SUM(E4:E25)</f>
        <v>8</v>
      </c>
      <c r="F26" s="166"/>
      <c r="G26" s="165">
        <f>SUM(G4:G25)</f>
        <v>8</v>
      </c>
      <c r="H26" s="166"/>
      <c r="I26" s="165">
        <f>SUM(I4:I25)</f>
        <v>8</v>
      </c>
      <c r="J26" s="166"/>
      <c r="K26" s="165">
        <f>SUM(K4:K25)</f>
        <v>8</v>
      </c>
      <c r="L26" s="166"/>
      <c r="M26" s="165">
        <f>SUM(M4:M25)</f>
        <v>8</v>
      </c>
      <c r="N26" s="166"/>
      <c r="O26" s="165">
        <f>SUM(O4:O25)</f>
        <v>0</v>
      </c>
      <c r="P26" s="166"/>
      <c r="Q26" s="165">
        <f>SUM(Q4:Q25)</f>
        <v>0</v>
      </c>
      <c r="R26" s="166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I18" sqref="I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88</v>
      </c>
      <c r="B2" s="144"/>
      <c r="C2" s="144"/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64" t="s">
        <v>17</v>
      </c>
      <c r="N2" s="164"/>
      <c r="O2" s="164" t="s">
        <v>18</v>
      </c>
      <c r="P2" s="164"/>
      <c r="Q2" s="164" t="s">
        <v>19</v>
      </c>
      <c r="R2" s="1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20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5">
        <v>6821</v>
      </c>
      <c r="B4" s="201" t="s">
        <v>105</v>
      </c>
      <c r="C4" s="145">
        <v>20</v>
      </c>
      <c r="D4" s="22" t="s">
        <v>85</v>
      </c>
      <c r="E4" s="158">
        <v>8</v>
      </c>
      <c r="F4" s="159"/>
      <c r="G4" s="160">
        <v>8</v>
      </c>
      <c r="H4" s="161"/>
      <c r="I4" s="160">
        <v>8</v>
      </c>
      <c r="J4" s="161"/>
      <c r="K4" s="160">
        <v>8</v>
      </c>
      <c r="L4" s="161"/>
      <c r="M4" s="158">
        <v>8</v>
      </c>
      <c r="N4" s="159"/>
      <c r="O4" s="160"/>
      <c r="P4" s="161"/>
      <c r="Q4" s="160"/>
      <c r="R4" s="161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25">
      <c r="A5" s="127"/>
      <c r="B5" s="127"/>
      <c r="C5" s="127"/>
      <c r="D5" s="22"/>
      <c r="E5" s="158"/>
      <c r="F5" s="159"/>
      <c r="G5" s="160"/>
      <c r="H5" s="161"/>
      <c r="I5" s="160"/>
      <c r="J5" s="161"/>
      <c r="K5" s="160"/>
      <c r="L5" s="161"/>
      <c r="M5" s="158"/>
      <c r="N5" s="159"/>
      <c r="O5" s="160"/>
      <c r="P5" s="161"/>
      <c r="Q5" s="160"/>
      <c r="R5" s="16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41"/>
      <c r="B6" s="127"/>
      <c r="C6" s="127"/>
      <c r="D6" s="22"/>
      <c r="E6" s="158"/>
      <c r="F6" s="159"/>
      <c r="G6" s="160"/>
      <c r="H6" s="161"/>
      <c r="I6" s="160"/>
      <c r="J6" s="161"/>
      <c r="K6" s="160"/>
      <c r="L6" s="161"/>
      <c r="M6" s="158"/>
      <c r="N6" s="159"/>
      <c r="O6" s="160"/>
      <c r="P6" s="161"/>
      <c r="Q6" s="160"/>
      <c r="R6" s="16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41"/>
      <c r="B7" s="117"/>
      <c r="C7" s="117"/>
      <c r="D7" s="22"/>
      <c r="E7" s="158"/>
      <c r="F7" s="159"/>
      <c r="G7" s="160"/>
      <c r="H7" s="161"/>
      <c r="I7" s="160"/>
      <c r="J7" s="161"/>
      <c r="K7" s="160"/>
      <c r="L7" s="161"/>
      <c r="M7" s="158"/>
      <c r="N7" s="159"/>
      <c r="O7" s="160"/>
      <c r="P7" s="161"/>
      <c r="Q7" s="160"/>
      <c r="R7" s="16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17"/>
      <c r="B8" s="117"/>
      <c r="C8" s="117"/>
      <c r="D8" s="22"/>
      <c r="E8" s="158"/>
      <c r="F8" s="159"/>
      <c r="G8" s="160"/>
      <c r="H8" s="161"/>
      <c r="I8" s="160"/>
      <c r="J8" s="161"/>
      <c r="K8" s="160"/>
      <c r="L8" s="161"/>
      <c r="M8" s="158"/>
      <c r="N8" s="159"/>
      <c r="O8" s="160"/>
      <c r="P8" s="161"/>
      <c r="Q8" s="160"/>
      <c r="R8" s="16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8"/>
      <c r="F9" s="159"/>
      <c r="G9" s="160"/>
      <c r="H9" s="161"/>
      <c r="I9" s="160"/>
      <c r="J9" s="161"/>
      <c r="K9" s="160"/>
      <c r="L9" s="161"/>
      <c r="M9" s="158"/>
      <c r="N9" s="159"/>
      <c r="O9" s="160"/>
      <c r="P9" s="161"/>
      <c r="Q9" s="160"/>
      <c r="R9" s="16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8"/>
      <c r="F10" s="159"/>
      <c r="G10" s="160"/>
      <c r="H10" s="161"/>
      <c r="I10" s="160"/>
      <c r="J10" s="161"/>
      <c r="K10" s="160"/>
      <c r="L10" s="161"/>
      <c r="M10" s="158"/>
      <c r="N10" s="159"/>
      <c r="O10" s="160"/>
      <c r="P10" s="161"/>
      <c r="Q10" s="160"/>
      <c r="R10" s="1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8"/>
      <c r="F11" s="159"/>
      <c r="G11" s="160"/>
      <c r="H11" s="161"/>
      <c r="I11" s="160"/>
      <c r="J11" s="161"/>
      <c r="K11" s="160"/>
      <c r="L11" s="161"/>
      <c r="M11" s="158"/>
      <c r="N11" s="159"/>
      <c r="O11" s="160"/>
      <c r="P11" s="161"/>
      <c r="Q11" s="160"/>
      <c r="R11" s="1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8"/>
      <c r="F12" s="159"/>
      <c r="G12" s="160"/>
      <c r="H12" s="161"/>
      <c r="I12" s="160"/>
      <c r="J12" s="161"/>
      <c r="K12" s="160"/>
      <c r="L12" s="161"/>
      <c r="M12" s="158"/>
      <c r="N12" s="159"/>
      <c r="O12" s="160"/>
      <c r="P12" s="161"/>
      <c r="Q12" s="160"/>
      <c r="R12" s="1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58"/>
      <c r="F13" s="159"/>
      <c r="G13" s="160"/>
      <c r="H13" s="161"/>
      <c r="I13" s="160"/>
      <c r="J13" s="161"/>
      <c r="K13" s="160"/>
      <c r="L13" s="161"/>
      <c r="M13" s="158"/>
      <c r="N13" s="159"/>
      <c r="O13" s="160"/>
      <c r="P13" s="161"/>
      <c r="Q13" s="160"/>
      <c r="R13" s="16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58"/>
      <c r="F14" s="159"/>
      <c r="G14" s="160"/>
      <c r="H14" s="161"/>
      <c r="I14" s="160"/>
      <c r="J14" s="161"/>
      <c r="K14" s="160"/>
      <c r="L14" s="161"/>
      <c r="M14" s="158"/>
      <c r="N14" s="159"/>
      <c r="O14" s="160"/>
      <c r="P14" s="161"/>
      <c r="Q14" s="160"/>
      <c r="R14" s="16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58"/>
      <c r="F15" s="159"/>
      <c r="G15" s="160"/>
      <c r="H15" s="161"/>
      <c r="I15" s="160"/>
      <c r="J15" s="161"/>
      <c r="K15" s="160"/>
      <c r="L15" s="161"/>
      <c r="M15" s="158"/>
      <c r="N15" s="159"/>
      <c r="O15" s="160"/>
      <c r="P15" s="161"/>
      <c r="Q15" s="160"/>
      <c r="R15" s="16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58"/>
      <c r="F16" s="159"/>
      <c r="G16" s="160"/>
      <c r="H16" s="161"/>
      <c r="I16" s="160"/>
      <c r="J16" s="161"/>
      <c r="K16" s="160"/>
      <c r="L16" s="161"/>
      <c r="M16" s="158"/>
      <c r="N16" s="159"/>
      <c r="O16" s="160"/>
      <c r="P16" s="161"/>
      <c r="Q16" s="160"/>
      <c r="R16" s="16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9"/>
      <c r="B17" s="25"/>
      <c r="C17" s="139"/>
      <c r="D17" s="22"/>
      <c r="E17" s="158"/>
      <c r="F17" s="159"/>
      <c r="G17" s="158"/>
      <c r="H17" s="159"/>
      <c r="I17" s="160"/>
      <c r="J17" s="161"/>
      <c r="K17" s="160"/>
      <c r="L17" s="161"/>
      <c r="M17" s="158"/>
      <c r="N17" s="159"/>
      <c r="O17" s="160"/>
      <c r="P17" s="161"/>
      <c r="Q17" s="160"/>
      <c r="R17" s="16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5"/>
      <c r="B18" s="25"/>
      <c r="C18" s="115"/>
      <c r="D18" s="22"/>
      <c r="E18" s="158"/>
      <c r="F18" s="159"/>
      <c r="G18" s="160"/>
      <c r="H18" s="161"/>
      <c r="I18" s="160"/>
      <c r="J18" s="161"/>
      <c r="K18" s="160"/>
      <c r="L18" s="161"/>
      <c r="M18" s="158"/>
      <c r="N18" s="159"/>
      <c r="O18" s="160"/>
      <c r="P18" s="161"/>
      <c r="Q18" s="160"/>
      <c r="R18" s="16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58"/>
      <c r="F19" s="159"/>
      <c r="G19" s="160"/>
      <c r="H19" s="161"/>
      <c r="I19" s="160"/>
      <c r="J19" s="161"/>
      <c r="K19" s="160"/>
      <c r="L19" s="161"/>
      <c r="M19" s="158"/>
      <c r="N19" s="159"/>
      <c r="O19" s="160"/>
      <c r="P19" s="161"/>
      <c r="Q19" s="160"/>
      <c r="R19" s="16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8"/>
      <c r="F20" s="159"/>
      <c r="G20" s="160"/>
      <c r="H20" s="161"/>
      <c r="I20" s="160"/>
      <c r="J20" s="161"/>
      <c r="K20" s="160"/>
      <c r="L20" s="161"/>
      <c r="M20" s="158"/>
      <c r="N20" s="159"/>
      <c r="O20" s="160"/>
      <c r="P20" s="161"/>
      <c r="Q20" s="160"/>
      <c r="R20" s="16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8"/>
      <c r="F21" s="159"/>
      <c r="G21" s="160"/>
      <c r="H21" s="161"/>
      <c r="I21" s="160"/>
      <c r="J21" s="161"/>
      <c r="K21" s="160"/>
      <c r="L21" s="161"/>
      <c r="M21" s="158"/>
      <c r="N21" s="159"/>
      <c r="O21" s="160"/>
      <c r="P21" s="161"/>
      <c r="Q21" s="160"/>
      <c r="R21" s="16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65">
        <f>SUM(E4:E21)</f>
        <v>8</v>
      </c>
      <c r="F22" s="166"/>
      <c r="G22" s="165">
        <f>SUM(G4:G21)</f>
        <v>8</v>
      </c>
      <c r="H22" s="166"/>
      <c r="I22" s="165">
        <f>SUM(I4:I21)</f>
        <v>8</v>
      </c>
      <c r="J22" s="166"/>
      <c r="K22" s="165">
        <f>SUM(K4:K21)</f>
        <v>8</v>
      </c>
      <c r="L22" s="166"/>
      <c r="M22" s="165">
        <f>SUM(M4:M21)</f>
        <v>8</v>
      </c>
      <c r="N22" s="166"/>
      <c r="O22" s="165">
        <f>SUM(O4:O21)</f>
        <v>0</v>
      </c>
      <c r="P22" s="166"/>
      <c r="Q22" s="165">
        <f>SUM(Q4:Q21)</f>
        <v>0</v>
      </c>
      <c r="R22" s="16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I18" sqref="I18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144"/>
      <c r="C2" s="144"/>
      <c r="D2" s="6"/>
      <c r="E2" s="174" t="s">
        <v>13</v>
      </c>
      <c r="F2" s="174"/>
      <c r="G2" s="174" t="s">
        <v>14</v>
      </c>
      <c r="H2" s="174"/>
      <c r="I2" s="174" t="s">
        <v>15</v>
      </c>
      <c r="J2" s="174"/>
      <c r="K2" s="174" t="s">
        <v>16</v>
      </c>
      <c r="L2" s="174"/>
      <c r="M2" s="174" t="s">
        <v>17</v>
      </c>
      <c r="N2" s="174"/>
      <c r="O2" s="174" t="s">
        <v>18</v>
      </c>
      <c r="P2" s="174"/>
      <c r="Q2" s="174" t="s">
        <v>19</v>
      </c>
      <c r="R2" s="17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8.4499999999999993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45">
        <v>6771</v>
      </c>
      <c r="B4" s="201" t="s">
        <v>106</v>
      </c>
      <c r="C4" s="145">
        <v>4</v>
      </c>
      <c r="D4" s="22" t="s">
        <v>75</v>
      </c>
      <c r="E4" s="170">
        <v>8</v>
      </c>
      <c r="F4" s="171"/>
      <c r="G4" s="170"/>
      <c r="H4" s="171"/>
      <c r="I4" s="162"/>
      <c r="J4" s="162"/>
      <c r="K4" s="162"/>
      <c r="L4" s="162"/>
      <c r="M4" s="162">
        <v>3</v>
      </c>
      <c r="N4" s="162"/>
      <c r="O4" s="168"/>
      <c r="P4" s="169"/>
      <c r="Q4" s="168"/>
      <c r="R4" s="169"/>
      <c r="S4" s="12">
        <f>E4+G4+I4+K4+M4+O4+Q4</f>
        <v>11</v>
      </c>
      <c r="T4" s="12">
        <f t="shared" ref="T4:T16" si="0">SUM(S4-U4-V4)</f>
        <v>11</v>
      </c>
      <c r="U4" s="14"/>
      <c r="V4" s="14"/>
    </row>
    <row r="5" spans="1:22" x14ac:dyDescent="0.25">
      <c r="A5" s="146">
        <v>6771</v>
      </c>
      <c r="B5" s="201" t="s">
        <v>106</v>
      </c>
      <c r="C5" s="146">
        <v>6</v>
      </c>
      <c r="D5" s="22" t="s">
        <v>75</v>
      </c>
      <c r="E5" s="162"/>
      <c r="F5" s="162"/>
      <c r="G5" s="162">
        <v>8</v>
      </c>
      <c r="H5" s="162"/>
      <c r="I5" s="162"/>
      <c r="J5" s="162"/>
      <c r="K5" s="162"/>
      <c r="L5" s="162"/>
      <c r="M5" s="162"/>
      <c r="N5" s="162"/>
      <c r="O5" s="168"/>
      <c r="P5" s="169"/>
      <c r="Q5" s="168"/>
      <c r="R5" s="169"/>
      <c r="S5" s="12">
        <f t="shared" ref="S5:S24" si="1">E5+G5+I5+K5+M5+O5+Q5</f>
        <v>8</v>
      </c>
      <c r="T5" s="12">
        <f t="shared" si="0"/>
        <v>8</v>
      </c>
      <c r="U5" s="14"/>
      <c r="V5" s="14"/>
    </row>
    <row r="6" spans="1:22" x14ac:dyDescent="0.25">
      <c r="A6" s="146">
        <v>6771</v>
      </c>
      <c r="B6" s="201" t="s">
        <v>106</v>
      </c>
      <c r="C6" s="146">
        <v>5</v>
      </c>
      <c r="D6" s="22" t="s">
        <v>75</v>
      </c>
      <c r="E6" s="162"/>
      <c r="F6" s="162"/>
      <c r="G6" s="162"/>
      <c r="H6" s="162"/>
      <c r="I6" s="162">
        <v>8</v>
      </c>
      <c r="J6" s="162"/>
      <c r="K6" s="162"/>
      <c r="L6" s="162"/>
      <c r="M6" s="162"/>
      <c r="N6" s="162"/>
      <c r="O6" s="168"/>
      <c r="P6" s="169"/>
      <c r="Q6" s="168"/>
      <c r="R6" s="169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147">
        <v>6771</v>
      </c>
      <c r="B7" s="201" t="s">
        <v>106</v>
      </c>
      <c r="C7" s="147">
        <v>7</v>
      </c>
      <c r="D7" s="22" t="s">
        <v>75</v>
      </c>
      <c r="E7" s="162"/>
      <c r="F7" s="162"/>
      <c r="G7" s="162"/>
      <c r="H7" s="162"/>
      <c r="I7" s="162"/>
      <c r="J7" s="162"/>
      <c r="K7" s="162">
        <v>8</v>
      </c>
      <c r="L7" s="162"/>
      <c r="M7" s="162">
        <v>3</v>
      </c>
      <c r="N7" s="162"/>
      <c r="O7" s="168"/>
      <c r="P7" s="169"/>
      <c r="Q7" s="168"/>
      <c r="R7" s="169"/>
      <c r="S7" s="12">
        <f t="shared" si="1"/>
        <v>11</v>
      </c>
      <c r="T7" s="12">
        <f t="shared" si="0"/>
        <v>11</v>
      </c>
      <c r="U7" s="14"/>
      <c r="V7" s="14"/>
    </row>
    <row r="8" spans="1:22" x14ac:dyDescent="0.25">
      <c r="A8" s="147">
        <v>6771</v>
      </c>
      <c r="B8" s="201" t="s">
        <v>106</v>
      </c>
      <c r="C8" s="147">
        <v>8</v>
      </c>
      <c r="D8" s="22" t="s">
        <v>75</v>
      </c>
      <c r="E8" s="162"/>
      <c r="F8" s="162"/>
      <c r="G8" s="162"/>
      <c r="H8" s="162"/>
      <c r="I8" s="162"/>
      <c r="J8" s="162"/>
      <c r="K8" s="162"/>
      <c r="L8" s="162"/>
      <c r="M8" s="162">
        <v>2</v>
      </c>
      <c r="N8" s="162"/>
      <c r="O8" s="168"/>
      <c r="P8" s="169"/>
      <c r="Q8" s="168"/>
      <c r="R8" s="169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139"/>
      <c r="B9" s="137"/>
      <c r="C9" s="137"/>
      <c r="D9" s="2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8"/>
      <c r="P9" s="169"/>
      <c r="Q9" s="168"/>
      <c r="R9" s="16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39"/>
      <c r="B10" s="6"/>
      <c r="C10" s="6"/>
      <c r="D10" s="2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8"/>
      <c r="P10" s="169"/>
      <c r="Q10" s="168"/>
      <c r="R10" s="16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8"/>
      <c r="P11" s="169"/>
      <c r="Q11" s="168"/>
      <c r="R11" s="16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8"/>
      <c r="P12" s="169"/>
      <c r="Q12" s="168"/>
      <c r="R12" s="16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8"/>
      <c r="P13" s="169"/>
      <c r="Q13" s="168"/>
      <c r="R13" s="16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8"/>
      <c r="P14" s="169"/>
      <c r="Q14" s="168"/>
      <c r="R14" s="16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8"/>
      <c r="P15" s="169"/>
      <c r="Q15" s="168"/>
      <c r="R15" s="16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8"/>
      <c r="P16" s="169"/>
      <c r="Q16" s="168"/>
      <c r="R16" s="169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8"/>
      <c r="P17" s="169"/>
      <c r="Q17" s="168"/>
      <c r="R17" s="169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39"/>
      <c r="B18" s="25"/>
      <c r="C18" s="139"/>
      <c r="D18" s="22"/>
      <c r="E18" s="158"/>
      <c r="F18" s="159"/>
      <c r="G18" s="158"/>
      <c r="H18" s="159"/>
      <c r="I18" s="162"/>
      <c r="J18" s="162"/>
      <c r="K18" s="162"/>
      <c r="L18" s="162"/>
      <c r="M18" s="162"/>
      <c r="N18" s="162"/>
      <c r="O18" s="168"/>
      <c r="P18" s="169"/>
      <c r="Q18" s="168"/>
      <c r="R18" s="169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34"/>
      <c r="B19" s="25"/>
      <c r="C19" s="134"/>
      <c r="D19" s="2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8"/>
      <c r="P19" s="169"/>
      <c r="Q19" s="168"/>
      <c r="R19" s="169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5"/>
      <c r="B20" s="25"/>
      <c r="C20" s="115"/>
      <c r="D20" s="2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8"/>
      <c r="P20" s="169"/>
      <c r="Q20" s="168"/>
      <c r="R20" s="169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8"/>
      <c r="P21" s="169"/>
      <c r="Q21" s="168"/>
      <c r="R21" s="169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70"/>
      <c r="F22" s="171"/>
      <c r="G22" s="170"/>
      <c r="H22" s="171"/>
      <c r="I22" s="170"/>
      <c r="J22" s="171"/>
      <c r="K22" s="170"/>
      <c r="L22" s="171"/>
      <c r="M22" s="170"/>
      <c r="N22" s="171"/>
      <c r="O22" s="168"/>
      <c r="P22" s="169"/>
      <c r="Q22" s="168"/>
      <c r="R22" s="169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70"/>
      <c r="F23" s="171"/>
      <c r="G23" s="170"/>
      <c r="H23" s="171"/>
      <c r="I23" s="170"/>
      <c r="J23" s="171"/>
      <c r="K23" s="170"/>
      <c r="L23" s="171"/>
      <c r="M23" s="170"/>
      <c r="N23" s="171"/>
      <c r="O23" s="168"/>
      <c r="P23" s="169"/>
      <c r="Q23" s="168"/>
      <c r="R23" s="169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2">
        <f>SUM(E4:E23)</f>
        <v>8</v>
      </c>
      <c r="F24" s="173"/>
      <c r="G24" s="172">
        <f>SUM(G4:G23)</f>
        <v>8</v>
      </c>
      <c r="H24" s="173"/>
      <c r="I24" s="172">
        <f>SUM(I4:I23)</f>
        <v>8</v>
      </c>
      <c r="J24" s="173"/>
      <c r="K24" s="172">
        <f>SUM(K4:K23)</f>
        <v>8</v>
      </c>
      <c r="L24" s="173"/>
      <c r="M24" s="172">
        <f>SUM(M4:M23)</f>
        <v>8</v>
      </c>
      <c r="N24" s="173"/>
      <c r="O24" s="172">
        <f>SUM(O4:O23)</f>
        <v>0</v>
      </c>
      <c r="P24" s="173"/>
      <c r="Q24" s="172">
        <f>SUM(Q4:Q23)</f>
        <v>0</v>
      </c>
      <c r="R24" s="173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I18" sqref="I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88</v>
      </c>
      <c r="B2" s="144"/>
      <c r="C2" s="144"/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64" t="s">
        <v>17</v>
      </c>
      <c r="N2" s="164"/>
      <c r="O2" s="164" t="s">
        <v>18</v>
      </c>
      <c r="P2" s="164"/>
      <c r="Q2" s="164" t="s">
        <v>19</v>
      </c>
      <c r="R2" s="1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27">
        <v>19.25</v>
      </c>
      <c r="I3" s="56">
        <v>8</v>
      </c>
      <c r="J3" s="56">
        <v>16.3</v>
      </c>
      <c r="K3" s="56">
        <v>8</v>
      </c>
      <c r="L3" s="56">
        <v>17.3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1">
        <v>6743</v>
      </c>
      <c r="B4" s="202" t="s">
        <v>108</v>
      </c>
      <c r="C4" s="141">
        <v>16</v>
      </c>
      <c r="D4" s="22" t="s">
        <v>89</v>
      </c>
      <c r="E4" s="158">
        <v>2.5</v>
      </c>
      <c r="F4" s="159"/>
      <c r="G4" s="160"/>
      <c r="H4" s="161"/>
      <c r="I4" s="160">
        <v>7.25</v>
      </c>
      <c r="J4" s="161"/>
      <c r="K4" s="160"/>
      <c r="L4" s="161"/>
      <c r="M4" s="160">
        <v>7.25</v>
      </c>
      <c r="N4" s="161"/>
      <c r="O4" s="160"/>
      <c r="P4" s="161"/>
      <c r="Q4" s="160"/>
      <c r="R4" s="161"/>
      <c r="S4" s="58">
        <f t="shared" ref="S4:S11" si="0">E4+G4+I4+K4+M4+O4+Q4</f>
        <v>17</v>
      </c>
      <c r="T4" s="58">
        <f t="shared" ref="T4:T11" si="1">SUM(S4-U4-V4)</f>
        <v>17</v>
      </c>
      <c r="U4" s="60"/>
      <c r="V4" s="60"/>
    </row>
    <row r="5" spans="1:22" x14ac:dyDescent="0.25">
      <c r="A5" s="145">
        <v>6794</v>
      </c>
      <c r="B5" s="201" t="s">
        <v>104</v>
      </c>
      <c r="C5" s="145">
        <v>2</v>
      </c>
      <c r="D5" s="22" t="s">
        <v>75</v>
      </c>
      <c r="E5" s="158">
        <v>0.5</v>
      </c>
      <c r="F5" s="159"/>
      <c r="G5" s="160"/>
      <c r="H5" s="161"/>
      <c r="I5" s="160"/>
      <c r="J5" s="161"/>
      <c r="K5" s="160"/>
      <c r="L5" s="161"/>
      <c r="M5" s="160"/>
      <c r="N5" s="161"/>
      <c r="O5" s="160"/>
      <c r="P5" s="161"/>
      <c r="Q5" s="160"/>
      <c r="R5" s="161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146">
        <v>6845</v>
      </c>
      <c r="B6" s="201" t="s">
        <v>109</v>
      </c>
      <c r="C6" s="146">
        <v>4</v>
      </c>
      <c r="D6" s="22" t="s">
        <v>84</v>
      </c>
      <c r="E6" s="158"/>
      <c r="F6" s="159"/>
      <c r="G6" s="160"/>
      <c r="H6" s="161"/>
      <c r="I6" s="160">
        <v>0.75</v>
      </c>
      <c r="J6" s="161"/>
      <c r="K6" s="160"/>
      <c r="L6" s="161"/>
      <c r="M6" s="160"/>
      <c r="N6" s="161"/>
      <c r="O6" s="160"/>
      <c r="P6" s="161"/>
      <c r="Q6" s="160"/>
      <c r="R6" s="161"/>
      <c r="S6" s="58">
        <f t="shared" si="0"/>
        <v>0.75</v>
      </c>
      <c r="T6" s="58">
        <f t="shared" si="1"/>
        <v>0.75</v>
      </c>
      <c r="U6" s="60"/>
      <c r="V6" s="60"/>
    </row>
    <row r="7" spans="1:22" x14ac:dyDescent="0.25">
      <c r="A7" s="150">
        <v>6821</v>
      </c>
      <c r="B7" s="201" t="s">
        <v>105</v>
      </c>
      <c r="C7" s="150">
        <v>4</v>
      </c>
      <c r="D7" s="22" t="s">
        <v>84</v>
      </c>
      <c r="E7" s="158"/>
      <c r="F7" s="159"/>
      <c r="G7" s="160"/>
      <c r="H7" s="161"/>
      <c r="I7" s="160"/>
      <c r="J7" s="161"/>
      <c r="K7" s="160">
        <v>0.75</v>
      </c>
      <c r="L7" s="161"/>
      <c r="M7" s="160"/>
      <c r="N7" s="161"/>
      <c r="O7" s="160"/>
      <c r="P7" s="161"/>
      <c r="Q7" s="160"/>
      <c r="R7" s="161"/>
      <c r="S7" s="58">
        <f t="shared" si="0"/>
        <v>0.75</v>
      </c>
      <c r="T7" s="58">
        <f t="shared" si="1"/>
        <v>0.75</v>
      </c>
      <c r="U7" s="60"/>
      <c r="V7" s="60"/>
    </row>
    <row r="8" spans="1:22" x14ac:dyDescent="0.25">
      <c r="A8" s="142"/>
      <c r="B8" s="142"/>
      <c r="C8" s="142"/>
      <c r="D8" s="22"/>
      <c r="E8" s="158"/>
      <c r="F8" s="159"/>
      <c r="G8" s="160"/>
      <c r="H8" s="161"/>
      <c r="I8" s="160"/>
      <c r="J8" s="161"/>
      <c r="K8" s="160"/>
      <c r="L8" s="161"/>
      <c r="M8" s="160"/>
      <c r="N8" s="161"/>
      <c r="O8" s="160"/>
      <c r="P8" s="161"/>
      <c r="Q8" s="160"/>
      <c r="R8" s="161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14"/>
      <c r="B9" s="114"/>
      <c r="C9" s="114"/>
      <c r="D9" s="22"/>
      <c r="E9" s="158"/>
      <c r="F9" s="159"/>
      <c r="G9" s="160"/>
      <c r="H9" s="161"/>
      <c r="I9" s="160"/>
      <c r="J9" s="161"/>
      <c r="K9" s="160"/>
      <c r="L9" s="161"/>
      <c r="M9" s="160"/>
      <c r="N9" s="161"/>
      <c r="O9" s="160"/>
      <c r="P9" s="161"/>
      <c r="Q9" s="160"/>
      <c r="R9" s="16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58"/>
      <c r="F10" s="159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0"/>
      <c r="R10" s="16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58"/>
      <c r="F11" s="159"/>
      <c r="G11" s="160"/>
      <c r="H11" s="161"/>
      <c r="I11" s="160"/>
      <c r="J11" s="161"/>
      <c r="K11" s="160"/>
      <c r="L11" s="161"/>
      <c r="M11" s="160"/>
      <c r="N11" s="161"/>
      <c r="O11" s="160"/>
      <c r="P11" s="161"/>
      <c r="Q11" s="160"/>
      <c r="R11" s="16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58"/>
      <c r="F12" s="159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0"/>
      <c r="R12" s="161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58"/>
      <c r="F13" s="159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0"/>
      <c r="R13" s="161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8"/>
      <c r="F14" s="159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0"/>
      <c r="R14" s="161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58"/>
      <c r="F15" s="159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0"/>
      <c r="R15" s="161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58"/>
      <c r="F16" s="159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0"/>
      <c r="R16" s="161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58"/>
      <c r="F17" s="159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0"/>
      <c r="R17" s="161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50">
        <v>3600</v>
      </c>
      <c r="B18" s="201" t="s">
        <v>107</v>
      </c>
      <c r="C18" s="150"/>
      <c r="D18" s="22" t="s">
        <v>98</v>
      </c>
      <c r="E18" s="158"/>
      <c r="F18" s="159"/>
      <c r="G18" s="160"/>
      <c r="H18" s="161"/>
      <c r="I18" s="160"/>
      <c r="J18" s="161"/>
      <c r="K18" s="160"/>
      <c r="L18" s="161"/>
      <c r="M18" s="160">
        <v>0.75</v>
      </c>
      <c r="N18" s="161"/>
      <c r="O18" s="160"/>
      <c r="P18" s="161"/>
      <c r="Q18" s="160"/>
      <c r="R18" s="161"/>
      <c r="S18" s="58">
        <f t="shared" ref="S18" si="8">E18+G18+I18+K18+M18+O18+Q18</f>
        <v>0.75</v>
      </c>
      <c r="T18" s="58">
        <f t="shared" ref="T18" si="9">SUM(S18-U18-V18)</f>
        <v>0.75</v>
      </c>
      <c r="U18" s="60"/>
      <c r="V18" s="60"/>
    </row>
    <row r="19" spans="1:22" ht="15.75" customHeight="1" x14ac:dyDescent="0.25">
      <c r="A19" s="146">
        <v>3600</v>
      </c>
      <c r="B19" s="201" t="s">
        <v>107</v>
      </c>
      <c r="C19" s="146"/>
      <c r="D19" s="22" t="s">
        <v>93</v>
      </c>
      <c r="E19" s="158"/>
      <c r="F19" s="159"/>
      <c r="G19" s="160">
        <v>10.75</v>
      </c>
      <c r="H19" s="161"/>
      <c r="I19" s="160"/>
      <c r="J19" s="161"/>
      <c r="K19" s="160">
        <v>8.25</v>
      </c>
      <c r="L19" s="161"/>
      <c r="M19" s="160"/>
      <c r="N19" s="161"/>
      <c r="O19" s="160"/>
      <c r="P19" s="161"/>
      <c r="Q19" s="160"/>
      <c r="R19" s="161"/>
      <c r="S19" s="58">
        <f t="shared" ref="S19:S21" si="10">E19+G19+I19+K19+M19+O19+Q19</f>
        <v>19</v>
      </c>
      <c r="T19" s="58">
        <f t="shared" ref="T19:T21" si="11">SUM(S19-U19-V19)</f>
        <v>15.25</v>
      </c>
      <c r="U19" s="60">
        <v>3.75</v>
      </c>
      <c r="V19" s="60"/>
    </row>
    <row r="20" spans="1:22" ht="15.75" customHeight="1" x14ac:dyDescent="0.25">
      <c r="A20" s="143">
        <v>3600</v>
      </c>
      <c r="B20" s="201" t="s">
        <v>107</v>
      </c>
      <c r="C20" s="143"/>
      <c r="D20" s="22" t="s">
        <v>90</v>
      </c>
      <c r="E20" s="158">
        <v>4</v>
      </c>
      <c r="F20" s="159"/>
      <c r="G20" s="158"/>
      <c r="H20" s="159"/>
      <c r="I20" s="160"/>
      <c r="J20" s="161"/>
      <c r="K20" s="160"/>
      <c r="L20" s="161"/>
      <c r="M20" s="160"/>
      <c r="N20" s="161"/>
      <c r="O20" s="160"/>
      <c r="P20" s="161"/>
      <c r="Q20" s="160"/>
      <c r="R20" s="161"/>
      <c r="S20" s="58">
        <f t="shared" si="10"/>
        <v>4</v>
      </c>
      <c r="T20" s="58">
        <f t="shared" si="11"/>
        <v>4</v>
      </c>
      <c r="U20" s="60"/>
      <c r="V20" s="60"/>
    </row>
    <row r="21" spans="1:22" x14ac:dyDescent="0.25">
      <c r="A21" s="145">
        <v>3600</v>
      </c>
      <c r="B21" s="201" t="s">
        <v>107</v>
      </c>
      <c r="C21" s="145"/>
      <c r="D21" s="22" t="s">
        <v>91</v>
      </c>
      <c r="E21" s="158">
        <v>1</v>
      </c>
      <c r="F21" s="159"/>
      <c r="G21" s="160"/>
      <c r="H21" s="161"/>
      <c r="I21" s="160"/>
      <c r="J21" s="161"/>
      <c r="K21" s="160"/>
      <c r="L21" s="161"/>
      <c r="M21" s="160"/>
      <c r="N21" s="161"/>
      <c r="O21" s="160"/>
      <c r="P21" s="161"/>
      <c r="Q21" s="160"/>
      <c r="R21" s="161"/>
      <c r="S21" s="58">
        <f t="shared" si="10"/>
        <v>1</v>
      </c>
      <c r="T21" s="58">
        <f t="shared" si="11"/>
        <v>1</v>
      </c>
      <c r="U21" s="60"/>
      <c r="V21" s="60"/>
    </row>
    <row r="22" spans="1:22" x14ac:dyDescent="0.25">
      <c r="A22" s="6"/>
      <c r="B22" s="25"/>
      <c r="C22" s="6"/>
      <c r="D22" s="22"/>
      <c r="E22" s="158"/>
      <c r="F22" s="159"/>
      <c r="G22" s="160"/>
      <c r="H22" s="161"/>
      <c r="I22" s="160"/>
      <c r="J22" s="161"/>
      <c r="K22" s="160"/>
      <c r="L22" s="161"/>
      <c r="M22" s="160"/>
      <c r="N22" s="161"/>
      <c r="O22" s="160"/>
      <c r="P22" s="161"/>
      <c r="Q22" s="160"/>
      <c r="R22" s="16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58"/>
      <c r="F23" s="159"/>
      <c r="G23" s="160"/>
      <c r="H23" s="161"/>
      <c r="I23" s="160"/>
      <c r="J23" s="161"/>
      <c r="K23" s="160"/>
      <c r="L23" s="161"/>
      <c r="M23" s="160"/>
      <c r="N23" s="161"/>
      <c r="O23" s="160"/>
      <c r="P23" s="161"/>
      <c r="Q23" s="160"/>
      <c r="R23" s="16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8"/>
      <c r="F24" s="159"/>
      <c r="G24" s="160"/>
      <c r="H24" s="161"/>
      <c r="I24" s="160"/>
      <c r="J24" s="161"/>
      <c r="K24" s="160"/>
      <c r="L24" s="161"/>
      <c r="M24" s="160"/>
      <c r="N24" s="161"/>
      <c r="O24" s="160"/>
      <c r="P24" s="161"/>
      <c r="Q24" s="160"/>
      <c r="R24" s="161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8"/>
      <c r="F25" s="159"/>
      <c r="G25" s="160"/>
      <c r="H25" s="161"/>
      <c r="I25" s="160"/>
      <c r="J25" s="161"/>
      <c r="K25" s="160"/>
      <c r="L25" s="161"/>
      <c r="M25" s="160"/>
      <c r="N25" s="161"/>
      <c r="O25" s="160"/>
      <c r="P25" s="161"/>
      <c r="Q25" s="160"/>
      <c r="R25" s="161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65">
        <f>SUM(E4:E25)</f>
        <v>8</v>
      </c>
      <c r="F26" s="166"/>
      <c r="G26" s="165">
        <f>SUM(G4:G25)</f>
        <v>10.75</v>
      </c>
      <c r="H26" s="166"/>
      <c r="I26" s="165">
        <f>SUM(I4:I25)</f>
        <v>8</v>
      </c>
      <c r="J26" s="166"/>
      <c r="K26" s="165">
        <f>SUM(K4:K25)</f>
        <v>9</v>
      </c>
      <c r="L26" s="166"/>
      <c r="M26" s="165">
        <f>SUM(M4:M25)</f>
        <v>8</v>
      </c>
      <c r="N26" s="166"/>
      <c r="O26" s="165">
        <f>SUM(O4:O25)</f>
        <v>0</v>
      </c>
      <c r="P26" s="166"/>
      <c r="Q26" s="165">
        <f>SUM(Q4:Q25)</f>
        <v>0</v>
      </c>
      <c r="R26" s="166"/>
      <c r="S26" s="58">
        <f t="shared" si="2"/>
        <v>43.75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2.75</v>
      </c>
      <c r="I28" s="60"/>
      <c r="J28" s="60">
        <f>SUM(I26)-J27</f>
        <v>0</v>
      </c>
      <c r="K28" s="60"/>
      <c r="L28" s="60">
        <f>SUM(K26)-L27</f>
        <v>1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3.75</v>
      </c>
      <c r="T28" s="60"/>
      <c r="U28" s="60">
        <f>SUM(U4:U27)</f>
        <v>3.75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3.75</v>
      </c>
      <c r="D32" s="63"/>
      <c r="I32" s="64">
        <v>24.75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43.75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I18" sqref="I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88</v>
      </c>
      <c r="B2" s="144"/>
      <c r="C2" s="144"/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64" t="s">
        <v>17</v>
      </c>
      <c r="N2" s="164"/>
      <c r="O2" s="164" t="s">
        <v>18</v>
      </c>
      <c r="P2" s="164"/>
      <c r="Q2" s="164" t="s">
        <v>19</v>
      </c>
      <c r="R2" s="1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</v>
      </c>
      <c r="F3" s="121">
        <v>16.3</v>
      </c>
      <c r="G3" s="121">
        <v>8</v>
      </c>
      <c r="H3" s="121">
        <v>16.3</v>
      </c>
      <c r="I3" s="121">
        <v>8</v>
      </c>
      <c r="J3" s="121">
        <v>16.3</v>
      </c>
      <c r="K3" s="121">
        <v>8</v>
      </c>
      <c r="L3" s="121">
        <v>16.3</v>
      </c>
      <c r="M3" s="121">
        <v>8</v>
      </c>
      <c r="N3" s="121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5">
        <v>6743</v>
      </c>
      <c r="B4" s="202" t="s">
        <v>108</v>
      </c>
      <c r="C4" s="145">
        <v>16</v>
      </c>
      <c r="D4" s="22" t="s">
        <v>89</v>
      </c>
      <c r="E4" s="162">
        <v>0.75</v>
      </c>
      <c r="F4" s="163"/>
      <c r="G4" s="163"/>
      <c r="H4" s="163"/>
      <c r="I4" s="163"/>
      <c r="J4" s="163"/>
      <c r="K4" s="163"/>
      <c r="L4" s="163"/>
      <c r="M4" s="163">
        <v>1</v>
      </c>
      <c r="N4" s="163"/>
      <c r="O4" s="160"/>
      <c r="P4" s="161"/>
      <c r="Q4" s="160"/>
      <c r="R4" s="161"/>
      <c r="S4" s="58">
        <f>E4+G4+I4+K4+M4+O4+Q4</f>
        <v>1.75</v>
      </c>
      <c r="T4" s="58">
        <f t="shared" ref="T4:T12" si="0">SUM(S4-U4-V4)</f>
        <v>1.75</v>
      </c>
      <c r="U4" s="60"/>
      <c r="V4" s="60"/>
    </row>
    <row r="5" spans="1:22" x14ac:dyDescent="0.25">
      <c r="A5" s="128">
        <v>6821</v>
      </c>
      <c r="B5" s="201" t="s">
        <v>105</v>
      </c>
      <c r="C5" s="128">
        <v>23</v>
      </c>
      <c r="D5" s="22" t="s">
        <v>67</v>
      </c>
      <c r="E5" s="163">
        <v>3.5</v>
      </c>
      <c r="F5" s="163"/>
      <c r="G5" s="163">
        <v>4</v>
      </c>
      <c r="H5" s="163"/>
      <c r="I5" s="163">
        <v>4</v>
      </c>
      <c r="J5" s="163"/>
      <c r="K5" s="163">
        <v>4</v>
      </c>
      <c r="L5" s="163"/>
      <c r="M5" s="163">
        <v>2</v>
      </c>
      <c r="N5" s="163"/>
      <c r="O5" s="160"/>
      <c r="P5" s="161"/>
      <c r="Q5" s="160"/>
      <c r="R5" s="161"/>
      <c r="S5" s="58">
        <f t="shared" ref="S5:S22" si="1">E5+G5+I5+K5+M5+O5+Q5</f>
        <v>17.5</v>
      </c>
      <c r="T5" s="58">
        <f t="shared" si="0"/>
        <v>17.5</v>
      </c>
      <c r="U5" s="60"/>
      <c r="V5" s="60"/>
    </row>
    <row r="6" spans="1:22" x14ac:dyDescent="0.25">
      <c r="A6" s="145">
        <v>6821</v>
      </c>
      <c r="B6" s="201" t="s">
        <v>105</v>
      </c>
      <c r="C6" s="145">
        <v>25</v>
      </c>
      <c r="D6" s="22" t="s">
        <v>67</v>
      </c>
      <c r="E6" s="163">
        <v>3.75</v>
      </c>
      <c r="F6" s="163"/>
      <c r="G6" s="163">
        <v>4</v>
      </c>
      <c r="H6" s="163"/>
      <c r="I6" s="163">
        <v>4</v>
      </c>
      <c r="J6" s="163"/>
      <c r="K6" s="163">
        <v>4</v>
      </c>
      <c r="L6" s="163"/>
      <c r="M6" s="163">
        <v>2</v>
      </c>
      <c r="N6" s="163"/>
      <c r="O6" s="160"/>
      <c r="P6" s="161"/>
      <c r="Q6" s="160"/>
      <c r="R6" s="161"/>
      <c r="S6" s="58">
        <f t="shared" si="1"/>
        <v>17.75</v>
      </c>
      <c r="T6" s="58">
        <f t="shared" si="0"/>
        <v>17.75</v>
      </c>
      <c r="U6" s="60"/>
      <c r="V6" s="60"/>
    </row>
    <row r="7" spans="1:22" x14ac:dyDescent="0.25">
      <c r="A7" s="119"/>
      <c r="B7" s="115"/>
      <c r="C7" s="115"/>
      <c r="D7" s="22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0"/>
      <c r="P7" s="161"/>
      <c r="Q7" s="160"/>
      <c r="R7" s="16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3"/>
      <c r="B8" s="123"/>
      <c r="C8" s="123"/>
      <c r="D8" s="22"/>
      <c r="E8" s="158"/>
      <c r="F8" s="159"/>
      <c r="G8" s="158"/>
      <c r="H8" s="159"/>
      <c r="I8" s="158"/>
      <c r="J8" s="159"/>
      <c r="K8" s="158"/>
      <c r="L8" s="159"/>
      <c r="M8" s="158"/>
      <c r="N8" s="159"/>
      <c r="O8" s="160"/>
      <c r="P8" s="161"/>
      <c r="Q8" s="160"/>
      <c r="R8" s="16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8"/>
      <c r="F9" s="159"/>
      <c r="G9" s="158"/>
      <c r="H9" s="159"/>
      <c r="I9" s="158"/>
      <c r="J9" s="159"/>
      <c r="K9" s="158"/>
      <c r="L9" s="159"/>
      <c r="M9" s="158"/>
      <c r="N9" s="159"/>
      <c r="O9" s="160"/>
      <c r="P9" s="161"/>
      <c r="Q9" s="160"/>
      <c r="R9" s="16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8"/>
      <c r="F10" s="159"/>
      <c r="G10" s="158"/>
      <c r="H10" s="159"/>
      <c r="I10" s="158"/>
      <c r="J10" s="159"/>
      <c r="K10" s="158"/>
      <c r="L10" s="159"/>
      <c r="M10" s="158"/>
      <c r="N10" s="159"/>
      <c r="O10" s="160"/>
      <c r="P10" s="161"/>
      <c r="Q10" s="160"/>
      <c r="R10" s="1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8"/>
      <c r="F11" s="159"/>
      <c r="G11" s="158"/>
      <c r="H11" s="159"/>
      <c r="I11" s="158"/>
      <c r="J11" s="159"/>
      <c r="K11" s="158"/>
      <c r="L11" s="159"/>
      <c r="M11" s="158"/>
      <c r="N11" s="159"/>
      <c r="O11" s="160"/>
      <c r="P11" s="161"/>
      <c r="Q11" s="160"/>
      <c r="R11" s="1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8"/>
      <c r="F12" s="159"/>
      <c r="G12" s="158"/>
      <c r="H12" s="159"/>
      <c r="I12" s="158"/>
      <c r="J12" s="159"/>
      <c r="K12" s="158"/>
      <c r="L12" s="159"/>
      <c r="M12" s="158"/>
      <c r="N12" s="159"/>
      <c r="O12" s="160"/>
      <c r="P12" s="161"/>
      <c r="Q12" s="160"/>
      <c r="R12" s="1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8"/>
      <c r="F13" s="159"/>
      <c r="G13" s="158"/>
      <c r="H13" s="159"/>
      <c r="I13" s="158"/>
      <c r="J13" s="159"/>
      <c r="K13" s="158"/>
      <c r="L13" s="159"/>
      <c r="M13" s="158"/>
      <c r="N13" s="159"/>
      <c r="O13" s="160"/>
      <c r="P13" s="161"/>
      <c r="Q13" s="160"/>
      <c r="R13" s="16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8"/>
      <c r="F14" s="159"/>
      <c r="G14" s="158"/>
      <c r="H14" s="159"/>
      <c r="I14" s="158"/>
      <c r="J14" s="159"/>
      <c r="K14" s="158"/>
      <c r="L14" s="159"/>
      <c r="M14" s="158"/>
      <c r="N14" s="159"/>
      <c r="O14" s="160"/>
      <c r="P14" s="161"/>
      <c r="Q14" s="160"/>
      <c r="R14" s="16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58"/>
      <c r="F15" s="159"/>
      <c r="G15" s="158"/>
      <c r="H15" s="159"/>
      <c r="I15" s="158"/>
      <c r="J15" s="159"/>
      <c r="K15" s="158"/>
      <c r="L15" s="159"/>
      <c r="M15" s="158"/>
      <c r="N15" s="159"/>
      <c r="O15" s="160"/>
      <c r="P15" s="161"/>
      <c r="Q15" s="160"/>
      <c r="R15" s="16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58"/>
      <c r="F16" s="159"/>
      <c r="G16" s="158"/>
      <c r="H16" s="159"/>
      <c r="I16" s="158"/>
      <c r="J16" s="159"/>
      <c r="K16" s="158"/>
      <c r="L16" s="159"/>
      <c r="M16" s="158"/>
      <c r="N16" s="159"/>
      <c r="O16" s="160"/>
      <c r="P16" s="161"/>
      <c r="Q16" s="160"/>
      <c r="R16" s="16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9"/>
      <c r="B17" s="25"/>
      <c r="C17" s="139"/>
      <c r="D17" s="22"/>
      <c r="E17" s="158"/>
      <c r="F17" s="159"/>
      <c r="G17" s="158"/>
      <c r="H17" s="159"/>
      <c r="I17" s="158"/>
      <c r="J17" s="159"/>
      <c r="K17" s="158"/>
      <c r="L17" s="159"/>
      <c r="M17" s="158"/>
      <c r="N17" s="159"/>
      <c r="O17" s="160"/>
      <c r="P17" s="161"/>
      <c r="Q17" s="160"/>
      <c r="R17" s="16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39"/>
      <c r="B18" s="25"/>
      <c r="C18" s="139"/>
      <c r="D18" s="22"/>
      <c r="E18" s="158"/>
      <c r="F18" s="159"/>
      <c r="G18" s="158"/>
      <c r="H18" s="159"/>
      <c r="I18" s="158"/>
      <c r="J18" s="159"/>
      <c r="K18" s="158"/>
      <c r="L18" s="159"/>
      <c r="M18" s="158"/>
      <c r="N18" s="159"/>
      <c r="O18" s="160"/>
      <c r="P18" s="161"/>
      <c r="Q18" s="160"/>
      <c r="R18" s="16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58"/>
      <c r="F19" s="159"/>
      <c r="G19" s="158"/>
      <c r="H19" s="159"/>
      <c r="I19" s="158"/>
      <c r="J19" s="159"/>
      <c r="K19" s="158"/>
      <c r="L19" s="159"/>
      <c r="M19" s="158"/>
      <c r="N19" s="159"/>
      <c r="O19" s="160"/>
      <c r="P19" s="161"/>
      <c r="Q19" s="160"/>
      <c r="R19" s="16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8"/>
      <c r="F20" s="159"/>
      <c r="G20" s="158"/>
      <c r="H20" s="159"/>
      <c r="I20" s="158"/>
      <c r="J20" s="159"/>
      <c r="K20" s="158"/>
      <c r="L20" s="159"/>
      <c r="M20" s="158"/>
      <c r="N20" s="159"/>
      <c r="O20" s="160"/>
      <c r="P20" s="161"/>
      <c r="Q20" s="160"/>
      <c r="R20" s="16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8"/>
      <c r="F21" s="159"/>
      <c r="G21" s="160"/>
      <c r="H21" s="161"/>
      <c r="I21" s="160"/>
      <c r="J21" s="161"/>
      <c r="K21" s="160"/>
      <c r="L21" s="161"/>
      <c r="M21" s="160"/>
      <c r="N21" s="161"/>
      <c r="O21" s="160"/>
      <c r="P21" s="161"/>
      <c r="Q21" s="160"/>
      <c r="R21" s="16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65">
        <f>SUM(E4:E21)</f>
        <v>8</v>
      </c>
      <c r="F22" s="166"/>
      <c r="G22" s="165">
        <f>SUM(G4:G21)</f>
        <v>8</v>
      </c>
      <c r="H22" s="166"/>
      <c r="I22" s="165">
        <f>SUM(I4:I21)</f>
        <v>8</v>
      </c>
      <c r="J22" s="166"/>
      <c r="K22" s="165">
        <f>SUM(K4:K21)</f>
        <v>8</v>
      </c>
      <c r="L22" s="166"/>
      <c r="M22" s="165">
        <f>SUM(M4:M21)</f>
        <v>5</v>
      </c>
      <c r="N22" s="166"/>
      <c r="O22" s="165">
        <f>SUM(O4:O21)</f>
        <v>0</v>
      </c>
      <c r="P22" s="166"/>
      <c r="Q22" s="165">
        <f>SUM(Q4:Q21)</f>
        <v>0</v>
      </c>
      <c r="R22" s="166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65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I18" sqref="I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88</v>
      </c>
      <c r="B2" s="144"/>
      <c r="C2" s="144"/>
      <c r="D2" s="110"/>
      <c r="E2" s="174" t="s">
        <v>13</v>
      </c>
      <c r="F2" s="174"/>
      <c r="G2" s="174" t="s">
        <v>14</v>
      </c>
      <c r="H2" s="174"/>
      <c r="I2" s="174" t="s">
        <v>15</v>
      </c>
      <c r="J2" s="174"/>
      <c r="K2" s="174" t="s">
        <v>16</v>
      </c>
      <c r="L2" s="174"/>
      <c r="M2" s="174" t="s">
        <v>17</v>
      </c>
      <c r="N2" s="174"/>
      <c r="O2" s="174" t="s">
        <v>18</v>
      </c>
      <c r="P2" s="174"/>
      <c r="Q2" s="174" t="s">
        <v>19</v>
      </c>
      <c r="R2" s="17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45">
        <v>6771</v>
      </c>
      <c r="B4" s="201" t="s">
        <v>106</v>
      </c>
      <c r="C4" s="145">
        <v>6</v>
      </c>
      <c r="D4" s="22" t="s">
        <v>75</v>
      </c>
      <c r="E4" s="162">
        <v>4.5</v>
      </c>
      <c r="F4" s="162"/>
      <c r="G4" s="162"/>
      <c r="H4" s="162"/>
      <c r="I4" s="175">
        <v>4.5</v>
      </c>
      <c r="J4" s="175"/>
      <c r="K4" s="162">
        <v>1.5</v>
      </c>
      <c r="L4" s="162"/>
      <c r="M4" s="162">
        <v>1</v>
      </c>
      <c r="N4" s="162"/>
      <c r="O4" s="168"/>
      <c r="P4" s="169"/>
      <c r="Q4" s="168"/>
      <c r="R4" s="169"/>
      <c r="S4" s="12">
        <f>E4+G4+I4+K4+M4+O4+Q4</f>
        <v>11.5</v>
      </c>
      <c r="T4" s="12">
        <f t="shared" ref="T4:T19" si="0">SUM(S4-U4-V4)</f>
        <v>11.5</v>
      </c>
      <c r="U4" s="14"/>
      <c r="V4" s="14"/>
    </row>
    <row r="5" spans="1:22" x14ac:dyDescent="0.25">
      <c r="A5" s="145">
        <v>6771</v>
      </c>
      <c r="B5" s="201" t="s">
        <v>106</v>
      </c>
      <c r="C5" s="145">
        <v>8</v>
      </c>
      <c r="D5" s="22" t="s">
        <v>75</v>
      </c>
      <c r="E5" s="162">
        <v>2.5</v>
      </c>
      <c r="F5" s="162"/>
      <c r="G5" s="162">
        <v>2.5</v>
      </c>
      <c r="H5" s="162"/>
      <c r="I5" s="175"/>
      <c r="J5" s="175"/>
      <c r="K5" s="162">
        <v>2.5</v>
      </c>
      <c r="L5" s="162"/>
      <c r="M5" s="162">
        <v>3.5</v>
      </c>
      <c r="N5" s="162"/>
      <c r="O5" s="168"/>
      <c r="P5" s="169"/>
      <c r="Q5" s="168"/>
      <c r="R5" s="169"/>
      <c r="S5" s="12">
        <f t="shared" ref="S5:S22" si="1">E5+G5+I5+K5+M5+O5+Q5</f>
        <v>11</v>
      </c>
      <c r="T5" s="12">
        <f t="shared" si="0"/>
        <v>11</v>
      </c>
      <c r="U5" s="14"/>
      <c r="V5" s="14"/>
    </row>
    <row r="6" spans="1:22" x14ac:dyDescent="0.25">
      <c r="A6" s="146">
        <v>6771</v>
      </c>
      <c r="B6" s="201" t="s">
        <v>106</v>
      </c>
      <c r="C6" s="146">
        <v>9</v>
      </c>
      <c r="D6" s="22" t="s">
        <v>75</v>
      </c>
      <c r="E6" s="162"/>
      <c r="F6" s="162"/>
      <c r="G6" s="162">
        <v>2</v>
      </c>
      <c r="H6" s="162"/>
      <c r="I6" s="175">
        <v>2.5</v>
      </c>
      <c r="J6" s="175"/>
      <c r="K6" s="162"/>
      <c r="L6" s="162"/>
      <c r="M6" s="162"/>
      <c r="N6" s="162"/>
      <c r="O6" s="168"/>
      <c r="P6" s="169"/>
      <c r="Q6" s="168"/>
      <c r="R6" s="169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25">
      <c r="A7" s="147">
        <v>6771</v>
      </c>
      <c r="B7" s="201" t="s">
        <v>106</v>
      </c>
      <c r="C7" s="147">
        <v>4</v>
      </c>
      <c r="D7" s="22" t="s">
        <v>75</v>
      </c>
      <c r="E7" s="170"/>
      <c r="F7" s="171"/>
      <c r="G7" s="162"/>
      <c r="H7" s="162"/>
      <c r="I7" s="168"/>
      <c r="J7" s="169"/>
      <c r="K7" s="162">
        <v>1</v>
      </c>
      <c r="L7" s="162"/>
      <c r="M7" s="162">
        <v>2.5</v>
      </c>
      <c r="N7" s="162"/>
      <c r="O7" s="168"/>
      <c r="P7" s="169"/>
      <c r="Q7" s="168"/>
      <c r="R7" s="169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25">
      <c r="A8" s="147">
        <v>6771</v>
      </c>
      <c r="B8" s="201" t="s">
        <v>106</v>
      </c>
      <c r="C8" s="147">
        <v>5</v>
      </c>
      <c r="D8" s="22" t="s">
        <v>75</v>
      </c>
      <c r="E8" s="162"/>
      <c r="F8" s="162"/>
      <c r="G8" s="162"/>
      <c r="H8" s="162"/>
      <c r="I8" s="175"/>
      <c r="J8" s="175"/>
      <c r="K8" s="162">
        <v>1</v>
      </c>
      <c r="L8" s="162"/>
      <c r="M8" s="162"/>
      <c r="N8" s="162"/>
      <c r="O8" s="168"/>
      <c r="P8" s="169"/>
      <c r="Q8" s="168"/>
      <c r="R8" s="169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147">
        <v>6771</v>
      </c>
      <c r="B9" s="201" t="s">
        <v>106</v>
      </c>
      <c r="C9" s="147">
        <v>6</v>
      </c>
      <c r="D9" s="22" t="s">
        <v>75</v>
      </c>
      <c r="E9" s="162"/>
      <c r="F9" s="162"/>
      <c r="G9" s="162"/>
      <c r="H9" s="162"/>
      <c r="I9" s="175"/>
      <c r="J9" s="175"/>
      <c r="K9" s="162">
        <v>1</v>
      </c>
      <c r="L9" s="162"/>
      <c r="M9" s="162"/>
      <c r="N9" s="162"/>
      <c r="O9" s="168"/>
      <c r="P9" s="169"/>
      <c r="Q9" s="168"/>
      <c r="R9" s="169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142"/>
      <c r="B10" s="142"/>
      <c r="C10" s="142"/>
      <c r="D10" s="22"/>
      <c r="E10" s="162"/>
      <c r="F10" s="162"/>
      <c r="G10" s="162"/>
      <c r="H10" s="162"/>
      <c r="I10" s="175"/>
      <c r="J10" s="175"/>
      <c r="K10" s="162"/>
      <c r="L10" s="162"/>
      <c r="M10" s="162"/>
      <c r="N10" s="162"/>
      <c r="O10" s="168"/>
      <c r="P10" s="169"/>
      <c r="Q10" s="168"/>
      <c r="R10" s="16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43"/>
      <c r="B11" s="143"/>
      <c r="C11" s="143"/>
      <c r="D11" s="22"/>
      <c r="E11" s="162"/>
      <c r="F11" s="162"/>
      <c r="G11" s="162"/>
      <c r="H11" s="162"/>
      <c r="I11" s="175"/>
      <c r="J11" s="175"/>
      <c r="K11" s="162"/>
      <c r="L11" s="162"/>
      <c r="M11" s="162"/>
      <c r="N11" s="162"/>
      <c r="O11" s="168"/>
      <c r="P11" s="169"/>
      <c r="Q11" s="168"/>
      <c r="R11" s="16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43"/>
      <c r="B12" s="143"/>
      <c r="C12" s="143"/>
      <c r="D12" s="22"/>
      <c r="E12" s="162"/>
      <c r="F12" s="162"/>
      <c r="G12" s="162"/>
      <c r="H12" s="162"/>
      <c r="I12" s="175"/>
      <c r="J12" s="175"/>
      <c r="K12" s="162"/>
      <c r="L12" s="162"/>
      <c r="M12" s="162"/>
      <c r="N12" s="162"/>
      <c r="O12" s="168"/>
      <c r="P12" s="169"/>
      <c r="Q12" s="168"/>
      <c r="R12" s="16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2"/>
      <c r="G13" s="162"/>
      <c r="H13" s="162"/>
      <c r="I13" s="175"/>
      <c r="J13" s="175"/>
      <c r="K13" s="162"/>
      <c r="L13" s="162"/>
      <c r="M13" s="162"/>
      <c r="N13" s="162"/>
      <c r="O13" s="168"/>
      <c r="P13" s="169"/>
      <c r="Q13" s="168"/>
      <c r="R13" s="16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2"/>
      <c r="F14" s="162"/>
      <c r="G14" s="162"/>
      <c r="H14" s="162"/>
      <c r="I14" s="175"/>
      <c r="J14" s="175"/>
      <c r="K14" s="162"/>
      <c r="L14" s="162"/>
      <c r="M14" s="162"/>
      <c r="N14" s="162"/>
      <c r="O14" s="168"/>
      <c r="P14" s="169"/>
      <c r="Q14" s="168"/>
      <c r="R14" s="16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9"/>
      <c r="B15" s="6"/>
      <c r="C15" s="6"/>
      <c r="D15" s="22"/>
      <c r="E15" s="170"/>
      <c r="F15" s="171"/>
      <c r="G15" s="170"/>
      <c r="H15" s="171"/>
      <c r="I15" s="168"/>
      <c r="J15" s="169"/>
      <c r="K15" s="170"/>
      <c r="L15" s="171"/>
      <c r="M15" s="170"/>
      <c r="N15" s="171"/>
      <c r="O15" s="168"/>
      <c r="P15" s="169"/>
      <c r="Q15" s="168"/>
      <c r="R15" s="16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39"/>
      <c r="B16" s="25"/>
      <c r="C16" s="6"/>
      <c r="D16" s="22"/>
      <c r="E16" s="170"/>
      <c r="F16" s="171"/>
      <c r="G16" s="170"/>
      <c r="H16" s="171"/>
      <c r="I16" s="168"/>
      <c r="J16" s="169"/>
      <c r="K16" s="170"/>
      <c r="L16" s="171"/>
      <c r="M16" s="170"/>
      <c r="N16" s="171"/>
      <c r="O16" s="168"/>
      <c r="P16" s="169"/>
      <c r="Q16" s="168"/>
      <c r="R16" s="16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39"/>
      <c r="B17" s="25"/>
      <c r="C17" s="139"/>
      <c r="D17" s="22"/>
      <c r="E17" s="158"/>
      <c r="F17" s="159"/>
      <c r="G17" s="158"/>
      <c r="H17" s="159"/>
      <c r="I17" s="168"/>
      <c r="J17" s="169"/>
      <c r="K17" s="170"/>
      <c r="L17" s="171"/>
      <c r="M17" s="170"/>
      <c r="N17" s="171"/>
      <c r="O17" s="168"/>
      <c r="P17" s="169"/>
      <c r="Q17" s="168"/>
      <c r="R17" s="16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201" t="s">
        <v>107</v>
      </c>
      <c r="C18" s="6"/>
      <c r="D18" s="10" t="s">
        <v>77</v>
      </c>
      <c r="E18" s="170">
        <v>1</v>
      </c>
      <c r="F18" s="171"/>
      <c r="G18" s="170">
        <v>3.5</v>
      </c>
      <c r="H18" s="171"/>
      <c r="I18" s="168">
        <v>1</v>
      </c>
      <c r="J18" s="169"/>
      <c r="K18" s="170">
        <v>1</v>
      </c>
      <c r="L18" s="171"/>
      <c r="M18" s="170">
        <v>1</v>
      </c>
      <c r="N18" s="171"/>
      <c r="O18" s="168"/>
      <c r="P18" s="169"/>
      <c r="Q18" s="168"/>
      <c r="R18" s="169"/>
      <c r="S18" s="12">
        <f t="shared" si="1"/>
        <v>7.5</v>
      </c>
      <c r="T18" s="12">
        <f t="shared" si="0"/>
        <v>7.5</v>
      </c>
      <c r="U18" s="14"/>
      <c r="V18" s="14"/>
    </row>
    <row r="19" spans="1:22" x14ac:dyDescent="0.25">
      <c r="A19" s="6"/>
      <c r="B19" s="6"/>
      <c r="C19" s="6"/>
      <c r="D19" s="10"/>
      <c r="E19" s="170"/>
      <c r="F19" s="171"/>
      <c r="G19" s="170"/>
      <c r="H19" s="171"/>
      <c r="I19" s="168"/>
      <c r="J19" s="169"/>
      <c r="K19" s="170"/>
      <c r="L19" s="171"/>
      <c r="M19" s="170"/>
      <c r="N19" s="171"/>
      <c r="O19" s="168"/>
      <c r="P19" s="169"/>
      <c r="Q19" s="168"/>
      <c r="R19" s="16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0"/>
      <c r="F20" s="171"/>
      <c r="G20" s="170"/>
      <c r="H20" s="171"/>
      <c r="I20" s="168"/>
      <c r="J20" s="169"/>
      <c r="K20" s="170"/>
      <c r="L20" s="171"/>
      <c r="M20" s="170"/>
      <c r="N20" s="171"/>
      <c r="O20" s="168"/>
      <c r="P20" s="169"/>
      <c r="Q20" s="168"/>
      <c r="R20" s="169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0"/>
      <c r="F21" s="171"/>
      <c r="G21" s="168"/>
      <c r="H21" s="169"/>
      <c r="I21" s="168"/>
      <c r="J21" s="169"/>
      <c r="K21" s="168"/>
      <c r="L21" s="169"/>
      <c r="M21" s="168"/>
      <c r="N21" s="169"/>
      <c r="O21" s="168"/>
      <c r="P21" s="169"/>
      <c r="Q21" s="168"/>
      <c r="R21" s="16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2">
        <f>SUM(E4:E21)</f>
        <v>8</v>
      </c>
      <c r="F22" s="173"/>
      <c r="G22" s="172">
        <f>SUM(G4:G21)</f>
        <v>8</v>
      </c>
      <c r="H22" s="173"/>
      <c r="I22" s="172">
        <f>SUM(I4:I21)</f>
        <v>8</v>
      </c>
      <c r="J22" s="173"/>
      <c r="K22" s="172">
        <f>SUM(K4:K21)</f>
        <v>8</v>
      </c>
      <c r="L22" s="173"/>
      <c r="M22" s="172">
        <f>SUM(M4:M21)</f>
        <v>8</v>
      </c>
      <c r="N22" s="173"/>
      <c r="O22" s="172">
        <f>SUM(O4:O21)</f>
        <v>0</v>
      </c>
      <c r="P22" s="173"/>
      <c r="Q22" s="172">
        <f>SUM(Q4:Q21)</f>
        <v>0</v>
      </c>
      <c r="R22" s="17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7.5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I18" sqref="I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88</v>
      </c>
      <c r="B2" s="144"/>
      <c r="C2" s="144"/>
      <c r="D2" s="118"/>
      <c r="E2" s="174" t="s">
        <v>13</v>
      </c>
      <c r="F2" s="174"/>
      <c r="G2" s="174" t="s">
        <v>14</v>
      </c>
      <c r="H2" s="174"/>
      <c r="I2" s="174" t="s">
        <v>15</v>
      </c>
      <c r="J2" s="174"/>
      <c r="K2" s="174" t="s">
        <v>16</v>
      </c>
      <c r="L2" s="174"/>
      <c r="M2" s="174" t="s">
        <v>17</v>
      </c>
      <c r="N2" s="174"/>
      <c r="O2" s="174" t="s">
        <v>18</v>
      </c>
      <c r="P2" s="174"/>
      <c r="Q2" s="174" t="s">
        <v>19</v>
      </c>
      <c r="R2" s="17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46">
        <v>6821</v>
      </c>
      <c r="B4" s="201" t="s">
        <v>105</v>
      </c>
      <c r="C4" s="146">
        <v>20</v>
      </c>
      <c r="D4" s="22" t="s">
        <v>85</v>
      </c>
      <c r="E4" s="170">
        <v>7.5</v>
      </c>
      <c r="F4" s="171"/>
      <c r="G4" s="170">
        <v>7.5</v>
      </c>
      <c r="H4" s="171"/>
      <c r="I4" s="170">
        <v>7.5</v>
      </c>
      <c r="J4" s="171"/>
      <c r="K4" s="170">
        <v>7.5</v>
      </c>
      <c r="L4" s="171"/>
      <c r="M4" s="170">
        <v>8</v>
      </c>
      <c r="N4" s="171"/>
      <c r="O4" s="168"/>
      <c r="P4" s="169"/>
      <c r="Q4" s="168"/>
      <c r="R4" s="169"/>
      <c r="S4" s="12">
        <f>E4+G4+I4+K4+M4+O4+Q4</f>
        <v>38</v>
      </c>
      <c r="T4" s="12">
        <f t="shared" ref="T4:T19" si="0">SUM(S4-U4-V4)</f>
        <v>38</v>
      </c>
      <c r="U4" s="14"/>
      <c r="V4" s="14"/>
    </row>
    <row r="5" spans="1:22" x14ac:dyDescent="0.25">
      <c r="A5" s="141"/>
      <c r="B5" s="129"/>
      <c r="C5" s="129"/>
      <c r="D5" s="22"/>
      <c r="E5" s="170"/>
      <c r="F5" s="171"/>
      <c r="G5" s="170"/>
      <c r="H5" s="171"/>
      <c r="I5" s="170"/>
      <c r="J5" s="171"/>
      <c r="K5" s="170"/>
      <c r="L5" s="171"/>
      <c r="M5" s="170"/>
      <c r="N5" s="171"/>
      <c r="O5" s="168"/>
      <c r="P5" s="169"/>
      <c r="Q5" s="168"/>
      <c r="R5" s="169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134"/>
      <c r="B6" s="6"/>
      <c r="C6" s="6"/>
      <c r="D6" s="22"/>
      <c r="E6" s="170"/>
      <c r="F6" s="171"/>
      <c r="G6" s="170"/>
      <c r="H6" s="171"/>
      <c r="I6" s="170"/>
      <c r="J6" s="171"/>
      <c r="K6" s="170"/>
      <c r="L6" s="171"/>
      <c r="M6" s="170"/>
      <c r="N6" s="171"/>
      <c r="O6" s="168"/>
      <c r="P6" s="169"/>
      <c r="Q6" s="168"/>
      <c r="R6" s="16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34"/>
      <c r="B7" s="114"/>
      <c r="C7" s="114"/>
      <c r="D7" s="22"/>
      <c r="E7" s="170"/>
      <c r="F7" s="171"/>
      <c r="G7" s="170"/>
      <c r="H7" s="171"/>
      <c r="I7" s="170"/>
      <c r="J7" s="171"/>
      <c r="K7" s="170"/>
      <c r="L7" s="171"/>
      <c r="M7" s="170"/>
      <c r="N7" s="171"/>
      <c r="O7" s="168"/>
      <c r="P7" s="169"/>
      <c r="Q7" s="168"/>
      <c r="R7" s="16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70"/>
      <c r="F8" s="171"/>
      <c r="G8" s="170"/>
      <c r="H8" s="171"/>
      <c r="I8" s="170"/>
      <c r="J8" s="171"/>
      <c r="K8" s="170"/>
      <c r="L8" s="171"/>
      <c r="M8" s="170"/>
      <c r="N8" s="171"/>
      <c r="O8" s="168"/>
      <c r="P8" s="169"/>
      <c r="Q8" s="168"/>
      <c r="R8" s="16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70"/>
      <c r="F9" s="171"/>
      <c r="G9" s="170"/>
      <c r="H9" s="171"/>
      <c r="I9" s="170"/>
      <c r="J9" s="171"/>
      <c r="K9" s="170"/>
      <c r="L9" s="171"/>
      <c r="M9" s="170"/>
      <c r="N9" s="171"/>
      <c r="O9" s="168"/>
      <c r="P9" s="169"/>
      <c r="Q9" s="168"/>
      <c r="R9" s="16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70"/>
      <c r="F10" s="171"/>
      <c r="G10" s="170"/>
      <c r="H10" s="171"/>
      <c r="I10" s="170"/>
      <c r="J10" s="171"/>
      <c r="K10" s="170"/>
      <c r="L10" s="171"/>
      <c r="M10" s="170"/>
      <c r="N10" s="171"/>
      <c r="O10" s="168"/>
      <c r="P10" s="169"/>
      <c r="Q10" s="168"/>
      <c r="R10" s="16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70"/>
      <c r="F11" s="171"/>
      <c r="G11" s="170"/>
      <c r="H11" s="171"/>
      <c r="I11" s="170"/>
      <c r="J11" s="171"/>
      <c r="K11" s="170"/>
      <c r="L11" s="171"/>
      <c r="M11" s="170"/>
      <c r="N11" s="171"/>
      <c r="O11" s="168"/>
      <c r="P11" s="169"/>
      <c r="Q11" s="168"/>
      <c r="R11" s="16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70"/>
      <c r="F12" s="171"/>
      <c r="G12" s="170"/>
      <c r="H12" s="171"/>
      <c r="I12" s="170"/>
      <c r="J12" s="171"/>
      <c r="K12" s="170"/>
      <c r="L12" s="171"/>
      <c r="M12" s="170"/>
      <c r="N12" s="171"/>
      <c r="O12" s="168"/>
      <c r="P12" s="169"/>
      <c r="Q12" s="168"/>
      <c r="R12" s="16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70"/>
      <c r="F13" s="171"/>
      <c r="G13" s="170"/>
      <c r="H13" s="171"/>
      <c r="I13" s="170"/>
      <c r="J13" s="171"/>
      <c r="K13" s="170"/>
      <c r="L13" s="171"/>
      <c r="M13" s="170"/>
      <c r="N13" s="171"/>
      <c r="O13" s="168"/>
      <c r="P13" s="169"/>
      <c r="Q13" s="168"/>
      <c r="R13" s="16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39"/>
      <c r="B14" s="139"/>
      <c r="C14" s="139"/>
      <c r="D14" s="22"/>
      <c r="E14" s="170"/>
      <c r="F14" s="171"/>
      <c r="G14" s="170"/>
      <c r="H14" s="171"/>
      <c r="I14" s="170"/>
      <c r="J14" s="171"/>
      <c r="K14" s="170"/>
      <c r="L14" s="171"/>
      <c r="M14" s="170"/>
      <c r="N14" s="171"/>
      <c r="O14" s="168"/>
      <c r="P14" s="169"/>
      <c r="Q14" s="168"/>
      <c r="R14" s="16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6">
        <v>3600</v>
      </c>
      <c r="B15" s="201" t="s">
        <v>107</v>
      </c>
      <c r="C15" s="146"/>
      <c r="D15" s="22" t="s">
        <v>91</v>
      </c>
      <c r="E15" s="158"/>
      <c r="F15" s="159"/>
      <c r="G15" s="158">
        <v>0.5</v>
      </c>
      <c r="H15" s="159"/>
      <c r="I15" s="170"/>
      <c r="J15" s="171"/>
      <c r="K15" s="170"/>
      <c r="L15" s="171"/>
      <c r="M15" s="170"/>
      <c r="N15" s="171"/>
      <c r="O15" s="168"/>
      <c r="P15" s="169"/>
      <c r="Q15" s="168"/>
      <c r="R15" s="169"/>
      <c r="S15" s="12">
        <f t="shared" si="1"/>
        <v>0.5</v>
      </c>
      <c r="T15" s="12">
        <f t="shared" si="0"/>
        <v>0.5</v>
      </c>
      <c r="U15" s="14"/>
      <c r="V15" s="14"/>
    </row>
    <row r="16" spans="1:22" x14ac:dyDescent="0.25">
      <c r="A16" s="124">
        <v>3600</v>
      </c>
      <c r="B16" s="201" t="s">
        <v>107</v>
      </c>
      <c r="C16" s="124"/>
      <c r="D16" s="22" t="s">
        <v>78</v>
      </c>
      <c r="E16" s="170"/>
      <c r="F16" s="171"/>
      <c r="G16" s="170"/>
      <c r="H16" s="171"/>
      <c r="I16" s="170">
        <v>0.25</v>
      </c>
      <c r="J16" s="171"/>
      <c r="K16" s="170">
        <v>0.25</v>
      </c>
      <c r="L16" s="171"/>
      <c r="M16" s="170"/>
      <c r="N16" s="171"/>
      <c r="O16" s="168"/>
      <c r="P16" s="169"/>
      <c r="Q16" s="168"/>
      <c r="R16" s="169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201" t="s">
        <v>107</v>
      </c>
      <c r="C17" s="6"/>
      <c r="D17" s="22" t="s">
        <v>68</v>
      </c>
      <c r="E17" s="170">
        <v>0.5</v>
      </c>
      <c r="F17" s="171"/>
      <c r="G17" s="170"/>
      <c r="H17" s="171"/>
      <c r="I17" s="170">
        <v>0.25</v>
      </c>
      <c r="J17" s="171"/>
      <c r="K17" s="170">
        <v>0.25</v>
      </c>
      <c r="L17" s="171"/>
      <c r="M17" s="170"/>
      <c r="N17" s="171"/>
      <c r="O17" s="168"/>
      <c r="P17" s="169"/>
      <c r="Q17" s="168"/>
      <c r="R17" s="169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/>
      <c r="B18" s="6"/>
      <c r="C18" s="6"/>
      <c r="D18" s="10"/>
      <c r="E18" s="170"/>
      <c r="F18" s="171"/>
      <c r="G18" s="170"/>
      <c r="H18" s="171"/>
      <c r="I18" s="170"/>
      <c r="J18" s="171"/>
      <c r="K18" s="170"/>
      <c r="L18" s="171"/>
      <c r="M18" s="170"/>
      <c r="N18" s="171"/>
      <c r="O18" s="168"/>
      <c r="P18" s="169"/>
      <c r="Q18" s="168"/>
      <c r="R18" s="16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70"/>
      <c r="F19" s="171"/>
      <c r="G19" s="170"/>
      <c r="H19" s="171"/>
      <c r="I19" s="170"/>
      <c r="J19" s="171"/>
      <c r="K19" s="170"/>
      <c r="L19" s="171"/>
      <c r="M19" s="170"/>
      <c r="N19" s="171"/>
      <c r="O19" s="168"/>
      <c r="P19" s="169"/>
      <c r="Q19" s="168"/>
      <c r="R19" s="16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0"/>
      <c r="F20" s="171"/>
      <c r="G20" s="170"/>
      <c r="H20" s="171"/>
      <c r="I20" s="170"/>
      <c r="J20" s="171"/>
      <c r="K20" s="170"/>
      <c r="L20" s="171"/>
      <c r="M20" s="170"/>
      <c r="N20" s="171"/>
      <c r="O20" s="168"/>
      <c r="P20" s="169"/>
      <c r="Q20" s="168"/>
      <c r="R20" s="169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0"/>
      <c r="F21" s="171"/>
      <c r="G21" s="168"/>
      <c r="H21" s="169"/>
      <c r="I21" s="168"/>
      <c r="J21" s="169"/>
      <c r="K21" s="168"/>
      <c r="L21" s="169"/>
      <c r="M21" s="168"/>
      <c r="N21" s="169"/>
      <c r="O21" s="168"/>
      <c r="P21" s="169"/>
      <c r="Q21" s="168"/>
      <c r="R21" s="16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2">
        <f>SUM(E4:E21)</f>
        <v>8</v>
      </c>
      <c r="F22" s="173"/>
      <c r="G22" s="172">
        <f>SUM(G4:G21)</f>
        <v>8</v>
      </c>
      <c r="H22" s="173"/>
      <c r="I22" s="172">
        <f>SUM(I4:I21)</f>
        <v>8</v>
      </c>
      <c r="J22" s="173"/>
      <c r="K22" s="172">
        <f>SUM(K4:K21)</f>
        <v>8</v>
      </c>
      <c r="L22" s="173"/>
      <c r="M22" s="172">
        <f>SUM(M4:M21)</f>
        <v>8</v>
      </c>
      <c r="N22" s="173"/>
      <c r="O22" s="172">
        <f>SUM(O4:O21)</f>
        <v>0</v>
      </c>
      <c r="P22" s="173"/>
      <c r="Q22" s="172">
        <f>SUM(Q4:Q21)</f>
        <v>0</v>
      </c>
      <c r="R22" s="17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I18" sqref="I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88</v>
      </c>
      <c r="B2" s="144"/>
      <c r="C2" s="144"/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64" t="s">
        <v>17</v>
      </c>
      <c r="N2" s="164"/>
      <c r="O2" s="164" t="s">
        <v>18</v>
      </c>
      <c r="P2" s="164"/>
      <c r="Q2" s="164" t="s">
        <v>19</v>
      </c>
      <c r="R2" s="1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8.3000000000000007</v>
      </c>
      <c r="F3" s="121">
        <v>16.3</v>
      </c>
      <c r="G3" s="151" t="s">
        <v>92</v>
      </c>
      <c r="H3" s="151"/>
      <c r="I3" s="121">
        <v>9</v>
      </c>
      <c r="J3" s="121">
        <v>16.3</v>
      </c>
      <c r="K3" s="121">
        <v>8.4499999999999993</v>
      </c>
      <c r="L3" s="121">
        <v>16.3</v>
      </c>
      <c r="M3" s="121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6">
        <v>6794</v>
      </c>
      <c r="B4" s="201" t="s">
        <v>104</v>
      </c>
      <c r="C4" s="146">
        <v>2</v>
      </c>
      <c r="D4" s="22" t="s">
        <v>80</v>
      </c>
      <c r="E4" s="170">
        <v>1.5</v>
      </c>
      <c r="F4" s="171"/>
      <c r="G4" s="176"/>
      <c r="H4" s="177"/>
      <c r="I4" s="170"/>
      <c r="J4" s="171"/>
      <c r="K4" s="163"/>
      <c r="L4" s="163"/>
      <c r="M4" s="163"/>
      <c r="N4" s="163"/>
      <c r="O4" s="160"/>
      <c r="P4" s="161"/>
      <c r="Q4" s="160"/>
      <c r="R4" s="161"/>
      <c r="S4" s="58">
        <f>E4+G4+I4+K4+M4+O4+Q4</f>
        <v>1.5</v>
      </c>
      <c r="T4" s="58">
        <f t="shared" ref="T4:T12" si="0">SUM(S4-U4-V4)</f>
        <v>1.5</v>
      </c>
      <c r="U4" s="60"/>
      <c r="V4" s="60"/>
    </row>
    <row r="5" spans="1:22" x14ac:dyDescent="0.25">
      <c r="A5" s="146">
        <v>6771</v>
      </c>
      <c r="B5" s="201" t="s">
        <v>106</v>
      </c>
      <c r="C5" s="146">
        <v>4</v>
      </c>
      <c r="D5" s="22" t="s">
        <v>75</v>
      </c>
      <c r="E5" s="158">
        <v>2</v>
      </c>
      <c r="F5" s="159"/>
      <c r="G5" s="178"/>
      <c r="H5" s="179"/>
      <c r="I5" s="158"/>
      <c r="J5" s="159"/>
      <c r="K5" s="163"/>
      <c r="L5" s="163"/>
      <c r="M5" s="163"/>
      <c r="N5" s="163"/>
      <c r="O5" s="160"/>
      <c r="P5" s="161"/>
      <c r="Q5" s="160"/>
      <c r="R5" s="161"/>
      <c r="S5" s="58">
        <f t="shared" ref="S5:S24" si="1">E5+G5+I5+K5+M5+O5+Q5</f>
        <v>2</v>
      </c>
      <c r="T5" s="58">
        <f t="shared" si="0"/>
        <v>2</v>
      </c>
      <c r="U5" s="60"/>
      <c r="V5" s="60"/>
    </row>
    <row r="6" spans="1:22" x14ac:dyDescent="0.25">
      <c r="A6" s="114">
        <v>6821</v>
      </c>
      <c r="B6" s="201" t="s">
        <v>105</v>
      </c>
      <c r="C6" s="148" t="s">
        <v>94</v>
      </c>
      <c r="D6" s="22" t="s">
        <v>86</v>
      </c>
      <c r="E6" s="158">
        <v>2</v>
      </c>
      <c r="F6" s="159"/>
      <c r="G6" s="178"/>
      <c r="H6" s="179"/>
      <c r="I6" s="158">
        <v>6</v>
      </c>
      <c r="J6" s="159"/>
      <c r="K6" s="163"/>
      <c r="L6" s="163"/>
      <c r="M6" s="163"/>
      <c r="N6" s="163"/>
      <c r="O6" s="160"/>
      <c r="P6" s="161"/>
      <c r="Q6" s="160"/>
      <c r="R6" s="161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146">
        <v>6771</v>
      </c>
      <c r="B7" s="201" t="s">
        <v>106</v>
      </c>
      <c r="C7" s="146">
        <v>7</v>
      </c>
      <c r="D7" s="22" t="s">
        <v>75</v>
      </c>
      <c r="E7" s="158"/>
      <c r="F7" s="159"/>
      <c r="G7" s="178"/>
      <c r="H7" s="179"/>
      <c r="I7" s="158">
        <v>1</v>
      </c>
      <c r="J7" s="159"/>
      <c r="K7" s="158"/>
      <c r="L7" s="159"/>
      <c r="M7" s="158"/>
      <c r="N7" s="159"/>
      <c r="O7" s="160"/>
      <c r="P7" s="161"/>
      <c r="Q7" s="160"/>
      <c r="R7" s="161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147">
        <v>6743</v>
      </c>
      <c r="B8" s="202" t="s">
        <v>108</v>
      </c>
      <c r="C8" s="147">
        <v>16</v>
      </c>
      <c r="D8" s="22" t="s">
        <v>89</v>
      </c>
      <c r="E8" s="170"/>
      <c r="F8" s="171"/>
      <c r="G8" s="176"/>
      <c r="H8" s="177"/>
      <c r="I8" s="170"/>
      <c r="J8" s="171"/>
      <c r="K8" s="158">
        <v>4</v>
      </c>
      <c r="L8" s="159"/>
      <c r="M8" s="158"/>
      <c r="N8" s="159"/>
      <c r="O8" s="160"/>
      <c r="P8" s="161"/>
      <c r="Q8" s="160"/>
      <c r="R8" s="161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147">
        <v>6771</v>
      </c>
      <c r="B9" s="201" t="s">
        <v>106</v>
      </c>
      <c r="C9" s="147">
        <v>8</v>
      </c>
      <c r="D9" s="22" t="s">
        <v>75</v>
      </c>
      <c r="E9" s="158"/>
      <c r="F9" s="159"/>
      <c r="G9" s="178"/>
      <c r="H9" s="179"/>
      <c r="I9" s="158"/>
      <c r="J9" s="159"/>
      <c r="K9" s="158">
        <v>3.25</v>
      </c>
      <c r="L9" s="159"/>
      <c r="M9" s="158"/>
      <c r="N9" s="159"/>
      <c r="O9" s="160"/>
      <c r="P9" s="161"/>
      <c r="Q9" s="160"/>
      <c r="R9" s="161"/>
      <c r="S9" s="58">
        <f t="shared" si="1"/>
        <v>3.25</v>
      </c>
      <c r="T9" s="58">
        <f t="shared" si="0"/>
        <v>3.25</v>
      </c>
      <c r="U9" s="60"/>
      <c r="V9" s="60"/>
    </row>
    <row r="10" spans="1:22" x14ac:dyDescent="0.25">
      <c r="A10" s="6"/>
      <c r="B10" s="6"/>
      <c r="C10" s="6"/>
      <c r="D10" s="22"/>
      <c r="E10" s="158"/>
      <c r="F10" s="159"/>
      <c r="G10" s="178"/>
      <c r="H10" s="179"/>
      <c r="I10" s="158"/>
      <c r="J10" s="159"/>
      <c r="K10" s="158"/>
      <c r="L10" s="159"/>
      <c r="M10" s="158"/>
      <c r="N10" s="159"/>
      <c r="O10" s="160"/>
      <c r="P10" s="161"/>
      <c r="Q10" s="160"/>
      <c r="R10" s="1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58"/>
      <c r="F11" s="159"/>
      <c r="G11" s="178"/>
      <c r="H11" s="179"/>
      <c r="I11" s="158"/>
      <c r="J11" s="159"/>
      <c r="K11" s="158"/>
      <c r="L11" s="159"/>
      <c r="M11" s="158"/>
      <c r="N11" s="159"/>
      <c r="O11" s="160"/>
      <c r="P11" s="161"/>
      <c r="Q11" s="160"/>
      <c r="R11" s="1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8"/>
      <c r="F12" s="159"/>
      <c r="G12" s="178"/>
      <c r="H12" s="179"/>
      <c r="I12" s="158"/>
      <c r="J12" s="159"/>
      <c r="K12" s="158"/>
      <c r="L12" s="159"/>
      <c r="M12" s="158"/>
      <c r="N12" s="159"/>
      <c r="O12" s="160"/>
      <c r="P12" s="161"/>
      <c r="Q12" s="160"/>
      <c r="R12" s="1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58"/>
      <c r="F13" s="159"/>
      <c r="G13" s="178"/>
      <c r="H13" s="179"/>
      <c r="I13" s="158"/>
      <c r="J13" s="159"/>
      <c r="K13" s="158"/>
      <c r="L13" s="159"/>
      <c r="M13" s="158"/>
      <c r="N13" s="159"/>
      <c r="O13" s="160"/>
      <c r="P13" s="161"/>
      <c r="Q13" s="160"/>
      <c r="R13" s="161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 t="s">
        <v>83</v>
      </c>
      <c r="E14" s="158"/>
      <c r="F14" s="159"/>
      <c r="G14" s="178"/>
      <c r="H14" s="179"/>
      <c r="I14" s="158"/>
      <c r="J14" s="159"/>
      <c r="K14" s="158"/>
      <c r="L14" s="159"/>
      <c r="M14" s="158">
        <v>8</v>
      </c>
      <c r="N14" s="159"/>
      <c r="O14" s="160"/>
      <c r="P14" s="161"/>
      <c r="Q14" s="160"/>
      <c r="R14" s="161"/>
      <c r="S14" s="58">
        <f t="shared" ref="S14:S18" si="2">E14+G14+I14+K14+M14+O14+Q14</f>
        <v>8</v>
      </c>
      <c r="T14" s="58">
        <f t="shared" ref="T14:T18" si="3">SUM(S14-U14-V14)</f>
        <v>8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58"/>
      <c r="F15" s="159"/>
      <c r="G15" s="178"/>
      <c r="H15" s="179"/>
      <c r="I15" s="158"/>
      <c r="J15" s="159"/>
      <c r="K15" s="158"/>
      <c r="L15" s="159"/>
      <c r="M15" s="158"/>
      <c r="N15" s="159"/>
      <c r="O15" s="160"/>
      <c r="P15" s="161"/>
      <c r="Q15" s="160"/>
      <c r="R15" s="161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58"/>
      <c r="F16" s="159"/>
      <c r="G16" s="178"/>
      <c r="H16" s="179"/>
      <c r="I16" s="158"/>
      <c r="J16" s="159"/>
      <c r="K16" s="158"/>
      <c r="L16" s="159"/>
      <c r="M16" s="158"/>
      <c r="N16" s="159"/>
      <c r="O16" s="160"/>
      <c r="P16" s="161"/>
      <c r="Q16" s="160"/>
      <c r="R16" s="161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58"/>
      <c r="F17" s="159"/>
      <c r="G17" s="178"/>
      <c r="H17" s="179"/>
      <c r="I17" s="158"/>
      <c r="J17" s="159"/>
      <c r="K17" s="158"/>
      <c r="L17" s="159"/>
      <c r="M17" s="158"/>
      <c r="N17" s="159"/>
      <c r="O17" s="160"/>
      <c r="P17" s="161"/>
      <c r="Q17" s="160"/>
      <c r="R17" s="161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39"/>
      <c r="B18" s="25"/>
      <c r="C18" s="139"/>
      <c r="D18" s="22"/>
      <c r="E18" s="158"/>
      <c r="F18" s="159"/>
      <c r="G18" s="178"/>
      <c r="H18" s="179"/>
      <c r="I18" s="158"/>
      <c r="J18" s="159"/>
      <c r="K18" s="158"/>
      <c r="L18" s="159"/>
      <c r="M18" s="158"/>
      <c r="N18" s="159"/>
      <c r="O18" s="160"/>
      <c r="P18" s="161"/>
      <c r="Q18" s="160"/>
      <c r="R18" s="161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46">
        <v>3600</v>
      </c>
      <c r="B19" s="201" t="s">
        <v>107</v>
      </c>
      <c r="C19" s="146"/>
      <c r="D19" s="22" t="s">
        <v>91</v>
      </c>
      <c r="E19" s="158">
        <v>2</v>
      </c>
      <c r="F19" s="159"/>
      <c r="G19" s="178"/>
      <c r="H19" s="179"/>
      <c r="I19" s="158"/>
      <c r="J19" s="159"/>
      <c r="K19" s="158"/>
      <c r="L19" s="159"/>
      <c r="M19" s="158"/>
      <c r="N19" s="159"/>
      <c r="O19" s="160"/>
      <c r="P19" s="161"/>
      <c r="Q19" s="160"/>
      <c r="R19" s="161"/>
      <c r="S19" s="58">
        <f t="shared" ref="S19" si="6">E19+G19+I19+K19+M19+O19+Q19</f>
        <v>2</v>
      </c>
      <c r="T19" s="58">
        <f t="shared" ref="T19" si="7">SUM(S19-U19-V19)</f>
        <v>2</v>
      </c>
      <c r="U19" s="60"/>
      <c r="V19" s="60"/>
    </row>
    <row r="20" spans="1:22" x14ac:dyDescent="0.25">
      <c r="A20" s="6"/>
      <c r="B20" s="25"/>
      <c r="C20" s="6"/>
      <c r="D20" s="22"/>
      <c r="E20" s="158"/>
      <c r="F20" s="159"/>
      <c r="G20" s="178"/>
      <c r="H20" s="179"/>
      <c r="I20" s="158"/>
      <c r="J20" s="159"/>
      <c r="K20" s="158"/>
      <c r="L20" s="159"/>
      <c r="M20" s="158"/>
      <c r="N20" s="159"/>
      <c r="O20" s="160"/>
      <c r="P20" s="161"/>
      <c r="Q20" s="160"/>
      <c r="R20" s="161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58"/>
      <c r="F21" s="159"/>
      <c r="G21" s="178"/>
      <c r="H21" s="179"/>
      <c r="I21" s="158"/>
      <c r="J21" s="159"/>
      <c r="K21" s="158"/>
      <c r="L21" s="159"/>
      <c r="M21" s="158"/>
      <c r="N21" s="159"/>
      <c r="O21" s="160"/>
      <c r="P21" s="161"/>
      <c r="Q21" s="160"/>
      <c r="R21" s="161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8"/>
      <c r="F22" s="159"/>
      <c r="G22" s="158"/>
      <c r="H22" s="159"/>
      <c r="I22" s="158"/>
      <c r="J22" s="159"/>
      <c r="K22" s="158"/>
      <c r="L22" s="159"/>
      <c r="M22" s="158"/>
      <c r="N22" s="159"/>
      <c r="O22" s="160"/>
      <c r="P22" s="161"/>
      <c r="Q22" s="160"/>
      <c r="R22" s="161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8"/>
      <c r="F23" s="159"/>
      <c r="G23" s="158"/>
      <c r="H23" s="159"/>
      <c r="I23" s="158"/>
      <c r="J23" s="159"/>
      <c r="K23" s="158"/>
      <c r="L23" s="159"/>
      <c r="M23" s="158"/>
      <c r="N23" s="159"/>
      <c r="O23" s="160"/>
      <c r="P23" s="161"/>
      <c r="Q23" s="160"/>
      <c r="R23" s="161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5">
        <f>SUM(E4:E23)</f>
        <v>7.5</v>
      </c>
      <c r="F24" s="166"/>
      <c r="G24" s="165">
        <f>SUM(G4:G23)</f>
        <v>0</v>
      </c>
      <c r="H24" s="166"/>
      <c r="I24" s="165">
        <f>SUM(I4:I23)</f>
        <v>7</v>
      </c>
      <c r="J24" s="166"/>
      <c r="K24" s="165">
        <f>SUM(K4:K23)</f>
        <v>7.25</v>
      </c>
      <c r="L24" s="166"/>
      <c r="M24" s="165">
        <f>SUM(M4:M23)</f>
        <v>8</v>
      </c>
      <c r="N24" s="166"/>
      <c r="O24" s="165">
        <f>SUM(O4:O23)</f>
        <v>0</v>
      </c>
      <c r="P24" s="166"/>
      <c r="Q24" s="165">
        <f>SUM(Q4:Q23)</f>
        <v>0</v>
      </c>
      <c r="R24" s="166"/>
      <c r="S24" s="58">
        <f t="shared" si="1"/>
        <v>29.75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29.75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-0.5</v>
      </c>
      <c r="G26" s="60"/>
      <c r="H26" s="60">
        <f>SUM(G24)-H25</f>
        <v>-8</v>
      </c>
      <c r="I26" s="60"/>
      <c r="J26" s="60">
        <f>SUM(I24)-J25</f>
        <v>-1</v>
      </c>
      <c r="K26" s="60"/>
      <c r="L26" s="60">
        <f>SUM(K24)-L25</f>
        <v>-0.75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-10.25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29.75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2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29.75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I18" sqref="I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88</v>
      </c>
      <c r="B2" s="144"/>
      <c r="C2" s="144"/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64" t="s">
        <v>17</v>
      </c>
      <c r="N2" s="164"/>
      <c r="O2" s="164" t="s">
        <v>18</v>
      </c>
      <c r="P2" s="164"/>
      <c r="Q2" s="164" t="s">
        <v>19</v>
      </c>
      <c r="R2" s="1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201" t="s">
        <v>107</v>
      </c>
      <c r="C4" s="6"/>
      <c r="D4" s="22" t="s">
        <v>76</v>
      </c>
      <c r="E4" s="163">
        <v>8</v>
      </c>
      <c r="F4" s="163"/>
      <c r="G4" s="167">
        <v>8</v>
      </c>
      <c r="H4" s="167"/>
      <c r="I4" s="175">
        <v>8</v>
      </c>
      <c r="J4" s="167"/>
      <c r="K4" s="167">
        <v>8</v>
      </c>
      <c r="L4" s="167"/>
      <c r="M4" s="167">
        <v>5</v>
      </c>
      <c r="N4" s="167"/>
      <c r="O4" s="160"/>
      <c r="P4" s="161"/>
      <c r="Q4" s="160"/>
      <c r="R4" s="161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25">
      <c r="A5" s="6"/>
      <c r="B5" s="6"/>
      <c r="C5" s="6"/>
      <c r="D5" s="22"/>
      <c r="E5" s="163"/>
      <c r="F5" s="163"/>
      <c r="G5" s="167"/>
      <c r="H5" s="167"/>
      <c r="I5" s="167"/>
      <c r="J5" s="167"/>
      <c r="K5" s="167"/>
      <c r="L5" s="167"/>
      <c r="M5" s="167"/>
      <c r="N5" s="167"/>
      <c r="O5" s="160"/>
      <c r="P5" s="161"/>
      <c r="Q5" s="160"/>
      <c r="R5" s="161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63"/>
      <c r="F6" s="163"/>
      <c r="G6" s="167"/>
      <c r="H6" s="167"/>
      <c r="I6" s="167"/>
      <c r="J6" s="167"/>
      <c r="K6" s="167"/>
      <c r="L6" s="167"/>
      <c r="M6" s="167"/>
      <c r="N6" s="167"/>
      <c r="O6" s="160"/>
      <c r="P6" s="161"/>
      <c r="Q6" s="160"/>
      <c r="R6" s="16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58"/>
      <c r="F7" s="159"/>
      <c r="G7" s="160"/>
      <c r="H7" s="161"/>
      <c r="I7" s="160"/>
      <c r="J7" s="161"/>
      <c r="K7" s="160"/>
      <c r="L7" s="161"/>
      <c r="M7" s="160"/>
      <c r="N7" s="161"/>
      <c r="O7" s="160"/>
      <c r="P7" s="161"/>
      <c r="Q7" s="160"/>
      <c r="R7" s="16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58"/>
      <c r="F8" s="159"/>
      <c r="G8" s="160"/>
      <c r="H8" s="161"/>
      <c r="I8" s="160"/>
      <c r="J8" s="161"/>
      <c r="K8" s="160"/>
      <c r="L8" s="161"/>
      <c r="M8" s="160"/>
      <c r="N8" s="161"/>
      <c r="O8" s="160"/>
      <c r="P8" s="161"/>
      <c r="Q8" s="160"/>
      <c r="R8" s="16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8"/>
      <c r="F9" s="159"/>
      <c r="G9" s="160"/>
      <c r="H9" s="161"/>
      <c r="I9" s="160"/>
      <c r="J9" s="161"/>
      <c r="K9" s="160"/>
      <c r="L9" s="161"/>
      <c r="M9" s="160"/>
      <c r="N9" s="161"/>
      <c r="O9" s="160"/>
      <c r="P9" s="161"/>
      <c r="Q9" s="160"/>
      <c r="R9" s="16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8"/>
      <c r="F10" s="159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0"/>
      <c r="R10" s="1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8"/>
      <c r="F11" s="159"/>
      <c r="G11" s="160"/>
      <c r="H11" s="161"/>
      <c r="I11" s="160"/>
      <c r="J11" s="161"/>
      <c r="K11" s="160"/>
      <c r="L11" s="161"/>
      <c r="M11" s="160"/>
      <c r="N11" s="161"/>
      <c r="O11" s="160"/>
      <c r="P11" s="161"/>
      <c r="Q11" s="160"/>
      <c r="R11" s="1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8"/>
      <c r="F12" s="159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0"/>
      <c r="R12" s="1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58"/>
      <c r="F13" s="159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0"/>
      <c r="R13" s="161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58"/>
      <c r="F14" s="159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0"/>
      <c r="R14" s="161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58"/>
      <c r="F15" s="159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0"/>
      <c r="R15" s="161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58"/>
      <c r="F16" s="159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0"/>
      <c r="R16" s="161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58"/>
      <c r="F17" s="159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0"/>
      <c r="R17" s="161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58"/>
      <c r="F18" s="159"/>
      <c r="G18" s="160"/>
      <c r="H18" s="161"/>
      <c r="I18" s="160"/>
      <c r="J18" s="161"/>
      <c r="K18" s="160"/>
      <c r="L18" s="161"/>
      <c r="M18" s="160"/>
      <c r="N18" s="161"/>
      <c r="O18" s="160"/>
      <c r="P18" s="161"/>
      <c r="Q18" s="160"/>
      <c r="R18" s="161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39"/>
      <c r="B19" s="25"/>
      <c r="C19" s="139"/>
      <c r="D19" s="22"/>
      <c r="E19" s="158"/>
      <c r="F19" s="159"/>
      <c r="G19" s="158"/>
      <c r="H19" s="159"/>
      <c r="I19" s="160"/>
      <c r="J19" s="161"/>
      <c r="K19" s="160"/>
      <c r="L19" s="161"/>
      <c r="M19" s="160"/>
      <c r="N19" s="161"/>
      <c r="O19" s="160"/>
      <c r="P19" s="161"/>
      <c r="Q19" s="160"/>
      <c r="R19" s="161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58"/>
      <c r="F20" s="159"/>
      <c r="G20" s="160"/>
      <c r="H20" s="161"/>
      <c r="I20" s="160"/>
      <c r="J20" s="161"/>
      <c r="K20" s="160"/>
      <c r="L20" s="161"/>
      <c r="M20" s="160"/>
      <c r="N20" s="161"/>
      <c r="O20" s="160"/>
      <c r="P20" s="161"/>
      <c r="Q20" s="160"/>
      <c r="R20" s="161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58"/>
      <c r="F21" s="159"/>
      <c r="G21" s="160"/>
      <c r="H21" s="161"/>
      <c r="I21" s="160"/>
      <c r="J21" s="161"/>
      <c r="K21" s="160"/>
      <c r="L21" s="161"/>
      <c r="M21" s="160"/>
      <c r="N21" s="161"/>
      <c r="O21" s="160"/>
      <c r="P21" s="161"/>
      <c r="Q21" s="160"/>
      <c r="R21" s="161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8"/>
      <c r="F22" s="159"/>
      <c r="G22" s="160"/>
      <c r="H22" s="161"/>
      <c r="I22" s="160"/>
      <c r="J22" s="161"/>
      <c r="K22" s="160"/>
      <c r="L22" s="161"/>
      <c r="M22" s="160"/>
      <c r="N22" s="161"/>
      <c r="O22" s="160"/>
      <c r="P22" s="161"/>
      <c r="Q22" s="160"/>
      <c r="R22" s="161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8"/>
      <c r="F23" s="159"/>
      <c r="G23" s="160"/>
      <c r="H23" s="161"/>
      <c r="I23" s="160"/>
      <c r="J23" s="161"/>
      <c r="K23" s="160"/>
      <c r="L23" s="161"/>
      <c r="M23" s="160"/>
      <c r="N23" s="161"/>
      <c r="O23" s="160"/>
      <c r="P23" s="161"/>
      <c r="Q23" s="160"/>
      <c r="R23" s="161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5">
        <f>SUM(E4:E23)</f>
        <v>8</v>
      </c>
      <c r="F24" s="166"/>
      <c r="G24" s="165">
        <f>SUM(G4:G23)</f>
        <v>8</v>
      </c>
      <c r="H24" s="166"/>
      <c r="I24" s="165">
        <f>SUM(I4:I23)</f>
        <v>8</v>
      </c>
      <c r="J24" s="166"/>
      <c r="K24" s="165">
        <f>SUM(K4:K23)</f>
        <v>8</v>
      </c>
      <c r="L24" s="166"/>
      <c r="M24" s="165">
        <f>SUM(M4:M23)</f>
        <v>5</v>
      </c>
      <c r="N24" s="166"/>
      <c r="O24" s="165">
        <f>SUM(O4:O23)</f>
        <v>0</v>
      </c>
      <c r="P24" s="166"/>
      <c r="Q24" s="165">
        <f>SUM(Q4:Q23)</f>
        <v>0</v>
      </c>
      <c r="R24" s="166"/>
      <c r="S24" s="58">
        <f t="shared" si="1"/>
        <v>37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37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-3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-3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37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37.5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37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I18" sqref="I18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88</v>
      </c>
      <c r="B2" s="144"/>
      <c r="C2" s="144"/>
      <c r="D2" s="32"/>
      <c r="E2" s="188" t="s">
        <v>13</v>
      </c>
      <c r="F2" s="188"/>
      <c r="G2" s="188" t="s">
        <v>14</v>
      </c>
      <c r="H2" s="188"/>
      <c r="I2" s="188" t="s">
        <v>15</v>
      </c>
      <c r="J2" s="188"/>
      <c r="K2" s="188" t="s">
        <v>16</v>
      </c>
      <c r="L2" s="188"/>
      <c r="M2" s="188" t="s">
        <v>17</v>
      </c>
      <c r="N2" s="188"/>
      <c r="O2" s="188" t="s">
        <v>18</v>
      </c>
      <c r="P2" s="188"/>
      <c r="Q2" s="188" t="s">
        <v>19</v>
      </c>
      <c r="R2" s="18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>
        <v>8</v>
      </c>
      <c r="L3" s="122">
        <v>16.3</v>
      </c>
      <c r="M3" s="121">
        <v>8</v>
      </c>
      <c r="N3" s="122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46">
        <v>6821</v>
      </c>
      <c r="B4" s="201" t="s">
        <v>105</v>
      </c>
      <c r="C4" s="146">
        <v>25</v>
      </c>
      <c r="D4" s="22" t="s">
        <v>82</v>
      </c>
      <c r="E4" s="185">
        <v>7.75</v>
      </c>
      <c r="F4" s="185"/>
      <c r="G4" s="185">
        <v>6.75</v>
      </c>
      <c r="H4" s="185"/>
      <c r="I4" s="185">
        <v>7.75</v>
      </c>
      <c r="J4" s="185"/>
      <c r="K4" s="185">
        <v>7.75</v>
      </c>
      <c r="L4" s="185"/>
      <c r="M4" s="185">
        <v>7.75</v>
      </c>
      <c r="N4" s="185"/>
      <c r="O4" s="184"/>
      <c r="P4" s="184"/>
      <c r="Q4" s="180"/>
      <c r="R4" s="181"/>
      <c r="S4" s="38">
        <f>E4+G4+I4+K4+M4+O4+Q4</f>
        <v>37.75</v>
      </c>
      <c r="T4" s="38">
        <f>SUM(S4-U4-V4)</f>
        <v>37.75</v>
      </c>
      <c r="U4" s="40"/>
      <c r="V4" s="40"/>
    </row>
    <row r="5" spans="1:22" x14ac:dyDescent="0.25">
      <c r="A5" s="134"/>
      <c r="B5" s="128"/>
      <c r="C5" s="134"/>
      <c r="D5" s="22"/>
      <c r="E5" s="163"/>
      <c r="F5" s="163"/>
      <c r="G5" s="163"/>
      <c r="H5" s="163"/>
      <c r="I5" s="163"/>
      <c r="J5" s="163"/>
      <c r="K5" s="163"/>
      <c r="L5" s="163"/>
      <c r="M5" s="158"/>
      <c r="N5" s="159"/>
      <c r="O5" s="184"/>
      <c r="P5" s="184"/>
      <c r="Q5" s="180"/>
      <c r="R5" s="181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143"/>
      <c r="B6" s="143"/>
      <c r="C6" s="143"/>
      <c r="D6" s="22"/>
      <c r="E6" s="163"/>
      <c r="F6" s="163"/>
      <c r="G6" s="163"/>
      <c r="H6" s="163"/>
      <c r="I6" s="163"/>
      <c r="J6" s="163"/>
      <c r="K6" s="163"/>
      <c r="L6" s="163"/>
      <c r="M6" s="158"/>
      <c r="N6" s="159"/>
      <c r="O6" s="184"/>
      <c r="P6" s="184"/>
      <c r="Q6" s="180"/>
      <c r="R6" s="181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125"/>
      <c r="B7" s="125"/>
      <c r="C7" s="134"/>
      <c r="D7" s="22"/>
      <c r="E7" s="185"/>
      <c r="F7" s="185"/>
      <c r="G7" s="185"/>
      <c r="H7" s="185"/>
      <c r="I7" s="185"/>
      <c r="J7" s="185"/>
      <c r="K7" s="185"/>
      <c r="L7" s="185"/>
      <c r="M7" s="158"/>
      <c r="N7" s="159"/>
      <c r="O7" s="184"/>
      <c r="P7" s="184"/>
      <c r="Q7" s="180"/>
      <c r="R7" s="181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134"/>
      <c r="D8" s="22"/>
      <c r="E8" s="185"/>
      <c r="F8" s="185"/>
      <c r="G8" s="185"/>
      <c r="H8" s="185"/>
      <c r="I8" s="185"/>
      <c r="J8" s="185"/>
      <c r="K8" s="185"/>
      <c r="L8" s="185"/>
      <c r="M8" s="158"/>
      <c r="N8" s="159"/>
      <c r="O8" s="184"/>
      <c r="P8" s="184"/>
      <c r="Q8" s="180"/>
      <c r="R8" s="18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85"/>
      <c r="F9" s="185"/>
      <c r="G9" s="185"/>
      <c r="H9" s="185"/>
      <c r="I9" s="185"/>
      <c r="J9" s="185"/>
      <c r="K9" s="185"/>
      <c r="L9" s="185"/>
      <c r="M9" s="158"/>
      <c r="N9" s="159"/>
      <c r="O9" s="184"/>
      <c r="P9" s="184"/>
      <c r="Q9" s="180"/>
      <c r="R9" s="18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82"/>
      <c r="F10" s="183"/>
      <c r="G10" s="182"/>
      <c r="H10" s="183"/>
      <c r="I10" s="182"/>
      <c r="J10" s="183"/>
      <c r="K10" s="182"/>
      <c r="L10" s="183"/>
      <c r="M10" s="158"/>
      <c r="N10" s="159"/>
      <c r="O10" s="180"/>
      <c r="P10" s="181"/>
      <c r="Q10" s="180"/>
      <c r="R10" s="18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82"/>
      <c r="F11" s="183"/>
      <c r="G11" s="182"/>
      <c r="H11" s="183"/>
      <c r="I11" s="182"/>
      <c r="J11" s="183"/>
      <c r="K11" s="182"/>
      <c r="L11" s="183"/>
      <c r="M11" s="158"/>
      <c r="N11" s="159"/>
      <c r="O11" s="180"/>
      <c r="P11" s="181"/>
      <c r="Q11" s="180"/>
      <c r="R11" s="18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58"/>
      <c r="F12" s="159"/>
      <c r="G12" s="158"/>
      <c r="H12" s="159"/>
      <c r="I12" s="158"/>
      <c r="J12" s="159"/>
      <c r="K12" s="158"/>
      <c r="L12" s="159"/>
      <c r="M12" s="158"/>
      <c r="N12" s="159"/>
      <c r="O12" s="180"/>
      <c r="P12" s="181"/>
      <c r="Q12" s="180"/>
      <c r="R12" s="18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58"/>
      <c r="F13" s="159"/>
      <c r="G13" s="158"/>
      <c r="H13" s="159"/>
      <c r="I13" s="158"/>
      <c r="J13" s="159"/>
      <c r="K13" s="158"/>
      <c r="L13" s="159"/>
      <c r="M13" s="158"/>
      <c r="N13" s="159"/>
      <c r="O13" s="180"/>
      <c r="P13" s="181"/>
      <c r="Q13" s="180"/>
      <c r="R13" s="18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58"/>
      <c r="F14" s="159"/>
      <c r="G14" s="158"/>
      <c r="H14" s="159"/>
      <c r="I14" s="158"/>
      <c r="J14" s="159"/>
      <c r="K14" s="158"/>
      <c r="L14" s="159"/>
      <c r="M14" s="158"/>
      <c r="N14" s="159"/>
      <c r="O14" s="180"/>
      <c r="P14" s="181"/>
      <c r="Q14" s="180"/>
      <c r="R14" s="18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58"/>
      <c r="F15" s="159"/>
      <c r="G15" s="158"/>
      <c r="H15" s="159"/>
      <c r="I15" s="158"/>
      <c r="J15" s="159"/>
      <c r="K15" s="158"/>
      <c r="L15" s="159"/>
      <c r="M15" s="158"/>
      <c r="N15" s="159"/>
      <c r="O15" s="180"/>
      <c r="P15" s="181"/>
      <c r="Q15" s="180"/>
      <c r="R15" s="18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58"/>
      <c r="F16" s="159"/>
      <c r="G16" s="158"/>
      <c r="H16" s="159"/>
      <c r="I16" s="158"/>
      <c r="J16" s="159"/>
      <c r="K16" s="158"/>
      <c r="L16" s="159"/>
      <c r="M16" s="158"/>
      <c r="N16" s="159"/>
      <c r="O16" s="180"/>
      <c r="P16" s="181"/>
      <c r="Q16" s="180"/>
      <c r="R16" s="18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39">
        <v>3600</v>
      </c>
      <c r="B17" s="201" t="s">
        <v>107</v>
      </c>
      <c r="C17" s="139"/>
      <c r="D17" s="22" t="s">
        <v>95</v>
      </c>
      <c r="E17" s="158"/>
      <c r="F17" s="159"/>
      <c r="G17" s="158">
        <v>1</v>
      </c>
      <c r="H17" s="159"/>
      <c r="I17" s="158"/>
      <c r="J17" s="159"/>
      <c r="K17" s="158"/>
      <c r="L17" s="159"/>
      <c r="M17" s="158"/>
      <c r="N17" s="159"/>
      <c r="O17" s="180"/>
      <c r="P17" s="181"/>
      <c r="Q17" s="180"/>
      <c r="R17" s="181"/>
      <c r="S17" s="38">
        <f t="shared" ref="S17" si="10">E17+G17+I17+K17+M17+O17+Q17</f>
        <v>1</v>
      </c>
      <c r="T17" s="38">
        <f t="shared" ref="T17" si="11">SUM(S17-U17-V17)</f>
        <v>1</v>
      </c>
      <c r="U17" s="40"/>
      <c r="V17" s="40"/>
    </row>
    <row r="18" spans="1:22" x14ac:dyDescent="0.25">
      <c r="A18" s="6">
        <v>3600</v>
      </c>
      <c r="B18" s="201" t="s">
        <v>107</v>
      </c>
      <c r="C18" s="6"/>
      <c r="D18" s="22" t="s">
        <v>78</v>
      </c>
      <c r="E18" s="185"/>
      <c r="F18" s="185"/>
      <c r="G18" s="185">
        <v>0.25</v>
      </c>
      <c r="H18" s="185"/>
      <c r="I18" s="185">
        <v>0.25</v>
      </c>
      <c r="J18" s="185"/>
      <c r="K18" s="185">
        <v>0.25</v>
      </c>
      <c r="L18" s="185"/>
      <c r="M18" s="158">
        <v>0.25</v>
      </c>
      <c r="N18" s="159"/>
      <c r="O18" s="184"/>
      <c r="P18" s="184"/>
      <c r="Q18" s="180"/>
      <c r="R18" s="181"/>
      <c r="S18" s="38">
        <f t="shared" si="0"/>
        <v>1</v>
      </c>
      <c r="T18" s="38">
        <f t="shared" si="1"/>
        <v>1</v>
      </c>
      <c r="U18" s="40"/>
      <c r="V18" s="40"/>
    </row>
    <row r="19" spans="1:22" x14ac:dyDescent="0.25">
      <c r="A19" s="6">
        <v>3600</v>
      </c>
      <c r="B19" s="201" t="s">
        <v>107</v>
      </c>
      <c r="C19" s="6"/>
      <c r="D19" s="10" t="s">
        <v>68</v>
      </c>
      <c r="E19" s="182">
        <v>0.25</v>
      </c>
      <c r="F19" s="183"/>
      <c r="G19" s="182"/>
      <c r="H19" s="183"/>
      <c r="I19" s="182"/>
      <c r="J19" s="183"/>
      <c r="K19" s="182"/>
      <c r="L19" s="183"/>
      <c r="M19" s="158"/>
      <c r="N19" s="159"/>
      <c r="O19" s="184"/>
      <c r="P19" s="184"/>
      <c r="Q19" s="180"/>
      <c r="R19" s="181"/>
      <c r="S19" s="38">
        <f t="shared" si="0"/>
        <v>0.25</v>
      </c>
      <c r="T19" s="38">
        <f t="shared" si="1"/>
        <v>0.25</v>
      </c>
      <c r="U19" s="40"/>
      <c r="V19" s="40"/>
    </row>
    <row r="20" spans="1:22" x14ac:dyDescent="0.25">
      <c r="A20" s="6"/>
      <c r="B20" s="6"/>
      <c r="C20" s="6"/>
      <c r="D20" s="10"/>
      <c r="E20" s="185"/>
      <c r="F20" s="185"/>
      <c r="G20" s="185"/>
      <c r="H20" s="185"/>
      <c r="I20" s="185"/>
      <c r="J20" s="185"/>
      <c r="K20" s="185"/>
      <c r="L20" s="185"/>
      <c r="M20" s="158"/>
      <c r="N20" s="159"/>
      <c r="O20" s="184"/>
      <c r="P20" s="184"/>
      <c r="Q20" s="180"/>
      <c r="R20" s="18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85"/>
      <c r="F21" s="185"/>
      <c r="G21" s="185"/>
      <c r="H21" s="185"/>
      <c r="I21" s="185"/>
      <c r="J21" s="185"/>
      <c r="K21" s="185"/>
      <c r="L21" s="185"/>
      <c r="M21" s="158"/>
      <c r="N21" s="159"/>
      <c r="O21" s="184"/>
      <c r="P21" s="184"/>
      <c r="Q21" s="180"/>
      <c r="R21" s="181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85"/>
      <c r="F22" s="185"/>
      <c r="G22" s="185"/>
      <c r="H22" s="185"/>
      <c r="I22" s="185"/>
      <c r="J22" s="185"/>
      <c r="K22" s="185"/>
      <c r="L22" s="185"/>
      <c r="M22" s="182"/>
      <c r="N22" s="183"/>
      <c r="O22" s="184"/>
      <c r="P22" s="184"/>
      <c r="Q22" s="180"/>
      <c r="R22" s="18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86">
        <f>SUM(E4:E22)</f>
        <v>8</v>
      </c>
      <c r="F23" s="187"/>
      <c r="G23" s="186">
        <f>SUM(G4:G22)</f>
        <v>8</v>
      </c>
      <c r="H23" s="187"/>
      <c r="I23" s="186">
        <f>SUM(I4:I22)</f>
        <v>8</v>
      </c>
      <c r="J23" s="187"/>
      <c r="K23" s="186">
        <f>SUM(K4:K22)</f>
        <v>8</v>
      </c>
      <c r="L23" s="187"/>
      <c r="M23" s="186">
        <f>SUM(M4:M22)</f>
        <v>8</v>
      </c>
      <c r="N23" s="187"/>
      <c r="O23" s="186">
        <f>SUM(O4:O22)</f>
        <v>0</v>
      </c>
      <c r="P23" s="187"/>
      <c r="Q23" s="186">
        <f>SUM(Q4:Q22)</f>
        <v>0</v>
      </c>
      <c r="R23" s="18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I18" sqref="I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88</v>
      </c>
      <c r="B2" s="144"/>
      <c r="C2" s="144"/>
      <c r="D2" s="6"/>
      <c r="E2" s="174" t="s">
        <v>13</v>
      </c>
      <c r="F2" s="174"/>
      <c r="G2" s="174" t="s">
        <v>14</v>
      </c>
      <c r="H2" s="174"/>
      <c r="I2" s="174" t="s">
        <v>15</v>
      </c>
      <c r="J2" s="174"/>
      <c r="K2" s="174" t="s">
        <v>16</v>
      </c>
      <c r="L2" s="174"/>
      <c r="M2" s="174" t="s">
        <v>17</v>
      </c>
      <c r="N2" s="174"/>
      <c r="O2" s="174" t="s">
        <v>18</v>
      </c>
      <c r="P2" s="174"/>
      <c r="Q2" s="174" t="s">
        <v>19</v>
      </c>
      <c r="R2" s="17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 t="s">
        <v>92</v>
      </c>
      <c r="F3" s="120"/>
      <c r="G3" s="120">
        <v>8</v>
      </c>
      <c r="H3" s="120">
        <v>16.3</v>
      </c>
      <c r="I3" s="120">
        <v>8</v>
      </c>
      <c r="J3" s="120">
        <v>20</v>
      </c>
      <c r="K3" s="120">
        <v>8</v>
      </c>
      <c r="L3" s="120">
        <v>16.3</v>
      </c>
      <c r="M3" s="120">
        <v>8</v>
      </c>
      <c r="N3" s="120">
        <v>18.3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46">
        <v>6743</v>
      </c>
      <c r="B4" s="202" t="s">
        <v>108</v>
      </c>
      <c r="C4" s="146">
        <v>16</v>
      </c>
      <c r="D4" s="22" t="s">
        <v>89</v>
      </c>
      <c r="E4" s="162"/>
      <c r="F4" s="162"/>
      <c r="G4" s="162">
        <v>8</v>
      </c>
      <c r="H4" s="162"/>
      <c r="I4" s="162"/>
      <c r="J4" s="162"/>
      <c r="K4" s="162">
        <v>8</v>
      </c>
      <c r="L4" s="162"/>
      <c r="M4" s="162"/>
      <c r="N4" s="162"/>
      <c r="O4" s="168"/>
      <c r="P4" s="169"/>
      <c r="Q4" s="168"/>
      <c r="R4" s="169"/>
      <c r="S4" s="12">
        <f t="shared" ref="S4:S10" si="0">E4+G4+I4+K4+M4+O4+Q4</f>
        <v>16</v>
      </c>
      <c r="T4" s="12">
        <f t="shared" ref="T4:T19" si="1">SUM(S4-U4-V4)</f>
        <v>16</v>
      </c>
      <c r="U4" s="14"/>
      <c r="V4" s="14"/>
    </row>
    <row r="5" spans="1:22" x14ac:dyDescent="0.25">
      <c r="A5" s="128"/>
      <c r="B5" s="128"/>
      <c r="C5" s="128"/>
      <c r="D5" s="2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8"/>
      <c r="P5" s="169"/>
      <c r="Q5" s="168"/>
      <c r="R5" s="169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128"/>
      <c r="B6" s="128"/>
      <c r="C6" s="128"/>
      <c r="D6" s="22"/>
      <c r="E6" s="170"/>
      <c r="F6" s="171"/>
      <c r="G6" s="189"/>
      <c r="H6" s="171"/>
      <c r="I6" s="189"/>
      <c r="J6" s="171"/>
      <c r="K6" s="189"/>
      <c r="L6" s="171"/>
      <c r="M6" s="189"/>
      <c r="N6" s="171"/>
      <c r="O6" s="168"/>
      <c r="P6" s="169"/>
      <c r="Q6" s="168"/>
      <c r="R6" s="16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70"/>
      <c r="F7" s="171"/>
      <c r="G7" s="189"/>
      <c r="H7" s="171"/>
      <c r="I7" s="189"/>
      <c r="J7" s="171"/>
      <c r="K7" s="170"/>
      <c r="L7" s="171"/>
      <c r="M7" s="170"/>
      <c r="N7" s="171"/>
      <c r="O7" s="168"/>
      <c r="P7" s="169"/>
      <c r="Q7" s="168"/>
      <c r="R7" s="16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70"/>
      <c r="F8" s="171"/>
      <c r="G8" s="189"/>
      <c r="H8" s="171"/>
      <c r="I8" s="189"/>
      <c r="J8" s="171"/>
      <c r="K8" s="170"/>
      <c r="L8" s="171"/>
      <c r="M8" s="170"/>
      <c r="N8" s="171"/>
      <c r="O8" s="168"/>
      <c r="P8" s="169"/>
      <c r="Q8" s="168"/>
      <c r="R8" s="16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70"/>
      <c r="F9" s="171"/>
      <c r="G9" s="170"/>
      <c r="H9" s="171"/>
      <c r="I9" s="170"/>
      <c r="J9" s="171"/>
      <c r="K9" s="170"/>
      <c r="L9" s="171"/>
      <c r="M9" s="170"/>
      <c r="N9" s="171"/>
      <c r="O9" s="168"/>
      <c r="P9" s="169"/>
      <c r="Q9" s="168"/>
      <c r="R9" s="16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70"/>
      <c r="F10" s="171"/>
      <c r="G10" s="170"/>
      <c r="H10" s="171"/>
      <c r="I10" s="170"/>
      <c r="J10" s="171"/>
      <c r="K10" s="170"/>
      <c r="L10" s="171"/>
      <c r="M10" s="170"/>
      <c r="N10" s="171"/>
      <c r="O10" s="168"/>
      <c r="P10" s="169"/>
      <c r="Q10" s="168"/>
      <c r="R10" s="16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70"/>
      <c r="F11" s="171"/>
      <c r="G11" s="189"/>
      <c r="H11" s="171"/>
      <c r="I11" s="189"/>
      <c r="J11" s="171"/>
      <c r="K11" s="189"/>
      <c r="L11" s="171"/>
      <c r="M11" s="189"/>
      <c r="N11" s="171"/>
      <c r="O11" s="168"/>
      <c r="P11" s="169"/>
      <c r="Q11" s="168"/>
      <c r="R11" s="169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0"/>
      <c r="F12" s="171"/>
      <c r="G12" s="189"/>
      <c r="H12" s="171"/>
      <c r="I12" s="189"/>
      <c r="J12" s="171"/>
      <c r="K12" s="189"/>
      <c r="L12" s="171"/>
      <c r="M12" s="189"/>
      <c r="N12" s="171"/>
      <c r="O12" s="168"/>
      <c r="P12" s="169"/>
      <c r="Q12" s="168"/>
      <c r="R12" s="16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70"/>
      <c r="F13" s="171"/>
      <c r="G13" s="189"/>
      <c r="H13" s="171"/>
      <c r="I13" s="189"/>
      <c r="J13" s="171"/>
      <c r="K13" s="189"/>
      <c r="L13" s="171"/>
      <c r="M13" s="189"/>
      <c r="N13" s="171"/>
      <c r="O13" s="168"/>
      <c r="P13" s="169"/>
      <c r="Q13" s="168"/>
      <c r="R13" s="16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6"/>
      <c r="B14" s="25"/>
      <c r="C14" s="116"/>
      <c r="D14" s="22"/>
      <c r="E14" s="170"/>
      <c r="F14" s="171"/>
      <c r="G14" s="189"/>
      <c r="H14" s="171"/>
      <c r="I14" s="189"/>
      <c r="J14" s="171"/>
      <c r="K14" s="189"/>
      <c r="L14" s="171"/>
      <c r="M14" s="189"/>
      <c r="N14" s="171"/>
      <c r="O14" s="168"/>
      <c r="P14" s="169"/>
      <c r="Q14" s="168"/>
      <c r="R14" s="16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42"/>
      <c r="B15" s="25"/>
      <c r="C15" s="142"/>
      <c r="D15" s="22"/>
      <c r="E15" s="170"/>
      <c r="F15" s="171"/>
      <c r="G15" s="189"/>
      <c r="H15" s="171"/>
      <c r="I15" s="189"/>
      <c r="J15" s="171"/>
      <c r="K15" s="189"/>
      <c r="L15" s="171"/>
      <c r="M15" s="189"/>
      <c r="N15" s="171"/>
      <c r="O15" s="168"/>
      <c r="P15" s="169"/>
      <c r="Q15" s="168"/>
      <c r="R15" s="169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41"/>
      <c r="B16" s="25"/>
      <c r="C16" s="141"/>
      <c r="D16" s="22"/>
      <c r="E16" s="170"/>
      <c r="F16" s="171"/>
      <c r="G16" s="170"/>
      <c r="H16" s="171"/>
      <c r="I16" s="170"/>
      <c r="J16" s="171"/>
      <c r="K16" s="170"/>
      <c r="L16" s="171"/>
      <c r="M16" s="170"/>
      <c r="N16" s="171"/>
      <c r="O16" s="168"/>
      <c r="P16" s="169"/>
      <c r="Q16" s="168"/>
      <c r="R16" s="169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39">
        <v>3600</v>
      </c>
      <c r="B17" s="201" t="s">
        <v>107</v>
      </c>
      <c r="C17" s="139"/>
      <c r="D17" s="22" t="s">
        <v>96</v>
      </c>
      <c r="E17" s="158"/>
      <c r="F17" s="159"/>
      <c r="G17" s="158"/>
      <c r="H17" s="159"/>
      <c r="I17" s="158">
        <v>12</v>
      </c>
      <c r="J17" s="159"/>
      <c r="K17" s="158"/>
      <c r="L17" s="159"/>
      <c r="M17" s="158"/>
      <c r="N17" s="159"/>
      <c r="O17" s="168"/>
      <c r="P17" s="169"/>
      <c r="Q17" s="168"/>
      <c r="R17" s="169"/>
      <c r="S17" s="12">
        <f t="shared" si="2"/>
        <v>12</v>
      </c>
      <c r="T17" s="12">
        <f t="shared" si="1"/>
        <v>8</v>
      </c>
      <c r="U17" s="14">
        <v>4</v>
      </c>
      <c r="V17" s="14"/>
    </row>
    <row r="18" spans="1:22" x14ac:dyDescent="0.25">
      <c r="A18" s="157">
        <v>3600</v>
      </c>
      <c r="B18" s="201" t="s">
        <v>107</v>
      </c>
      <c r="C18" s="157"/>
      <c r="D18" s="22" t="s">
        <v>103</v>
      </c>
      <c r="E18" s="170"/>
      <c r="F18" s="171"/>
      <c r="G18" s="170"/>
      <c r="H18" s="171"/>
      <c r="I18" s="170"/>
      <c r="J18" s="171"/>
      <c r="K18" s="170"/>
      <c r="L18" s="171"/>
      <c r="M18" s="170">
        <v>10</v>
      </c>
      <c r="N18" s="171"/>
      <c r="O18" s="168"/>
      <c r="P18" s="169"/>
      <c r="Q18" s="168"/>
      <c r="R18" s="169"/>
      <c r="S18" s="12">
        <f t="shared" si="2"/>
        <v>10</v>
      </c>
      <c r="T18" s="12">
        <f t="shared" si="1"/>
        <v>8</v>
      </c>
      <c r="U18" s="14">
        <v>2</v>
      </c>
      <c r="V18" s="14"/>
    </row>
    <row r="19" spans="1:22" x14ac:dyDescent="0.25">
      <c r="A19" s="110"/>
      <c r="B19" s="61"/>
      <c r="C19" s="110"/>
      <c r="D19" s="10"/>
      <c r="E19" s="189"/>
      <c r="F19" s="171"/>
      <c r="G19" s="189"/>
      <c r="H19" s="171"/>
      <c r="I19" s="189"/>
      <c r="J19" s="171"/>
      <c r="K19" s="189"/>
      <c r="L19" s="171"/>
      <c r="M19" s="189"/>
      <c r="N19" s="171"/>
      <c r="O19" s="168"/>
      <c r="P19" s="169"/>
      <c r="Q19" s="168"/>
      <c r="R19" s="169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0"/>
      <c r="F20" s="171"/>
      <c r="G20" s="170"/>
      <c r="H20" s="171"/>
      <c r="I20" s="170"/>
      <c r="J20" s="171"/>
      <c r="K20" s="170"/>
      <c r="L20" s="171"/>
      <c r="M20" s="170"/>
      <c r="N20" s="171"/>
      <c r="O20" s="168"/>
      <c r="P20" s="169"/>
      <c r="Q20" s="168"/>
      <c r="R20" s="169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0"/>
      <c r="F21" s="171"/>
      <c r="G21" s="170"/>
      <c r="H21" s="171"/>
      <c r="I21" s="170"/>
      <c r="J21" s="171"/>
      <c r="K21" s="170"/>
      <c r="L21" s="171"/>
      <c r="M21" s="170"/>
      <c r="N21" s="171"/>
      <c r="O21" s="168"/>
      <c r="P21" s="169"/>
      <c r="Q21" s="168"/>
      <c r="R21" s="169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2">
        <f>SUM(E4:E21)</f>
        <v>0</v>
      </c>
      <c r="F22" s="173"/>
      <c r="G22" s="172">
        <f>SUM(G4:G21)</f>
        <v>8</v>
      </c>
      <c r="H22" s="173"/>
      <c r="I22" s="172">
        <f>SUM(I4:I21)</f>
        <v>12</v>
      </c>
      <c r="J22" s="173"/>
      <c r="K22" s="172">
        <f>SUM(K4:K21)</f>
        <v>8</v>
      </c>
      <c r="L22" s="173"/>
      <c r="M22" s="172">
        <f>SUM(M4:M21)</f>
        <v>10</v>
      </c>
      <c r="N22" s="173"/>
      <c r="O22" s="172">
        <f>SUM(O4:O21)</f>
        <v>0</v>
      </c>
      <c r="P22" s="173"/>
      <c r="Q22" s="172">
        <f>SUM(Q4:Q21)</f>
        <v>0</v>
      </c>
      <c r="R22" s="173"/>
      <c r="S22" s="12">
        <f t="shared" ref="S22" si="3">E22+G22+I22+K22+M22+O22+Q22</f>
        <v>38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0</v>
      </c>
      <c r="I24" s="14"/>
      <c r="J24" s="14">
        <f>SUM(I22)-J23</f>
        <v>4</v>
      </c>
      <c r="K24" s="14"/>
      <c r="L24" s="14">
        <f>SUM(K22)-L23</f>
        <v>0</v>
      </c>
      <c r="M24" s="14"/>
      <c r="N24" s="14">
        <f>SUM(M22)-N23</f>
        <v>2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</v>
      </c>
      <c r="T24" s="14"/>
      <c r="U24" s="14">
        <f>SUM(U4:U23)</f>
        <v>6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6</v>
      </c>
      <c r="D28" s="17"/>
      <c r="I28" s="24">
        <v>22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38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5B74-FC3C-4019-9149-B49C215C5193}">
  <sheetPr>
    <pageSetUpPr fitToPage="1"/>
  </sheetPr>
  <dimension ref="A1:V34"/>
  <sheetViews>
    <sheetView tabSelected="1" zoomScale="91" zoomScaleNormal="91" zoomScaleSheetLayoutView="91" workbookViewId="0">
      <selection activeCell="I18" sqref="I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100</v>
      </c>
      <c r="B1" s="2"/>
      <c r="C1" s="2"/>
    </row>
    <row r="2" spans="1:22" s="9" customFormat="1" x14ac:dyDescent="0.25">
      <c r="A2" s="5" t="s">
        <v>88</v>
      </c>
      <c r="B2" s="152"/>
      <c r="C2" s="152"/>
      <c r="D2" s="153"/>
      <c r="E2" s="174" t="s">
        <v>13</v>
      </c>
      <c r="F2" s="174"/>
      <c r="G2" s="174" t="s">
        <v>14</v>
      </c>
      <c r="H2" s="174"/>
      <c r="I2" s="174" t="s">
        <v>15</v>
      </c>
      <c r="J2" s="174"/>
      <c r="K2" s="174" t="s">
        <v>16</v>
      </c>
      <c r="L2" s="174"/>
      <c r="M2" s="174" t="s">
        <v>17</v>
      </c>
      <c r="N2" s="174"/>
      <c r="O2" s="174" t="s">
        <v>18</v>
      </c>
      <c r="P2" s="174"/>
      <c r="Q2" s="174" t="s">
        <v>19</v>
      </c>
      <c r="R2" s="17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/>
      <c r="F3" s="120"/>
      <c r="G3" s="120"/>
      <c r="H3" s="120"/>
      <c r="I3" s="120"/>
      <c r="J3" s="120"/>
      <c r="K3" s="120">
        <v>8</v>
      </c>
      <c r="L3" s="120">
        <v>16.3</v>
      </c>
      <c r="M3" s="120">
        <v>8</v>
      </c>
      <c r="N3" s="120">
        <v>16.3</v>
      </c>
      <c r="O3" s="156"/>
      <c r="P3" s="156"/>
      <c r="Q3" s="156"/>
      <c r="R3" s="156"/>
      <c r="S3" s="154"/>
      <c r="T3" s="154"/>
      <c r="U3" s="13"/>
      <c r="V3" s="13"/>
    </row>
    <row r="4" spans="1:22" x14ac:dyDescent="0.25">
      <c r="A4" s="153">
        <v>3600</v>
      </c>
      <c r="B4" s="201" t="s">
        <v>107</v>
      </c>
      <c r="C4" s="153"/>
      <c r="D4" s="22" t="s">
        <v>101</v>
      </c>
      <c r="E4" s="162"/>
      <c r="F4" s="162"/>
      <c r="G4" s="162"/>
      <c r="H4" s="162"/>
      <c r="I4" s="162"/>
      <c r="J4" s="162"/>
      <c r="K4" s="162">
        <v>0.5</v>
      </c>
      <c r="L4" s="162"/>
      <c r="M4" s="162"/>
      <c r="N4" s="162"/>
      <c r="O4" s="168"/>
      <c r="P4" s="169"/>
      <c r="Q4" s="168"/>
      <c r="R4" s="169"/>
      <c r="S4" s="154">
        <f t="shared" ref="S4:S22" si="0">E4+G4+I4+K4+M4+O4+Q4</f>
        <v>0.5</v>
      </c>
      <c r="T4" s="154">
        <f t="shared" ref="T4:T19" si="1">SUM(S4-U4-V4)</f>
        <v>0.5</v>
      </c>
      <c r="U4" s="14"/>
      <c r="V4" s="14"/>
    </row>
    <row r="5" spans="1:22" x14ac:dyDescent="0.25">
      <c r="A5" s="153">
        <v>3600</v>
      </c>
      <c r="B5" s="201" t="s">
        <v>107</v>
      </c>
      <c r="C5" s="153"/>
      <c r="D5" s="22" t="s">
        <v>76</v>
      </c>
      <c r="E5" s="162"/>
      <c r="F5" s="162"/>
      <c r="G5" s="162"/>
      <c r="H5" s="162"/>
      <c r="I5" s="162"/>
      <c r="J5" s="162"/>
      <c r="K5" s="162">
        <v>7.5</v>
      </c>
      <c r="L5" s="162"/>
      <c r="M5" s="162">
        <v>8</v>
      </c>
      <c r="N5" s="162"/>
      <c r="O5" s="168"/>
      <c r="P5" s="169"/>
      <c r="Q5" s="168"/>
      <c r="R5" s="169"/>
      <c r="S5" s="154">
        <f t="shared" si="0"/>
        <v>15.5</v>
      </c>
      <c r="T5" s="154">
        <f t="shared" si="1"/>
        <v>15.5</v>
      </c>
      <c r="U5" s="14"/>
      <c r="V5" s="14"/>
    </row>
    <row r="6" spans="1:22" x14ac:dyDescent="0.25">
      <c r="A6" s="153"/>
      <c r="B6" s="153"/>
      <c r="C6" s="153"/>
      <c r="D6" s="22"/>
      <c r="E6" s="170"/>
      <c r="F6" s="171"/>
      <c r="G6" s="189"/>
      <c r="H6" s="171"/>
      <c r="I6" s="189"/>
      <c r="J6" s="171"/>
      <c r="K6" s="189"/>
      <c r="L6" s="171"/>
      <c r="M6" s="189"/>
      <c r="N6" s="171"/>
      <c r="O6" s="168"/>
      <c r="P6" s="169"/>
      <c r="Q6" s="168"/>
      <c r="R6" s="169"/>
      <c r="S6" s="154">
        <f t="shared" si="0"/>
        <v>0</v>
      </c>
      <c r="T6" s="154">
        <f t="shared" si="1"/>
        <v>0</v>
      </c>
      <c r="U6" s="14"/>
      <c r="V6" s="14"/>
    </row>
    <row r="7" spans="1:22" x14ac:dyDescent="0.25">
      <c r="A7" s="153"/>
      <c r="B7" s="153"/>
      <c r="C7" s="153"/>
      <c r="D7" s="22"/>
      <c r="E7" s="170"/>
      <c r="F7" s="171"/>
      <c r="G7" s="189"/>
      <c r="H7" s="171"/>
      <c r="I7" s="189"/>
      <c r="J7" s="171"/>
      <c r="K7" s="170"/>
      <c r="L7" s="171"/>
      <c r="M7" s="170"/>
      <c r="N7" s="171"/>
      <c r="O7" s="168"/>
      <c r="P7" s="169"/>
      <c r="Q7" s="168"/>
      <c r="R7" s="169"/>
      <c r="S7" s="154">
        <f t="shared" si="0"/>
        <v>0</v>
      </c>
      <c r="T7" s="154">
        <f t="shared" si="1"/>
        <v>0</v>
      </c>
      <c r="U7" s="14"/>
      <c r="V7" s="14"/>
    </row>
    <row r="8" spans="1:22" x14ac:dyDescent="0.25">
      <c r="A8" s="153"/>
      <c r="B8" s="153"/>
      <c r="C8" s="153"/>
      <c r="D8" s="22"/>
      <c r="E8" s="170"/>
      <c r="F8" s="171"/>
      <c r="G8" s="189"/>
      <c r="H8" s="171"/>
      <c r="I8" s="189"/>
      <c r="J8" s="171"/>
      <c r="K8" s="170"/>
      <c r="L8" s="171"/>
      <c r="M8" s="170"/>
      <c r="N8" s="171"/>
      <c r="O8" s="168"/>
      <c r="P8" s="169"/>
      <c r="Q8" s="168"/>
      <c r="R8" s="169"/>
      <c r="S8" s="154">
        <f t="shared" si="0"/>
        <v>0</v>
      </c>
      <c r="T8" s="154">
        <f t="shared" si="1"/>
        <v>0</v>
      </c>
      <c r="U8" s="14"/>
      <c r="V8" s="14"/>
    </row>
    <row r="9" spans="1:22" x14ac:dyDescent="0.25">
      <c r="A9" s="153"/>
      <c r="B9" s="153"/>
      <c r="C9" s="153"/>
      <c r="D9" s="22"/>
      <c r="E9" s="170"/>
      <c r="F9" s="171"/>
      <c r="G9" s="170"/>
      <c r="H9" s="171"/>
      <c r="I9" s="170"/>
      <c r="J9" s="171"/>
      <c r="K9" s="170"/>
      <c r="L9" s="171"/>
      <c r="M9" s="170"/>
      <c r="N9" s="171"/>
      <c r="O9" s="168"/>
      <c r="P9" s="169"/>
      <c r="Q9" s="168"/>
      <c r="R9" s="169"/>
      <c r="S9" s="154">
        <f t="shared" si="0"/>
        <v>0</v>
      </c>
      <c r="T9" s="154">
        <f t="shared" si="1"/>
        <v>0</v>
      </c>
      <c r="U9" s="14"/>
      <c r="V9" s="14"/>
    </row>
    <row r="10" spans="1:22" x14ac:dyDescent="0.25">
      <c r="A10" s="153"/>
      <c r="B10" s="153"/>
      <c r="C10" s="153"/>
      <c r="D10" s="22"/>
      <c r="E10" s="170"/>
      <c r="F10" s="171"/>
      <c r="G10" s="170"/>
      <c r="H10" s="171"/>
      <c r="I10" s="170"/>
      <c r="J10" s="171"/>
      <c r="K10" s="170"/>
      <c r="L10" s="171"/>
      <c r="M10" s="170"/>
      <c r="N10" s="171"/>
      <c r="O10" s="168"/>
      <c r="P10" s="169"/>
      <c r="Q10" s="168"/>
      <c r="R10" s="169"/>
      <c r="S10" s="154">
        <f t="shared" si="0"/>
        <v>0</v>
      </c>
      <c r="T10" s="154">
        <f t="shared" si="1"/>
        <v>0</v>
      </c>
      <c r="U10" s="14"/>
      <c r="V10" s="14"/>
    </row>
    <row r="11" spans="1:22" ht="15" customHeight="1" x14ac:dyDescent="0.25">
      <c r="A11" s="153"/>
      <c r="B11" s="153"/>
      <c r="C11" s="153"/>
      <c r="D11" s="22"/>
      <c r="E11" s="170"/>
      <c r="F11" s="171"/>
      <c r="G11" s="189"/>
      <c r="H11" s="171"/>
      <c r="I11" s="189"/>
      <c r="J11" s="171"/>
      <c r="K11" s="189"/>
      <c r="L11" s="171"/>
      <c r="M11" s="189"/>
      <c r="N11" s="171"/>
      <c r="O11" s="168"/>
      <c r="P11" s="169"/>
      <c r="Q11" s="168"/>
      <c r="R11" s="169"/>
      <c r="S11" s="154">
        <f t="shared" si="0"/>
        <v>0</v>
      </c>
      <c r="T11" s="154">
        <f t="shared" si="1"/>
        <v>0</v>
      </c>
      <c r="U11" s="14"/>
      <c r="V11" s="14"/>
    </row>
    <row r="12" spans="1:22" x14ac:dyDescent="0.25">
      <c r="A12" s="153"/>
      <c r="B12" s="153"/>
      <c r="C12" s="153"/>
      <c r="D12" s="22"/>
      <c r="E12" s="170"/>
      <c r="F12" s="171"/>
      <c r="G12" s="189"/>
      <c r="H12" s="171"/>
      <c r="I12" s="189"/>
      <c r="J12" s="171"/>
      <c r="K12" s="189"/>
      <c r="L12" s="171"/>
      <c r="M12" s="189"/>
      <c r="N12" s="171"/>
      <c r="O12" s="168"/>
      <c r="P12" s="169"/>
      <c r="Q12" s="168"/>
      <c r="R12" s="169"/>
      <c r="S12" s="154">
        <f t="shared" si="0"/>
        <v>0</v>
      </c>
      <c r="T12" s="154">
        <f t="shared" si="1"/>
        <v>0</v>
      </c>
      <c r="U12" s="14"/>
      <c r="V12" s="14"/>
    </row>
    <row r="13" spans="1:22" x14ac:dyDescent="0.25">
      <c r="A13" s="153"/>
      <c r="B13" s="153"/>
      <c r="C13" s="153"/>
      <c r="D13" s="22"/>
      <c r="E13" s="170"/>
      <c r="F13" s="171"/>
      <c r="G13" s="189"/>
      <c r="H13" s="171"/>
      <c r="I13" s="189"/>
      <c r="J13" s="171"/>
      <c r="K13" s="189"/>
      <c r="L13" s="171"/>
      <c r="M13" s="189"/>
      <c r="N13" s="171"/>
      <c r="O13" s="168"/>
      <c r="P13" s="169"/>
      <c r="Q13" s="168"/>
      <c r="R13" s="169"/>
      <c r="S13" s="154">
        <f t="shared" si="0"/>
        <v>0</v>
      </c>
      <c r="T13" s="154">
        <f t="shared" si="1"/>
        <v>0</v>
      </c>
      <c r="U13" s="14"/>
      <c r="V13" s="14"/>
    </row>
    <row r="14" spans="1:22" x14ac:dyDescent="0.25">
      <c r="A14" s="153"/>
      <c r="B14" s="25"/>
      <c r="C14" s="153"/>
      <c r="D14" s="22"/>
      <c r="E14" s="170"/>
      <c r="F14" s="171"/>
      <c r="G14" s="189"/>
      <c r="H14" s="171"/>
      <c r="I14" s="189"/>
      <c r="J14" s="171"/>
      <c r="K14" s="189"/>
      <c r="L14" s="171"/>
      <c r="M14" s="189"/>
      <c r="N14" s="171"/>
      <c r="O14" s="168"/>
      <c r="P14" s="169"/>
      <c r="Q14" s="168"/>
      <c r="R14" s="169"/>
      <c r="S14" s="154">
        <f t="shared" si="0"/>
        <v>0</v>
      </c>
      <c r="T14" s="154">
        <f t="shared" si="1"/>
        <v>0</v>
      </c>
      <c r="U14" s="14"/>
      <c r="V14" s="14"/>
    </row>
    <row r="15" spans="1:22" x14ac:dyDescent="0.25">
      <c r="A15" s="153"/>
      <c r="B15" s="25"/>
      <c r="C15" s="153"/>
      <c r="D15" s="22"/>
      <c r="E15" s="170"/>
      <c r="F15" s="171"/>
      <c r="G15" s="189"/>
      <c r="H15" s="171"/>
      <c r="I15" s="189"/>
      <c r="J15" s="171"/>
      <c r="K15" s="189"/>
      <c r="L15" s="171"/>
      <c r="M15" s="189"/>
      <c r="N15" s="171"/>
      <c r="O15" s="168"/>
      <c r="P15" s="169"/>
      <c r="Q15" s="168"/>
      <c r="R15" s="169"/>
      <c r="S15" s="154">
        <f t="shared" si="0"/>
        <v>0</v>
      </c>
      <c r="T15" s="154">
        <f t="shared" si="1"/>
        <v>0</v>
      </c>
      <c r="U15" s="14"/>
      <c r="V15" s="14"/>
    </row>
    <row r="16" spans="1:22" x14ac:dyDescent="0.25">
      <c r="A16" s="153"/>
      <c r="B16" s="25"/>
      <c r="C16" s="153"/>
      <c r="D16" s="22"/>
      <c r="E16" s="170"/>
      <c r="F16" s="171"/>
      <c r="G16" s="170"/>
      <c r="H16" s="171"/>
      <c r="I16" s="170"/>
      <c r="J16" s="171"/>
      <c r="K16" s="170"/>
      <c r="L16" s="171"/>
      <c r="M16" s="170"/>
      <c r="N16" s="171"/>
      <c r="O16" s="168"/>
      <c r="P16" s="169"/>
      <c r="Q16" s="168"/>
      <c r="R16" s="169"/>
      <c r="S16" s="154">
        <f t="shared" si="0"/>
        <v>0</v>
      </c>
      <c r="T16" s="154">
        <f t="shared" si="1"/>
        <v>0</v>
      </c>
      <c r="U16" s="14"/>
      <c r="V16" s="14"/>
    </row>
    <row r="17" spans="1:22" x14ac:dyDescent="0.25">
      <c r="A17" s="153"/>
      <c r="B17" s="25"/>
      <c r="C17" s="153"/>
      <c r="D17" s="22"/>
      <c r="E17" s="158"/>
      <c r="F17" s="159"/>
      <c r="G17" s="158"/>
      <c r="H17" s="159"/>
      <c r="I17" s="158"/>
      <c r="J17" s="159"/>
      <c r="K17" s="158"/>
      <c r="L17" s="159"/>
      <c r="M17" s="158"/>
      <c r="N17" s="159"/>
      <c r="O17" s="168"/>
      <c r="P17" s="169"/>
      <c r="Q17" s="168"/>
      <c r="R17" s="169"/>
      <c r="S17" s="154">
        <f t="shared" si="0"/>
        <v>0</v>
      </c>
      <c r="T17" s="154">
        <f t="shared" si="1"/>
        <v>0</v>
      </c>
      <c r="U17" s="14"/>
      <c r="V17" s="14"/>
    </row>
    <row r="18" spans="1:22" x14ac:dyDescent="0.25">
      <c r="A18" s="153"/>
      <c r="B18" s="153"/>
      <c r="C18" s="153"/>
      <c r="D18" s="22"/>
      <c r="E18" s="170"/>
      <c r="F18" s="171"/>
      <c r="G18" s="170"/>
      <c r="H18" s="171"/>
      <c r="I18" s="170"/>
      <c r="J18" s="171"/>
      <c r="K18" s="170"/>
      <c r="L18" s="171"/>
      <c r="M18" s="170"/>
      <c r="N18" s="171"/>
      <c r="O18" s="168"/>
      <c r="P18" s="169"/>
      <c r="Q18" s="168"/>
      <c r="R18" s="169"/>
      <c r="S18" s="154">
        <f t="shared" si="0"/>
        <v>0</v>
      </c>
      <c r="T18" s="154">
        <f t="shared" si="1"/>
        <v>0</v>
      </c>
      <c r="U18" s="14"/>
      <c r="V18" s="14"/>
    </row>
    <row r="19" spans="1:22" x14ac:dyDescent="0.25">
      <c r="A19" s="152"/>
      <c r="B19" s="61"/>
      <c r="C19" s="152"/>
      <c r="D19" s="10"/>
      <c r="E19" s="189"/>
      <c r="F19" s="171"/>
      <c r="G19" s="189"/>
      <c r="H19" s="171"/>
      <c r="I19" s="189"/>
      <c r="J19" s="171"/>
      <c r="K19" s="189"/>
      <c r="L19" s="171"/>
      <c r="M19" s="189"/>
      <c r="N19" s="171"/>
      <c r="O19" s="168"/>
      <c r="P19" s="169"/>
      <c r="Q19" s="168"/>
      <c r="R19" s="169"/>
      <c r="S19" s="154">
        <f t="shared" si="0"/>
        <v>0</v>
      </c>
      <c r="T19" s="154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0"/>
      <c r="F20" s="171"/>
      <c r="G20" s="170"/>
      <c r="H20" s="171"/>
      <c r="I20" s="170"/>
      <c r="J20" s="171"/>
      <c r="K20" s="170"/>
      <c r="L20" s="171"/>
      <c r="M20" s="170"/>
      <c r="N20" s="171"/>
      <c r="O20" s="168"/>
      <c r="P20" s="169"/>
      <c r="Q20" s="168"/>
      <c r="R20" s="169"/>
      <c r="S20" s="154">
        <f t="shared" si="0"/>
        <v>0</v>
      </c>
      <c r="T20" s="154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0"/>
      <c r="F21" s="171"/>
      <c r="G21" s="170"/>
      <c r="H21" s="171"/>
      <c r="I21" s="170"/>
      <c r="J21" s="171"/>
      <c r="K21" s="170"/>
      <c r="L21" s="171"/>
      <c r="M21" s="170"/>
      <c r="N21" s="171"/>
      <c r="O21" s="168"/>
      <c r="P21" s="169"/>
      <c r="Q21" s="168"/>
      <c r="R21" s="169"/>
      <c r="S21" s="154">
        <f t="shared" si="0"/>
        <v>0</v>
      </c>
      <c r="T21" s="154"/>
      <c r="U21" s="15"/>
      <c r="V21" s="14"/>
    </row>
    <row r="22" spans="1:22" x14ac:dyDescent="0.25">
      <c r="A22" s="15" t="s">
        <v>6</v>
      </c>
      <c r="B22" s="15"/>
      <c r="C22" s="15"/>
      <c r="D22" s="15"/>
      <c r="E22" s="172">
        <f>SUM(E4:E21)</f>
        <v>0</v>
      </c>
      <c r="F22" s="173"/>
      <c r="G22" s="172">
        <f>SUM(G4:G21)</f>
        <v>0</v>
      </c>
      <c r="H22" s="173"/>
      <c r="I22" s="172">
        <f>SUM(I4:I21)</f>
        <v>0</v>
      </c>
      <c r="J22" s="173"/>
      <c r="K22" s="172">
        <f>SUM(K4:K21)</f>
        <v>8</v>
      </c>
      <c r="L22" s="173"/>
      <c r="M22" s="172">
        <f>SUM(M4:M21)</f>
        <v>8</v>
      </c>
      <c r="N22" s="173"/>
      <c r="O22" s="172">
        <f>SUM(O4:O21)</f>
        <v>0</v>
      </c>
      <c r="P22" s="173"/>
      <c r="Q22" s="172">
        <f>SUM(Q4:Q21)</f>
        <v>0</v>
      </c>
      <c r="R22" s="173"/>
      <c r="S22" s="154">
        <f t="shared" si="0"/>
        <v>16</v>
      </c>
      <c r="T22" s="154"/>
      <c r="U22" s="15"/>
      <c r="V22" s="14"/>
    </row>
    <row r="23" spans="1:22" x14ac:dyDescent="0.25">
      <c r="A23" s="15" t="s">
        <v>2</v>
      </c>
      <c r="B23" s="15"/>
      <c r="C23" s="15"/>
      <c r="D23" s="15"/>
      <c r="E23" s="154"/>
      <c r="F23" s="155">
        <v>8</v>
      </c>
      <c r="G23" s="154"/>
      <c r="H23" s="155">
        <v>8</v>
      </c>
      <c r="I23" s="154"/>
      <c r="J23" s="155">
        <v>8</v>
      </c>
      <c r="K23" s="154"/>
      <c r="L23" s="155">
        <v>8</v>
      </c>
      <c r="M23" s="154"/>
      <c r="N23" s="155">
        <v>8</v>
      </c>
      <c r="O23" s="154"/>
      <c r="P23" s="155"/>
      <c r="Q23" s="154"/>
      <c r="R23" s="155"/>
      <c r="S23" s="154">
        <f>SUM(E23:R23)</f>
        <v>40</v>
      </c>
      <c r="T23" s="154">
        <f>SUM(T4:T22)</f>
        <v>16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-24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16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16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I18" sqref="I1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88</v>
      </c>
      <c r="B2" s="144"/>
      <c r="C2" s="144"/>
      <c r="D2" s="6"/>
      <c r="E2" s="174" t="s">
        <v>13</v>
      </c>
      <c r="F2" s="174"/>
      <c r="G2" s="174" t="s">
        <v>14</v>
      </c>
      <c r="H2" s="174"/>
      <c r="I2" s="174" t="s">
        <v>15</v>
      </c>
      <c r="J2" s="174"/>
      <c r="K2" s="174" t="s">
        <v>16</v>
      </c>
      <c r="L2" s="174"/>
      <c r="M2" s="174" t="s">
        <v>17</v>
      </c>
      <c r="N2" s="174"/>
      <c r="O2" s="174" t="s">
        <v>18</v>
      </c>
      <c r="P2" s="174"/>
      <c r="Q2" s="174" t="s">
        <v>19</v>
      </c>
      <c r="R2" s="17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10</v>
      </c>
      <c r="G3" s="149"/>
      <c r="H3" s="149"/>
      <c r="I3" s="121">
        <v>10</v>
      </c>
      <c r="J3" s="121">
        <v>16.3</v>
      </c>
      <c r="K3" s="121">
        <v>8</v>
      </c>
      <c r="L3" s="121">
        <v>16.3</v>
      </c>
      <c r="M3" s="149"/>
      <c r="N3" s="149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46">
        <v>6845</v>
      </c>
      <c r="B4" s="201" t="s">
        <v>109</v>
      </c>
      <c r="C4" s="146">
        <v>4</v>
      </c>
      <c r="D4" s="22" t="s">
        <v>86</v>
      </c>
      <c r="E4" s="170">
        <v>1</v>
      </c>
      <c r="F4" s="171"/>
      <c r="G4" s="190"/>
      <c r="H4" s="191"/>
      <c r="I4" s="170"/>
      <c r="J4" s="171"/>
      <c r="K4" s="170"/>
      <c r="L4" s="171"/>
      <c r="M4" s="190"/>
      <c r="N4" s="191"/>
      <c r="O4" s="168"/>
      <c r="P4" s="169"/>
      <c r="Q4" s="168"/>
      <c r="R4" s="169"/>
      <c r="S4" s="12">
        <f>E4+G4+I4+K4+M4+O4+Q4</f>
        <v>1</v>
      </c>
      <c r="T4" s="12">
        <f>SUM(S4-U4-V4)</f>
        <v>1</v>
      </c>
      <c r="U4" s="14"/>
      <c r="V4" s="14"/>
    </row>
    <row r="5" spans="1:22" ht="15.75" customHeight="1" x14ac:dyDescent="0.25">
      <c r="A5" s="146">
        <v>6821</v>
      </c>
      <c r="B5" s="201" t="s">
        <v>105</v>
      </c>
      <c r="C5" s="148" t="s">
        <v>94</v>
      </c>
      <c r="D5" s="22" t="s">
        <v>86</v>
      </c>
      <c r="E5" s="170"/>
      <c r="F5" s="171"/>
      <c r="G5" s="190"/>
      <c r="H5" s="191"/>
      <c r="I5" s="170">
        <v>5</v>
      </c>
      <c r="J5" s="171"/>
      <c r="K5" s="170">
        <v>7</v>
      </c>
      <c r="L5" s="171"/>
      <c r="M5" s="190"/>
      <c r="N5" s="191"/>
      <c r="O5" s="168"/>
      <c r="P5" s="169"/>
      <c r="Q5" s="168"/>
      <c r="R5" s="169"/>
      <c r="S5" s="12">
        <f>E5+G5+I5+K5+M5+O5+Q5</f>
        <v>12</v>
      </c>
      <c r="T5" s="12">
        <f>SUM(S5-U5-V5)</f>
        <v>12</v>
      </c>
      <c r="U5" s="14"/>
      <c r="V5" s="14"/>
    </row>
    <row r="6" spans="1:22" x14ac:dyDescent="0.25">
      <c r="A6" s="140"/>
      <c r="B6" s="140"/>
      <c r="C6" s="140"/>
      <c r="D6" s="22"/>
      <c r="E6" s="170"/>
      <c r="F6" s="171"/>
      <c r="G6" s="190"/>
      <c r="H6" s="191"/>
      <c r="I6" s="170"/>
      <c r="J6" s="171"/>
      <c r="K6" s="170"/>
      <c r="L6" s="171"/>
      <c r="M6" s="190"/>
      <c r="N6" s="191"/>
      <c r="O6" s="168"/>
      <c r="P6" s="169"/>
      <c r="Q6" s="168"/>
      <c r="R6" s="169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140"/>
      <c r="B7" s="140"/>
      <c r="C7" s="140"/>
      <c r="D7" s="22"/>
      <c r="E7" s="170"/>
      <c r="F7" s="171"/>
      <c r="G7" s="190"/>
      <c r="H7" s="191"/>
      <c r="I7" s="170"/>
      <c r="J7" s="171"/>
      <c r="K7" s="170"/>
      <c r="L7" s="171"/>
      <c r="M7" s="190"/>
      <c r="N7" s="191"/>
      <c r="O7" s="168"/>
      <c r="P7" s="169"/>
      <c r="Q7" s="168"/>
      <c r="R7" s="169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138"/>
      <c r="B8" s="138"/>
      <c r="C8" s="138"/>
      <c r="D8" s="22"/>
      <c r="E8" s="170"/>
      <c r="F8" s="171"/>
      <c r="G8" s="190"/>
      <c r="H8" s="191"/>
      <c r="I8" s="170"/>
      <c r="J8" s="171"/>
      <c r="K8" s="170"/>
      <c r="L8" s="171"/>
      <c r="M8" s="190"/>
      <c r="N8" s="191"/>
      <c r="O8" s="168"/>
      <c r="P8" s="169"/>
      <c r="Q8" s="168"/>
      <c r="R8" s="16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138"/>
      <c r="B9" s="6"/>
      <c r="C9" s="6"/>
      <c r="D9" s="22"/>
      <c r="E9" s="170"/>
      <c r="F9" s="171"/>
      <c r="G9" s="190"/>
      <c r="H9" s="191"/>
      <c r="I9" s="170"/>
      <c r="J9" s="171"/>
      <c r="K9" s="170"/>
      <c r="L9" s="171"/>
      <c r="M9" s="190"/>
      <c r="N9" s="191"/>
      <c r="O9" s="168"/>
      <c r="P9" s="169"/>
      <c r="Q9" s="168"/>
      <c r="R9" s="16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70"/>
      <c r="F10" s="171"/>
      <c r="G10" s="190"/>
      <c r="H10" s="191"/>
      <c r="I10" s="170"/>
      <c r="J10" s="171"/>
      <c r="K10" s="170"/>
      <c r="L10" s="171"/>
      <c r="M10" s="190"/>
      <c r="N10" s="191"/>
      <c r="O10" s="168"/>
      <c r="P10" s="169"/>
      <c r="Q10" s="168"/>
      <c r="R10" s="16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70"/>
      <c r="F11" s="171"/>
      <c r="G11" s="190"/>
      <c r="H11" s="191"/>
      <c r="I11" s="170"/>
      <c r="J11" s="171"/>
      <c r="K11" s="170"/>
      <c r="L11" s="171"/>
      <c r="M11" s="190"/>
      <c r="N11" s="191"/>
      <c r="O11" s="168"/>
      <c r="P11" s="169"/>
      <c r="Q11" s="168"/>
      <c r="R11" s="16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0"/>
      <c r="F12" s="171"/>
      <c r="G12" s="190"/>
      <c r="H12" s="191"/>
      <c r="I12" s="170"/>
      <c r="J12" s="171"/>
      <c r="K12" s="170"/>
      <c r="L12" s="171"/>
      <c r="M12" s="190"/>
      <c r="N12" s="191"/>
      <c r="O12" s="168"/>
      <c r="P12" s="169"/>
      <c r="Q12" s="168"/>
      <c r="R12" s="16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70"/>
      <c r="F13" s="171"/>
      <c r="G13" s="190"/>
      <c r="H13" s="191"/>
      <c r="I13" s="170"/>
      <c r="J13" s="171"/>
      <c r="K13" s="170"/>
      <c r="L13" s="171"/>
      <c r="M13" s="190"/>
      <c r="N13" s="191"/>
      <c r="O13" s="168"/>
      <c r="P13" s="169"/>
      <c r="Q13" s="168"/>
      <c r="R13" s="16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70"/>
      <c r="F14" s="171"/>
      <c r="G14" s="190"/>
      <c r="H14" s="191"/>
      <c r="I14" s="170"/>
      <c r="J14" s="171"/>
      <c r="K14" s="170"/>
      <c r="L14" s="171"/>
      <c r="M14" s="190"/>
      <c r="N14" s="191"/>
      <c r="O14" s="168"/>
      <c r="P14" s="169"/>
      <c r="Q14" s="168"/>
      <c r="R14" s="16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70"/>
      <c r="F15" s="171"/>
      <c r="G15" s="190"/>
      <c r="H15" s="191"/>
      <c r="I15" s="170"/>
      <c r="J15" s="171"/>
      <c r="K15" s="170"/>
      <c r="L15" s="171"/>
      <c r="M15" s="190"/>
      <c r="N15" s="191"/>
      <c r="O15" s="168"/>
      <c r="P15" s="169"/>
      <c r="Q15" s="168"/>
      <c r="R15" s="16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70"/>
      <c r="F16" s="171"/>
      <c r="G16" s="190"/>
      <c r="H16" s="191"/>
      <c r="I16" s="170"/>
      <c r="J16" s="171"/>
      <c r="K16" s="170"/>
      <c r="L16" s="171"/>
      <c r="M16" s="190"/>
      <c r="N16" s="191"/>
      <c r="O16" s="168"/>
      <c r="P16" s="169"/>
      <c r="Q16" s="168"/>
      <c r="R16" s="16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70"/>
      <c r="F17" s="171"/>
      <c r="G17" s="190"/>
      <c r="H17" s="191"/>
      <c r="I17" s="170"/>
      <c r="J17" s="171"/>
      <c r="K17" s="170"/>
      <c r="L17" s="171"/>
      <c r="M17" s="190"/>
      <c r="N17" s="191"/>
      <c r="O17" s="168"/>
      <c r="P17" s="169"/>
      <c r="Q17" s="168"/>
      <c r="R17" s="16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70"/>
      <c r="F18" s="171"/>
      <c r="G18" s="190"/>
      <c r="H18" s="191"/>
      <c r="I18" s="170"/>
      <c r="J18" s="171"/>
      <c r="K18" s="170"/>
      <c r="L18" s="171"/>
      <c r="M18" s="190"/>
      <c r="N18" s="191"/>
      <c r="O18" s="168"/>
      <c r="P18" s="169"/>
      <c r="Q18" s="168"/>
      <c r="R18" s="16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39"/>
      <c r="B19" s="25"/>
      <c r="C19" s="139"/>
      <c r="D19" s="22"/>
      <c r="E19" s="158"/>
      <c r="F19" s="159"/>
      <c r="G19" s="192"/>
      <c r="H19" s="193"/>
      <c r="I19" s="170"/>
      <c r="J19" s="171"/>
      <c r="K19" s="170"/>
      <c r="L19" s="171"/>
      <c r="M19" s="190"/>
      <c r="N19" s="191"/>
      <c r="O19" s="168"/>
      <c r="P19" s="169"/>
      <c r="Q19" s="168"/>
      <c r="R19" s="16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6">
        <v>3600</v>
      </c>
      <c r="B20" s="201" t="s">
        <v>107</v>
      </c>
      <c r="C20" s="126"/>
      <c r="D20" s="10" t="s">
        <v>66</v>
      </c>
      <c r="E20" s="170">
        <v>1</v>
      </c>
      <c r="F20" s="171"/>
      <c r="G20" s="190"/>
      <c r="H20" s="191"/>
      <c r="I20" s="168">
        <v>1</v>
      </c>
      <c r="J20" s="169"/>
      <c r="K20" s="168">
        <v>1</v>
      </c>
      <c r="L20" s="169"/>
      <c r="M20" s="190"/>
      <c r="N20" s="191"/>
      <c r="O20" s="168"/>
      <c r="P20" s="169"/>
      <c r="Q20" s="168"/>
      <c r="R20" s="169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70"/>
      <c r="F21" s="171"/>
      <c r="G21" s="190"/>
      <c r="H21" s="191"/>
      <c r="I21" s="170"/>
      <c r="J21" s="171"/>
      <c r="K21" s="170"/>
      <c r="L21" s="171"/>
      <c r="M21" s="190"/>
      <c r="N21" s="191"/>
      <c r="O21" s="168"/>
      <c r="P21" s="169"/>
      <c r="Q21" s="168"/>
      <c r="R21" s="16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70"/>
      <c r="F22" s="171"/>
      <c r="G22" s="190">
        <v>8</v>
      </c>
      <c r="H22" s="191"/>
      <c r="I22" s="170"/>
      <c r="J22" s="171"/>
      <c r="K22" s="170"/>
      <c r="L22" s="171"/>
      <c r="M22" s="190">
        <v>8</v>
      </c>
      <c r="N22" s="191"/>
      <c r="O22" s="168"/>
      <c r="P22" s="169"/>
      <c r="Q22" s="168"/>
      <c r="R22" s="169"/>
      <c r="S22" s="12">
        <f t="shared" si="0"/>
        <v>16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70"/>
      <c r="F23" s="171"/>
      <c r="G23" s="170"/>
      <c r="H23" s="171"/>
      <c r="I23" s="170"/>
      <c r="J23" s="171"/>
      <c r="K23" s="170"/>
      <c r="L23" s="171"/>
      <c r="M23" s="170"/>
      <c r="N23" s="171"/>
      <c r="O23" s="168"/>
      <c r="P23" s="169"/>
      <c r="Q23" s="168"/>
      <c r="R23" s="16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2">
        <f>SUM(E4:E23)</f>
        <v>2</v>
      </c>
      <c r="F24" s="173"/>
      <c r="G24" s="172">
        <f>SUM(G4:G23)</f>
        <v>8</v>
      </c>
      <c r="H24" s="173"/>
      <c r="I24" s="172">
        <f>SUM(I4:I23)</f>
        <v>6</v>
      </c>
      <c r="J24" s="173"/>
      <c r="K24" s="172">
        <f>SUM(K4:K23)</f>
        <v>8</v>
      </c>
      <c r="L24" s="173"/>
      <c r="M24" s="172">
        <f>SUM(M4:M23)</f>
        <v>8</v>
      </c>
      <c r="N24" s="173"/>
      <c r="O24" s="172">
        <f>SUM(O4:O23)</f>
        <v>0</v>
      </c>
      <c r="P24" s="173"/>
      <c r="Q24" s="172">
        <f>SUM(Q4:Q23)</f>
        <v>0</v>
      </c>
      <c r="R24" s="173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16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-6</v>
      </c>
      <c r="G26" s="14"/>
      <c r="H26" s="14">
        <f>SUM(G24)-H25</f>
        <v>0</v>
      </c>
      <c r="I26" s="14"/>
      <c r="J26" s="14">
        <f>SUM(I24)-J25</f>
        <v>-2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16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16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I18" sqref="I18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88</v>
      </c>
      <c r="B2" s="144"/>
      <c r="C2" s="144"/>
      <c r="D2" s="6"/>
      <c r="E2" s="174" t="s">
        <v>13</v>
      </c>
      <c r="F2" s="174"/>
      <c r="G2" s="174" t="s">
        <v>14</v>
      </c>
      <c r="H2" s="174"/>
      <c r="I2" s="174" t="s">
        <v>15</v>
      </c>
      <c r="J2" s="174"/>
      <c r="K2" s="174" t="s">
        <v>16</v>
      </c>
      <c r="L2" s="174"/>
      <c r="M2" s="174" t="s">
        <v>17</v>
      </c>
      <c r="N2" s="174"/>
      <c r="O2" s="174" t="s">
        <v>18</v>
      </c>
      <c r="P2" s="174"/>
      <c r="Q2" s="174" t="s">
        <v>19</v>
      </c>
      <c r="R2" s="17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46">
        <v>6845</v>
      </c>
      <c r="B4" s="201" t="s">
        <v>109</v>
      </c>
      <c r="C4" s="146">
        <v>4</v>
      </c>
      <c r="D4" s="22" t="s">
        <v>86</v>
      </c>
      <c r="E4" s="170">
        <v>2</v>
      </c>
      <c r="F4" s="171"/>
      <c r="G4" s="170"/>
      <c r="H4" s="171"/>
      <c r="I4" s="170"/>
      <c r="J4" s="171"/>
      <c r="K4" s="170"/>
      <c r="L4" s="171"/>
      <c r="M4" s="168"/>
      <c r="N4" s="169"/>
      <c r="O4" s="175"/>
      <c r="P4" s="175"/>
      <c r="Q4" s="175"/>
      <c r="R4" s="175"/>
      <c r="S4" s="12">
        <f t="shared" ref="S4:S11" si="0">E4+G4+I4+K4+M4+O4+Q4</f>
        <v>2</v>
      </c>
      <c r="T4" s="12">
        <f t="shared" ref="T4:T11" si="1">SUM(S4-U4-V4)</f>
        <v>2</v>
      </c>
      <c r="U4" s="14"/>
      <c r="V4" s="14"/>
    </row>
    <row r="5" spans="1:22" x14ac:dyDescent="0.25">
      <c r="A5" s="146">
        <v>6821</v>
      </c>
      <c r="B5" s="201" t="s">
        <v>105</v>
      </c>
      <c r="C5" s="148" t="s">
        <v>94</v>
      </c>
      <c r="D5" s="22" t="s">
        <v>86</v>
      </c>
      <c r="E5" s="170">
        <v>5</v>
      </c>
      <c r="F5" s="171"/>
      <c r="G5" s="170">
        <v>7</v>
      </c>
      <c r="H5" s="171"/>
      <c r="I5" s="170">
        <v>7</v>
      </c>
      <c r="J5" s="171"/>
      <c r="K5" s="170">
        <v>7</v>
      </c>
      <c r="L5" s="171"/>
      <c r="M5" s="168">
        <v>7</v>
      </c>
      <c r="N5" s="169"/>
      <c r="O5" s="175"/>
      <c r="P5" s="175"/>
      <c r="Q5" s="175"/>
      <c r="R5" s="175"/>
      <c r="S5" s="12">
        <f t="shared" si="0"/>
        <v>33</v>
      </c>
      <c r="T5" s="12">
        <f t="shared" si="1"/>
        <v>33</v>
      </c>
      <c r="U5" s="14"/>
      <c r="V5" s="14"/>
    </row>
    <row r="6" spans="1:22" x14ac:dyDescent="0.25">
      <c r="A6" s="143"/>
      <c r="B6" s="143"/>
      <c r="C6" s="143"/>
      <c r="D6" s="22"/>
      <c r="E6" s="170"/>
      <c r="F6" s="171"/>
      <c r="G6" s="168"/>
      <c r="H6" s="169"/>
      <c r="I6" s="168"/>
      <c r="J6" s="169"/>
      <c r="K6" s="168"/>
      <c r="L6" s="169"/>
      <c r="M6" s="168"/>
      <c r="N6" s="169"/>
      <c r="O6" s="175"/>
      <c r="P6" s="175"/>
      <c r="Q6" s="175"/>
      <c r="R6" s="17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139"/>
      <c r="B7" s="139"/>
      <c r="C7" s="139"/>
      <c r="D7" s="22"/>
      <c r="E7" s="170"/>
      <c r="F7" s="171"/>
      <c r="G7" s="168"/>
      <c r="H7" s="169"/>
      <c r="I7" s="168"/>
      <c r="J7" s="169"/>
      <c r="K7" s="168"/>
      <c r="L7" s="169"/>
      <c r="M7" s="168"/>
      <c r="N7" s="169"/>
      <c r="O7" s="175"/>
      <c r="P7" s="175"/>
      <c r="Q7" s="175"/>
      <c r="R7" s="17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39"/>
      <c r="B8" s="139"/>
      <c r="C8" s="139"/>
      <c r="D8" s="22"/>
      <c r="E8" s="170"/>
      <c r="F8" s="171"/>
      <c r="G8" s="168"/>
      <c r="H8" s="169"/>
      <c r="I8" s="168"/>
      <c r="J8" s="169"/>
      <c r="K8" s="168"/>
      <c r="L8" s="169"/>
      <c r="M8" s="168"/>
      <c r="N8" s="169"/>
      <c r="O8" s="175"/>
      <c r="P8" s="175"/>
      <c r="Q8" s="175"/>
      <c r="R8" s="17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39"/>
      <c r="B9" s="139"/>
      <c r="C9" s="139"/>
      <c r="D9" s="22"/>
      <c r="E9" s="170"/>
      <c r="F9" s="171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8"/>
      <c r="R9" s="16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39"/>
      <c r="B10" s="139"/>
      <c r="C10" s="139"/>
      <c r="D10" s="22"/>
      <c r="E10" s="170"/>
      <c r="F10" s="171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8"/>
      <c r="R10" s="16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70"/>
      <c r="F11" s="171"/>
      <c r="G11" s="168"/>
      <c r="H11" s="169"/>
      <c r="I11" s="168"/>
      <c r="J11" s="169"/>
      <c r="K11" s="168"/>
      <c r="L11" s="169"/>
      <c r="M11" s="168"/>
      <c r="N11" s="169"/>
      <c r="O11" s="168"/>
      <c r="P11" s="169"/>
      <c r="Q11" s="168"/>
      <c r="R11" s="16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0"/>
      <c r="F12" s="171"/>
      <c r="G12" s="168"/>
      <c r="H12" s="169"/>
      <c r="I12" s="168"/>
      <c r="J12" s="169"/>
      <c r="K12" s="168"/>
      <c r="L12" s="169"/>
      <c r="M12" s="168"/>
      <c r="N12" s="169"/>
      <c r="O12" s="168"/>
      <c r="P12" s="169"/>
      <c r="Q12" s="168"/>
      <c r="R12" s="16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70"/>
      <c r="F13" s="171"/>
      <c r="G13" s="168"/>
      <c r="H13" s="169"/>
      <c r="I13" s="168"/>
      <c r="J13" s="169"/>
      <c r="K13" s="168"/>
      <c r="L13" s="169"/>
      <c r="M13" s="168"/>
      <c r="N13" s="169"/>
      <c r="O13" s="168"/>
      <c r="P13" s="169"/>
      <c r="Q13" s="168"/>
      <c r="R13" s="16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70"/>
      <c r="F14" s="171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8"/>
      <c r="R14" s="16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70"/>
      <c r="F15" s="171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8"/>
      <c r="R15" s="16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70"/>
      <c r="F16" s="171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8"/>
      <c r="R16" s="16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70"/>
      <c r="F17" s="171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8"/>
      <c r="R17" s="16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43"/>
      <c r="B18" s="143"/>
      <c r="C18" s="143"/>
      <c r="D18" s="10"/>
      <c r="E18" s="158"/>
      <c r="F18" s="159"/>
      <c r="G18" s="158"/>
      <c r="H18" s="159"/>
      <c r="I18" s="168"/>
      <c r="J18" s="169"/>
      <c r="K18" s="168"/>
      <c r="L18" s="169"/>
      <c r="M18" s="168"/>
      <c r="N18" s="169"/>
      <c r="O18" s="168"/>
      <c r="P18" s="169"/>
      <c r="Q18" s="168"/>
      <c r="R18" s="16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45">
        <v>3600</v>
      </c>
      <c r="B19" s="201" t="s">
        <v>107</v>
      </c>
      <c r="C19" s="145"/>
      <c r="D19" s="10" t="s">
        <v>66</v>
      </c>
      <c r="E19" s="170">
        <v>1</v>
      </c>
      <c r="F19" s="171"/>
      <c r="G19" s="168">
        <v>1</v>
      </c>
      <c r="H19" s="169"/>
      <c r="I19" s="168">
        <v>1</v>
      </c>
      <c r="J19" s="169"/>
      <c r="K19" s="168">
        <v>1</v>
      </c>
      <c r="L19" s="169"/>
      <c r="M19" s="168">
        <v>1</v>
      </c>
      <c r="N19" s="169"/>
      <c r="O19" s="168"/>
      <c r="P19" s="169"/>
      <c r="Q19" s="168"/>
      <c r="R19" s="169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70"/>
      <c r="F20" s="171"/>
      <c r="G20" s="168"/>
      <c r="H20" s="169"/>
      <c r="I20" s="168"/>
      <c r="J20" s="169"/>
      <c r="K20" s="168"/>
      <c r="L20" s="169"/>
      <c r="M20" s="168"/>
      <c r="N20" s="169"/>
      <c r="O20" s="168"/>
      <c r="P20" s="169"/>
      <c r="Q20" s="168"/>
      <c r="R20" s="16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70"/>
      <c r="F21" s="171"/>
      <c r="G21" s="168"/>
      <c r="H21" s="169"/>
      <c r="I21" s="168"/>
      <c r="J21" s="169"/>
      <c r="K21" s="168"/>
      <c r="L21" s="169"/>
      <c r="M21" s="168"/>
      <c r="N21" s="169"/>
      <c r="O21" s="168"/>
      <c r="P21" s="169"/>
      <c r="Q21" s="168"/>
      <c r="R21" s="169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70"/>
      <c r="F22" s="171"/>
      <c r="G22" s="168"/>
      <c r="H22" s="169"/>
      <c r="I22" s="168"/>
      <c r="J22" s="169"/>
      <c r="K22" s="168"/>
      <c r="L22" s="169"/>
      <c r="M22" s="168"/>
      <c r="N22" s="169"/>
      <c r="O22" s="168"/>
      <c r="P22" s="169"/>
      <c r="Q22" s="168"/>
      <c r="R22" s="16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72">
        <f>SUM(E4:E22)</f>
        <v>8</v>
      </c>
      <c r="F23" s="173"/>
      <c r="G23" s="172">
        <f>SUM(G4:G22)</f>
        <v>8</v>
      </c>
      <c r="H23" s="173"/>
      <c r="I23" s="172">
        <f>SUM(I4:I22)</f>
        <v>8</v>
      </c>
      <c r="J23" s="173"/>
      <c r="K23" s="172">
        <f>SUM(K4:K22)</f>
        <v>8</v>
      </c>
      <c r="L23" s="173"/>
      <c r="M23" s="172">
        <f>SUM(M4:M22)</f>
        <v>8</v>
      </c>
      <c r="N23" s="173"/>
      <c r="O23" s="172">
        <f>SUM(O4:O22)</f>
        <v>0</v>
      </c>
      <c r="P23" s="173"/>
      <c r="Q23" s="172">
        <f>SUM(Q4:Q22)</f>
        <v>0</v>
      </c>
      <c r="R23" s="17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I18" sqref="I1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88</v>
      </c>
      <c r="B2" s="144"/>
      <c r="C2" s="144"/>
      <c r="D2" s="110"/>
      <c r="E2" s="198" t="s">
        <v>13</v>
      </c>
      <c r="F2" s="198"/>
      <c r="G2" s="198" t="s">
        <v>14</v>
      </c>
      <c r="H2" s="198"/>
      <c r="I2" s="198" t="s">
        <v>15</v>
      </c>
      <c r="J2" s="198"/>
      <c r="K2" s="198" t="s">
        <v>16</v>
      </c>
      <c r="L2" s="198"/>
      <c r="M2" s="198" t="s">
        <v>17</v>
      </c>
      <c r="N2" s="198"/>
      <c r="O2" s="198" t="s">
        <v>18</v>
      </c>
      <c r="P2" s="198"/>
      <c r="Q2" s="198" t="s">
        <v>19</v>
      </c>
      <c r="R2" s="19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16.3</v>
      </c>
      <c r="I3" s="149"/>
      <c r="J3" s="149"/>
      <c r="K3" s="121">
        <v>8</v>
      </c>
      <c r="L3" s="121">
        <v>16.3</v>
      </c>
      <c r="M3" s="121">
        <v>8</v>
      </c>
      <c r="N3" s="121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47">
        <v>6821</v>
      </c>
      <c r="B4" s="201" t="s">
        <v>105</v>
      </c>
      <c r="C4" s="147">
        <v>4</v>
      </c>
      <c r="D4" s="22" t="s">
        <v>84</v>
      </c>
      <c r="E4" s="170"/>
      <c r="F4" s="171"/>
      <c r="G4" s="170"/>
      <c r="H4" s="171"/>
      <c r="I4" s="190"/>
      <c r="J4" s="191"/>
      <c r="K4" s="170">
        <v>1.5</v>
      </c>
      <c r="L4" s="171"/>
      <c r="M4" s="170"/>
      <c r="N4" s="171"/>
      <c r="O4" s="196"/>
      <c r="P4" s="197"/>
      <c r="Q4" s="196"/>
      <c r="R4" s="197"/>
      <c r="S4" s="79">
        <f t="shared" ref="S4:S24" si="0">E4+G4+I4+K4+M4+O4+Q4</f>
        <v>1.5</v>
      </c>
      <c r="T4" s="79">
        <f t="shared" ref="T4:T24" si="1">SUM(S4-U4-V4)</f>
        <v>1.5</v>
      </c>
      <c r="U4" s="83"/>
      <c r="V4" s="83"/>
    </row>
    <row r="5" spans="1:22" x14ac:dyDescent="0.25">
      <c r="A5" s="123"/>
      <c r="B5" s="123"/>
      <c r="C5" s="123"/>
      <c r="D5" s="22"/>
      <c r="E5" s="170"/>
      <c r="F5" s="171"/>
      <c r="G5" s="170"/>
      <c r="H5" s="171"/>
      <c r="I5" s="190"/>
      <c r="J5" s="191"/>
      <c r="K5" s="170"/>
      <c r="L5" s="171"/>
      <c r="M5" s="170"/>
      <c r="N5" s="171"/>
      <c r="O5" s="196"/>
      <c r="P5" s="197"/>
      <c r="Q5" s="196"/>
      <c r="R5" s="197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131"/>
      <c r="B6" s="131"/>
      <c r="C6" s="131"/>
      <c r="D6" s="22"/>
      <c r="E6" s="170"/>
      <c r="F6" s="171"/>
      <c r="G6" s="170"/>
      <c r="H6" s="171"/>
      <c r="I6" s="190"/>
      <c r="J6" s="191"/>
      <c r="K6" s="170"/>
      <c r="L6" s="171"/>
      <c r="M6" s="170"/>
      <c r="N6" s="171"/>
      <c r="O6" s="196"/>
      <c r="P6" s="197"/>
      <c r="Q6" s="196"/>
      <c r="R6" s="197"/>
      <c r="S6" s="79">
        <f t="shared" si="0"/>
        <v>0</v>
      </c>
      <c r="T6" s="79">
        <f t="shared" si="1"/>
        <v>0</v>
      </c>
      <c r="U6" s="83"/>
      <c r="V6" s="83"/>
    </row>
    <row r="7" spans="1:22" x14ac:dyDescent="0.25">
      <c r="A7" s="131"/>
      <c r="B7" s="131"/>
      <c r="C7" s="131"/>
      <c r="D7" s="22"/>
      <c r="E7" s="170"/>
      <c r="F7" s="171"/>
      <c r="G7" s="170"/>
      <c r="H7" s="171"/>
      <c r="I7" s="190"/>
      <c r="J7" s="191"/>
      <c r="K7" s="170"/>
      <c r="L7" s="171"/>
      <c r="M7" s="170"/>
      <c r="N7" s="171"/>
      <c r="O7" s="196"/>
      <c r="P7" s="197"/>
      <c r="Q7" s="196"/>
      <c r="R7" s="197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14"/>
      <c r="B8" s="114"/>
      <c r="C8" s="114"/>
      <c r="D8" s="22"/>
      <c r="E8" s="170"/>
      <c r="F8" s="171"/>
      <c r="G8" s="170"/>
      <c r="H8" s="171"/>
      <c r="I8" s="190"/>
      <c r="J8" s="191"/>
      <c r="K8" s="170"/>
      <c r="L8" s="171"/>
      <c r="M8" s="170"/>
      <c r="N8" s="171"/>
      <c r="O8" s="196"/>
      <c r="P8" s="197"/>
      <c r="Q8" s="196"/>
      <c r="R8" s="197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31"/>
      <c r="B9" s="117"/>
      <c r="C9" s="117"/>
      <c r="D9" s="22"/>
      <c r="E9" s="170"/>
      <c r="F9" s="171"/>
      <c r="G9" s="170"/>
      <c r="H9" s="171"/>
      <c r="I9" s="190"/>
      <c r="J9" s="191"/>
      <c r="K9" s="170"/>
      <c r="L9" s="171"/>
      <c r="M9" s="170"/>
      <c r="N9" s="171"/>
      <c r="O9" s="196"/>
      <c r="P9" s="197"/>
      <c r="Q9" s="196"/>
      <c r="R9" s="197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31"/>
      <c r="B10" s="117"/>
      <c r="C10" s="117"/>
      <c r="D10" s="22"/>
      <c r="E10" s="170"/>
      <c r="F10" s="171"/>
      <c r="G10" s="170"/>
      <c r="H10" s="171"/>
      <c r="I10" s="190"/>
      <c r="J10" s="191"/>
      <c r="K10" s="170"/>
      <c r="L10" s="171"/>
      <c r="M10" s="170"/>
      <c r="N10" s="171"/>
      <c r="O10" s="196"/>
      <c r="P10" s="197"/>
      <c r="Q10" s="196"/>
      <c r="R10" s="197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17"/>
      <c r="B11" s="117"/>
      <c r="C11" s="117"/>
      <c r="D11" s="22"/>
      <c r="E11" s="170"/>
      <c r="F11" s="171"/>
      <c r="G11" s="170"/>
      <c r="H11" s="171"/>
      <c r="I11" s="190"/>
      <c r="J11" s="191"/>
      <c r="K11" s="170"/>
      <c r="L11" s="171"/>
      <c r="M11" s="170"/>
      <c r="N11" s="171"/>
      <c r="O11" s="196"/>
      <c r="P11" s="197"/>
      <c r="Q11" s="196"/>
      <c r="R11" s="197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17"/>
      <c r="B12" s="117"/>
      <c r="C12" s="117"/>
      <c r="D12" s="22"/>
      <c r="E12" s="170"/>
      <c r="F12" s="171"/>
      <c r="G12" s="194"/>
      <c r="H12" s="195"/>
      <c r="I12" s="190"/>
      <c r="J12" s="191"/>
      <c r="K12" s="170"/>
      <c r="L12" s="171"/>
      <c r="M12" s="170"/>
      <c r="N12" s="171"/>
      <c r="O12" s="196"/>
      <c r="P12" s="197"/>
      <c r="Q12" s="196"/>
      <c r="R12" s="197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70"/>
      <c r="F13" s="171"/>
      <c r="G13" s="170"/>
      <c r="H13" s="171"/>
      <c r="I13" s="190"/>
      <c r="J13" s="191"/>
      <c r="K13" s="170"/>
      <c r="L13" s="171"/>
      <c r="M13" s="170"/>
      <c r="N13" s="171"/>
      <c r="O13" s="196"/>
      <c r="P13" s="197"/>
      <c r="Q13" s="196"/>
      <c r="R13" s="197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70"/>
      <c r="F14" s="171"/>
      <c r="G14" s="170"/>
      <c r="H14" s="171"/>
      <c r="I14" s="190"/>
      <c r="J14" s="191"/>
      <c r="K14" s="170"/>
      <c r="L14" s="171"/>
      <c r="M14" s="170"/>
      <c r="N14" s="171"/>
      <c r="O14" s="196"/>
      <c r="P14" s="197"/>
      <c r="Q14" s="196"/>
      <c r="R14" s="19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36"/>
      <c r="B15" s="136"/>
      <c r="C15" s="136"/>
      <c r="D15" s="22"/>
      <c r="E15" s="170"/>
      <c r="F15" s="171"/>
      <c r="G15" s="170"/>
      <c r="H15" s="171"/>
      <c r="I15" s="190"/>
      <c r="J15" s="191"/>
      <c r="K15" s="170"/>
      <c r="L15" s="171"/>
      <c r="M15" s="170"/>
      <c r="N15" s="171"/>
      <c r="O15" s="196"/>
      <c r="P15" s="197"/>
      <c r="Q15" s="196"/>
      <c r="R15" s="197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43"/>
      <c r="B16" s="143"/>
      <c r="C16" s="143"/>
      <c r="D16" s="22"/>
      <c r="E16" s="170"/>
      <c r="F16" s="171"/>
      <c r="G16" s="170"/>
      <c r="H16" s="171"/>
      <c r="I16" s="190"/>
      <c r="J16" s="191"/>
      <c r="K16" s="170"/>
      <c r="L16" s="171"/>
      <c r="M16" s="170"/>
      <c r="N16" s="171"/>
      <c r="O16" s="196"/>
      <c r="P16" s="197"/>
      <c r="Q16" s="196"/>
      <c r="R16" s="197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4">
        <v>3600</v>
      </c>
      <c r="B17" s="201" t="s">
        <v>107</v>
      </c>
      <c r="C17" s="114"/>
      <c r="D17" s="22" t="s">
        <v>98</v>
      </c>
      <c r="E17" s="170"/>
      <c r="F17" s="171"/>
      <c r="G17" s="170"/>
      <c r="H17" s="171"/>
      <c r="I17" s="190"/>
      <c r="J17" s="191"/>
      <c r="K17" s="170"/>
      <c r="L17" s="171"/>
      <c r="M17" s="170">
        <v>2.5</v>
      </c>
      <c r="N17" s="171"/>
      <c r="O17" s="196"/>
      <c r="P17" s="197"/>
      <c r="Q17" s="196"/>
      <c r="R17" s="197"/>
      <c r="S17" s="79">
        <f t="shared" si="0"/>
        <v>2.5</v>
      </c>
      <c r="T17" s="79">
        <f t="shared" si="1"/>
        <v>2.5</v>
      </c>
      <c r="U17" s="83"/>
      <c r="V17" s="83"/>
    </row>
    <row r="18" spans="1:22" x14ac:dyDescent="0.25">
      <c r="A18" s="145">
        <v>3600</v>
      </c>
      <c r="B18" s="201" t="s">
        <v>107</v>
      </c>
      <c r="C18" s="145"/>
      <c r="D18" s="22" t="s">
        <v>97</v>
      </c>
      <c r="E18" s="170">
        <v>6</v>
      </c>
      <c r="F18" s="171"/>
      <c r="G18" s="170">
        <v>5</v>
      </c>
      <c r="H18" s="171"/>
      <c r="I18" s="190"/>
      <c r="J18" s="191"/>
      <c r="K18" s="170"/>
      <c r="L18" s="171"/>
      <c r="M18" s="170"/>
      <c r="N18" s="171"/>
      <c r="O18" s="196"/>
      <c r="P18" s="197"/>
      <c r="Q18" s="196"/>
      <c r="R18" s="197"/>
      <c r="S18" s="79">
        <f t="shared" si="0"/>
        <v>11</v>
      </c>
      <c r="T18" s="79">
        <f t="shared" si="1"/>
        <v>11</v>
      </c>
      <c r="U18" s="83"/>
      <c r="V18" s="83"/>
    </row>
    <row r="19" spans="1:22" x14ac:dyDescent="0.25">
      <c r="A19" s="6">
        <v>3600</v>
      </c>
      <c r="B19" s="201" t="s">
        <v>107</v>
      </c>
      <c r="C19" s="6"/>
      <c r="D19" s="22" t="s">
        <v>72</v>
      </c>
      <c r="E19" s="170"/>
      <c r="F19" s="171"/>
      <c r="G19" s="170"/>
      <c r="H19" s="171"/>
      <c r="I19" s="190"/>
      <c r="J19" s="191"/>
      <c r="K19" s="170">
        <v>0.25</v>
      </c>
      <c r="L19" s="171"/>
      <c r="M19" s="170">
        <v>0.5</v>
      </c>
      <c r="N19" s="171"/>
      <c r="O19" s="196"/>
      <c r="P19" s="197"/>
      <c r="Q19" s="196"/>
      <c r="R19" s="197"/>
      <c r="S19" s="79">
        <f t="shared" ref="S19:S20" si="6">E19+G19+I19+K19+M19+O19+Q19</f>
        <v>0.75</v>
      </c>
      <c r="T19" s="79">
        <f t="shared" si="1"/>
        <v>0.75</v>
      </c>
      <c r="U19" s="83"/>
      <c r="V19" s="83"/>
    </row>
    <row r="20" spans="1:22" x14ac:dyDescent="0.25">
      <c r="A20" s="6">
        <v>3600</v>
      </c>
      <c r="B20" s="201" t="s">
        <v>107</v>
      </c>
      <c r="C20" s="6"/>
      <c r="D20" s="22" t="s">
        <v>69</v>
      </c>
      <c r="E20" s="170">
        <v>0.25</v>
      </c>
      <c r="F20" s="171"/>
      <c r="G20" s="170">
        <v>0.25</v>
      </c>
      <c r="H20" s="171"/>
      <c r="I20" s="190"/>
      <c r="J20" s="191"/>
      <c r="K20" s="170">
        <v>0.5</v>
      </c>
      <c r="L20" s="171"/>
      <c r="M20" s="170">
        <v>0.25</v>
      </c>
      <c r="N20" s="171"/>
      <c r="O20" s="196"/>
      <c r="P20" s="197"/>
      <c r="Q20" s="196"/>
      <c r="R20" s="197"/>
      <c r="S20" s="79">
        <f t="shared" si="6"/>
        <v>1.25</v>
      </c>
      <c r="T20" s="79">
        <f t="shared" si="1"/>
        <v>1.25</v>
      </c>
      <c r="U20" s="83"/>
      <c r="V20" s="83"/>
    </row>
    <row r="21" spans="1:22" x14ac:dyDescent="0.25">
      <c r="A21" s="81">
        <v>3600</v>
      </c>
      <c r="B21" s="201" t="s">
        <v>107</v>
      </c>
      <c r="C21" s="81"/>
      <c r="D21" s="22" t="s">
        <v>70</v>
      </c>
      <c r="E21" s="170">
        <v>2</v>
      </c>
      <c r="F21" s="171"/>
      <c r="G21" s="170">
        <v>3</v>
      </c>
      <c r="H21" s="171"/>
      <c r="I21" s="190"/>
      <c r="J21" s="191"/>
      <c r="K21" s="170">
        <v>6</v>
      </c>
      <c r="L21" s="171"/>
      <c r="M21" s="170">
        <v>3.5</v>
      </c>
      <c r="N21" s="171"/>
      <c r="O21" s="196"/>
      <c r="P21" s="197"/>
      <c r="Q21" s="196"/>
      <c r="R21" s="197"/>
      <c r="S21" s="79">
        <f t="shared" si="0"/>
        <v>14.5</v>
      </c>
      <c r="T21" s="79">
        <f t="shared" si="1"/>
        <v>12.5</v>
      </c>
      <c r="U21" s="83">
        <v>2</v>
      </c>
      <c r="V21" s="83"/>
    </row>
    <row r="22" spans="1:22" ht="15.75" customHeight="1" x14ac:dyDescent="0.25">
      <c r="A22" s="81">
        <v>3600</v>
      </c>
      <c r="B22" s="201" t="s">
        <v>107</v>
      </c>
      <c r="C22" s="81"/>
      <c r="D22" s="3" t="s">
        <v>79</v>
      </c>
      <c r="E22" s="170"/>
      <c r="F22" s="171"/>
      <c r="G22" s="170"/>
      <c r="H22" s="171"/>
      <c r="I22" s="190"/>
      <c r="J22" s="191"/>
      <c r="K22" s="170"/>
      <c r="L22" s="171"/>
      <c r="M22" s="170">
        <v>1.5</v>
      </c>
      <c r="N22" s="171"/>
      <c r="O22" s="196"/>
      <c r="P22" s="197"/>
      <c r="Q22" s="196"/>
      <c r="R22" s="197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201" t="s">
        <v>107</v>
      </c>
      <c r="C23" s="81"/>
      <c r="D23" s="82" t="s">
        <v>71</v>
      </c>
      <c r="E23" s="170">
        <v>0.25</v>
      </c>
      <c r="F23" s="171"/>
      <c r="G23" s="170">
        <v>0.25</v>
      </c>
      <c r="H23" s="171"/>
      <c r="I23" s="190"/>
      <c r="J23" s="191"/>
      <c r="K23" s="170">
        <v>0.25</v>
      </c>
      <c r="L23" s="171"/>
      <c r="M23" s="170">
        <v>0.25</v>
      </c>
      <c r="N23" s="171"/>
      <c r="O23" s="196"/>
      <c r="P23" s="197"/>
      <c r="Q23" s="196"/>
      <c r="R23" s="197"/>
      <c r="S23" s="79">
        <f t="shared" si="0"/>
        <v>1</v>
      </c>
      <c r="T23" s="79">
        <f t="shared" si="1"/>
        <v>1</v>
      </c>
      <c r="U23" s="83"/>
      <c r="V23" s="83"/>
    </row>
    <row r="24" spans="1:22" x14ac:dyDescent="0.25">
      <c r="A24" s="6"/>
      <c r="B24" s="6"/>
      <c r="C24" s="6"/>
      <c r="D24" s="10"/>
      <c r="E24" s="170"/>
      <c r="F24" s="171"/>
      <c r="G24" s="170"/>
      <c r="H24" s="171"/>
      <c r="I24" s="190"/>
      <c r="J24" s="191"/>
      <c r="K24" s="170"/>
      <c r="L24" s="171"/>
      <c r="M24" s="170"/>
      <c r="N24" s="171"/>
      <c r="O24" s="196"/>
      <c r="P24" s="197"/>
      <c r="Q24" s="196"/>
      <c r="R24" s="197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70"/>
      <c r="F25" s="171"/>
      <c r="G25" s="170"/>
      <c r="H25" s="171"/>
      <c r="I25" s="190">
        <v>8</v>
      </c>
      <c r="J25" s="191"/>
      <c r="K25" s="170"/>
      <c r="L25" s="171"/>
      <c r="M25" s="170"/>
      <c r="N25" s="171"/>
      <c r="O25" s="196"/>
      <c r="P25" s="197"/>
      <c r="Q25" s="196"/>
      <c r="R25" s="197"/>
      <c r="S25" s="79">
        <f>E25+G25+I25+K25+M25+O25+Q25</f>
        <v>8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70"/>
      <c r="F26" s="171"/>
      <c r="G26" s="170"/>
      <c r="H26" s="171"/>
      <c r="I26" s="170"/>
      <c r="J26" s="171"/>
      <c r="K26" s="170"/>
      <c r="L26" s="171"/>
      <c r="M26" s="170"/>
      <c r="N26" s="171"/>
      <c r="O26" s="196"/>
      <c r="P26" s="197"/>
      <c r="Q26" s="196"/>
      <c r="R26" s="197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99">
        <f>SUM(E4:E26)</f>
        <v>8.5</v>
      </c>
      <c r="F27" s="200"/>
      <c r="G27" s="199">
        <f>SUM(G4:G26)</f>
        <v>8.5</v>
      </c>
      <c r="H27" s="200"/>
      <c r="I27" s="199">
        <f>SUM(I4:I26)</f>
        <v>8</v>
      </c>
      <c r="J27" s="200"/>
      <c r="K27" s="199">
        <f>SUM(K4:K26)</f>
        <v>8.5</v>
      </c>
      <c r="L27" s="200"/>
      <c r="M27" s="199">
        <f t="shared" ref="M27" si="7">SUM(M4:M26)</f>
        <v>8.5</v>
      </c>
      <c r="N27" s="200"/>
      <c r="O27" s="199">
        <f>SUM(O4:O26)</f>
        <v>0</v>
      </c>
      <c r="P27" s="200"/>
      <c r="Q27" s="199">
        <f>SUM(Q4:Q26)</f>
        <v>0</v>
      </c>
      <c r="R27" s="200"/>
      <c r="S27" s="79">
        <f>SUM(S4:S26)</f>
        <v>42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32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32</v>
      </c>
      <c r="I32" s="69">
        <v>3600</v>
      </c>
    </row>
    <row r="33" spans="1:9" x14ac:dyDescent="0.25">
      <c r="A33" s="71" t="s">
        <v>24</v>
      </c>
      <c r="C33" s="86">
        <f>U29</f>
        <v>2</v>
      </c>
      <c r="D33" s="86"/>
      <c r="I33" s="87">
        <v>32.5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8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I18" sqref="I1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2019-06-17T08:43:17Z</cp:lastPrinted>
  <dcterms:created xsi:type="dcterms:W3CDTF">2010-01-14T13:00:57Z</dcterms:created>
  <dcterms:modified xsi:type="dcterms:W3CDTF">2019-06-17T08:43:41Z</dcterms:modified>
</cp:coreProperties>
</file>