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73E9DD09-8576-4250-A664-E7B1A0BC1CE8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Doran!$A$1:$V$47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S21" i="14" l="1"/>
  <c r="T21" i="14" s="1"/>
  <c r="S20" i="14"/>
  <c r="T20" i="14" s="1"/>
  <c r="S19" i="14"/>
  <c r="T19" i="14" s="1"/>
  <c r="S18" i="14"/>
  <c r="T18" i="14" s="1"/>
  <c r="S15" i="14" l="1"/>
  <c r="T15" i="14" s="1"/>
  <c r="S16" i="48"/>
  <c r="T16" i="48" s="1"/>
  <c r="S15" i="48"/>
  <c r="T15" i="48" s="1"/>
  <c r="K7" i="1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8" i="48" l="1"/>
  <c r="C33" i="48"/>
  <c r="D7" i="1"/>
  <c r="C32" i="48"/>
  <c r="T27" i="48"/>
  <c r="S26" i="48"/>
  <c r="S16" i="45"/>
  <c r="T16" i="45" s="1"/>
  <c r="S15" i="45"/>
  <c r="T15" i="45" s="1"/>
  <c r="C31" i="48" l="1"/>
  <c r="C36" i="48" s="1"/>
  <c r="B7" i="1"/>
  <c r="G7" i="1" s="1"/>
  <c r="S19" i="16"/>
  <c r="T19" i="16" s="1"/>
  <c r="S18" i="16"/>
  <c r="T18" i="16" s="1"/>
  <c r="G36" i="48" l="1"/>
  <c r="S14" i="14"/>
  <c r="T14" i="14" s="1"/>
  <c r="S17" i="14" l="1"/>
  <c r="T17" i="14" s="1"/>
  <c r="S16" i="14"/>
  <c r="T16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23" i="14"/>
  <c r="T23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T27" i="45" s="1"/>
  <c r="C31" i="45" s="1"/>
  <c r="K10" i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9" i="14"/>
  <c r="F31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6" i="14" l="1"/>
  <c r="T26" i="14" s="1"/>
  <c r="S25" i="14"/>
  <c r="T25" i="14" l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24" i="14" l="1"/>
  <c r="T24" i="14" s="1"/>
  <c r="S22" i="14"/>
  <c r="T22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31" i="14"/>
  <c r="C36" i="14" s="1"/>
  <c r="D9" i="1" s="1"/>
  <c r="U31" i="14"/>
  <c r="C35" i="14" s="1"/>
  <c r="C9" i="1" s="1"/>
  <c r="S30" i="14"/>
  <c r="Q29" i="14"/>
  <c r="R31" i="14" s="1"/>
  <c r="O29" i="14"/>
  <c r="P31" i="14" s="1"/>
  <c r="M29" i="14"/>
  <c r="N31" i="14" s="1"/>
  <c r="K29" i="14"/>
  <c r="I29" i="14"/>
  <c r="J31" i="14" s="1"/>
  <c r="G29" i="14"/>
  <c r="H31" i="14" s="1"/>
  <c r="S28" i="14"/>
  <c r="C38" i="14" s="1"/>
  <c r="S27" i="14"/>
  <c r="C37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30" i="14"/>
  <c r="C34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9" i="14"/>
  <c r="F9" i="1"/>
  <c r="L31" i="14"/>
  <c r="S31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9" i="14"/>
  <c r="H19" i="1" s="1"/>
  <c r="C34" i="30" l="1"/>
  <c r="G34" i="30" s="1"/>
  <c r="G39" i="14"/>
  <c r="F19" i="1" l="1"/>
  <c r="M24" i="43" l="1"/>
  <c r="N26" i="43" s="1"/>
  <c r="S26" i="43" s="1"/>
  <c r="S20" i="43"/>
  <c r="K13" i="1" s="1"/>
  <c r="K19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C23" i="1" s="1"/>
  <c r="T20" i="18"/>
  <c r="T24" i="18" s="1"/>
  <c r="C28" i="18" s="1"/>
  <c r="C33" i="18" l="1"/>
  <c r="G33" i="18" s="1"/>
  <c r="B17" i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<sst xmlns="http://schemas.openxmlformats.org/spreadsheetml/2006/main" count="678" uniqueCount="128">
  <si>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</si>
  <si>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</si>
  <si>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</si>
  <si>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</si>
  <si>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</si>
  <si>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</si>
  <si>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</si>
  <si>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</si>
  <si>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</si>
  <si>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</si>
  <si>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</si>
  <si>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</si>
  <si>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</si>
  <si>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</si>
  <si>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</si>
  <si>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</si>
  <si>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</si>
  <si>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</si>
  <si>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</si>
  <si>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</si>
  <si>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</si>
  <si>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</si>
  <si>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</si>
  <si>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</si>
  <si>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</si>
  <si>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</si>
  <si>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</si>
  <si>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</si>
  <si>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</si>
  <si>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</si>
  <si>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</si>
  <si>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</si>
  <si>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</si>
  <si>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</si>
  <si>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</si>
  <si>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</si>
  <si>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</si>
  <si>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</si>
  <si>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</si>
  <si>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</si>
  <si>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</si>
  <si>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</si>
  <si>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</si>
  <si>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</si>
  <si>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</si>
  <si>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</si>
  <si>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</si>
  <si>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</si>
  <si>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</si>
  <si>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</si>
  <si>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</si>
  <si>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</si>
  <si>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</si>
  <si>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</si>
  <si>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</si>
  <si>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</si>
  <si>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</si>
  <si>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</si>
  <si>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</si>
  <si>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</si>
  <si>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</si>
  <si>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</si>
  <si>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</si>
  <si>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</si>
  <si>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</si>
  <si>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frames</t>
  </si>
  <si>
    <t>wardrobe</t>
  </si>
  <si>
    <t xml:space="preserve">fork lift </t>
  </si>
  <si>
    <t>tidy works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</si>
  <si>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</si>
  <si>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</si>
  <si>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</si>
  <si>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</si>
  <si>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</si>
  <si>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</si>
  <si>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move materials</t>
  </si>
  <si>
    <t>fork lift</t>
  </si>
  <si>
    <t>seating</t>
  </si>
  <si>
    <t>college</t>
  </si>
  <si>
    <t>load van</t>
  </si>
  <si>
    <t>6519herts</t>
  </si>
  <si>
    <t>desk</t>
  </si>
  <si>
    <t>work bench</t>
  </si>
  <si>
    <t>charging unit</t>
  </si>
  <si>
    <t>skirting board</t>
  </si>
  <si>
    <t>maintenance mez floor</t>
  </si>
  <si>
    <t>vanity unit</t>
  </si>
  <si>
    <t>door</t>
  </si>
  <si>
    <t>W/E 30.09.2018</t>
  </si>
  <si>
    <t>week ending 30.09.2018</t>
  </si>
  <si>
    <t>gym wall</t>
  </si>
  <si>
    <t xml:space="preserve">load van </t>
  </si>
  <si>
    <t>fix fence</t>
  </si>
  <si>
    <t>paint oak cladding</t>
  </si>
  <si>
    <t>frames from store 6687</t>
  </si>
  <si>
    <t xml:space="preserve">desk </t>
  </si>
  <si>
    <t>des</t>
  </si>
  <si>
    <t>bench</t>
  </si>
  <si>
    <t>shelving</t>
  </si>
  <si>
    <t>unit</t>
  </si>
  <si>
    <t>shelves</t>
  </si>
  <si>
    <t>cabinets</t>
  </si>
  <si>
    <t>1a</t>
  </si>
  <si>
    <t>drive to 3 spires</t>
  </si>
  <si>
    <t>drive to fraikin</t>
  </si>
  <si>
    <t>mask fit test</t>
  </si>
  <si>
    <t>oak samples 6781</t>
  </si>
  <si>
    <t>wall units</t>
  </si>
  <si>
    <t xml:space="preserve">cabinets, wrapping, loading </t>
  </si>
  <si>
    <t>sort mill</t>
  </si>
  <si>
    <t xml:space="preserve">demonstration shadbolts </t>
  </si>
  <si>
    <t>frames from store 6678</t>
  </si>
  <si>
    <t>2a</t>
  </si>
  <si>
    <t>3a</t>
  </si>
  <si>
    <t>stops</t>
  </si>
  <si>
    <t>tidy mill</t>
  </si>
  <si>
    <t>tray drop</t>
  </si>
  <si>
    <t>sample 6781</t>
  </si>
  <si>
    <t>tidy benches</t>
  </si>
  <si>
    <t>CHAP02</t>
  </si>
  <si>
    <t>OFFI01</t>
  </si>
  <si>
    <t>MLGH01</t>
  </si>
  <si>
    <t>FAIR05</t>
  </si>
  <si>
    <t>CADO01</t>
  </si>
  <si>
    <t>WIMB01</t>
  </si>
  <si>
    <t>WEMB03</t>
  </si>
  <si>
    <t>USEM01</t>
  </si>
  <si>
    <t>WALS01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</si>
</sst>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E22" sqref="E22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88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SUM(Buckingham!C29)</f>
        <v>40</v>
      </c>
      <c r="C6" s="126">
        <f>SUM(Buckingham!C30)</f>
        <v>0</v>
      </c>
      <c r="D6" s="126">
        <f>SUM(Buckingham!C31)</f>
        <v>0</v>
      </c>
      <c r="E6" s="126">
        <f>SUM(Buckingham!C32)</f>
        <v>0</v>
      </c>
      <c r="F6" s="126">
        <f>SUM(Buckingham!C33)</f>
        <v>0</v>
      </c>
      <c r="G6" s="127">
        <f>B6+C6+D6+E6+F6</f>
        <v>40</v>
      </c>
      <c r="H6" s="128">
        <f>SUM(Buckingham!C35)</f>
        <v>0</v>
      </c>
      <c r="I6" s="128">
        <f>SUM(Buckingham!C36)</f>
        <v>0</v>
      </c>
      <c r="K6" s="129">
        <f>SUM(Buckingham!I30)</f>
        <v>34</v>
      </c>
    </row>
    <row r="7" spans="1:11" ht="17.25" customHeight="1" x14ac:dyDescent="0.25">
      <c r="A7" s="125" t="s">
        <v>73</v>
      </c>
      <c r="B7" s="126">
        <f>SUM(Chimes!T27)</f>
        <v>40</v>
      </c>
      <c r="C7" s="126">
        <f>SUM(Chimes!U28)</f>
        <v>0</v>
      </c>
      <c r="D7" s="126">
        <f>SUM(Chimes!V28)</f>
        <v>0</v>
      </c>
      <c r="E7" s="126">
        <f>SUM(Chimes!C34)</f>
        <v>0</v>
      </c>
      <c r="F7" s="126">
        <f>SUM(Chimes!C35)</f>
        <v>0</v>
      </c>
      <c r="G7" s="127">
        <f>B7+C7+D7+E7+F7</f>
        <v>40</v>
      </c>
      <c r="H7" s="128">
        <f>SUM(Chimes!C37)</f>
        <v>0</v>
      </c>
      <c r="I7" s="128">
        <f>SUM(Chimes!C38)</f>
        <v>0</v>
      </c>
      <c r="K7" s="129">
        <f>SUM(Chimes!I32)</f>
        <v>10</v>
      </c>
    </row>
    <row r="8" spans="1:11" x14ac:dyDescent="0.25">
      <c r="A8" s="125" t="s">
        <v>43</v>
      </c>
      <c r="B8" s="126">
        <f>SUM(Czege!C27)</f>
        <v>40</v>
      </c>
      <c r="C8" s="126">
        <f>SUM(Czege!C28)</f>
        <v>0</v>
      </c>
      <c r="D8" s="126">
        <f>SUM(Czege!C29)</f>
        <v>0</v>
      </c>
      <c r="E8" s="126">
        <f>SUM(Czege!C30)</f>
        <v>0</v>
      </c>
      <c r="F8" s="126">
        <f>SUM(Czege!C31)</f>
        <v>0</v>
      </c>
      <c r="G8" s="127">
        <f>B8+C8+D8+E8+F8</f>
        <v>40</v>
      </c>
      <c r="H8" s="130">
        <f>SUM(Czege!C33)</f>
        <v>0</v>
      </c>
      <c r="I8" s="130">
        <f>SUM(Czege!C34)</f>
        <v>0</v>
      </c>
      <c r="K8" s="129">
        <f>SUM(Czege!I28)</f>
        <v>0</v>
      </c>
    </row>
    <row r="9" spans="1:11" ht="17.25" customHeight="1" x14ac:dyDescent="0.25">
      <c r="A9" s="125" t="s">
        <v>7</v>
      </c>
      <c r="B9" s="126">
        <f>SUM(Doran!C34)</f>
        <v>40</v>
      </c>
      <c r="C9" s="126">
        <f>SUM(Doran!C35)</f>
        <v>0</v>
      </c>
      <c r="D9" s="126">
        <f>SUM(Doran!C36)</f>
        <v>0</v>
      </c>
      <c r="E9" s="126">
        <f>SUM(Doran!C37)</f>
        <v>0</v>
      </c>
      <c r="F9" s="126">
        <f>SUM(Doran!C38)</f>
        <v>0</v>
      </c>
      <c r="G9" s="127">
        <f t="shared" ref="G9:G18" si="0">B9+C9+D9+E9+F9</f>
        <v>40</v>
      </c>
      <c r="H9" s="130">
        <f>SUM(Doran!C40)</f>
        <v>0</v>
      </c>
      <c r="I9" s="130">
        <f>SUM(Doran!C41)</f>
        <v>0</v>
      </c>
      <c r="K9" s="129">
        <f>SUM(Doran!I35)</f>
        <v>2.5</v>
      </c>
    </row>
    <row r="10" spans="1:11" x14ac:dyDescent="0.25">
      <c r="A10" s="125" t="s">
        <v>50</v>
      </c>
      <c r="B10" s="126">
        <f>SUM(Hammond!C31)</f>
        <v>40</v>
      </c>
      <c r="C10" s="126">
        <f>SUM(Hammond!C32)</f>
        <v>0</v>
      </c>
      <c r="D10" s="126">
        <f>SUM(Hammond!C33)</f>
        <v>0</v>
      </c>
      <c r="E10" s="126">
        <f>SUM(Hammond!C34)</f>
        <v>0</v>
      </c>
      <c r="F10" s="126">
        <f>SUM(Hammond!C35)</f>
        <v>0</v>
      </c>
      <c r="G10" s="127">
        <f t="shared" si="0"/>
        <v>40</v>
      </c>
      <c r="H10" s="130">
        <f>SUM(Hammond!C37)</f>
        <v>0</v>
      </c>
      <c r="I10" s="130">
        <f>SUM(Hammond!C38)</f>
        <v>0</v>
      </c>
      <c r="K10" s="129">
        <f>SUM(Hammond!I32)</f>
        <v>7.5</v>
      </c>
    </row>
    <row r="11" spans="1:11" x14ac:dyDescent="0.25">
      <c r="A11" s="125" t="s">
        <v>8</v>
      </c>
      <c r="B11" s="126">
        <f>SUM(Harland!C27)</f>
        <v>36</v>
      </c>
      <c r="C11" s="126">
        <f>SUM(Harland!C28)</f>
        <v>0</v>
      </c>
      <c r="D11" s="126">
        <f>SUM(Harland!C29)</f>
        <v>0</v>
      </c>
      <c r="E11" s="126">
        <f>SUM(Harland!C30)</f>
        <v>0</v>
      </c>
      <c r="F11" s="126">
        <f>SUM(Harland!C31)</f>
        <v>0</v>
      </c>
      <c r="G11" s="127">
        <f>B11+C11+D11+E11+F11</f>
        <v>36</v>
      </c>
      <c r="H11" s="130">
        <f>SUM(Harland!C33)</f>
        <v>0</v>
      </c>
      <c r="I11" s="130">
        <f>SUM(Harland!C34)</f>
        <v>0</v>
      </c>
      <c r="K11" s="129">
        <f>SUM(Harland!I28)</f>
        <v>0</v>
      </c>
    </row>
    <row r="12" spans="1:11" ht="17.25" customHeight="1" x14ac:dyDescent="0.25">
      <c r="A12" s="125" t="s">
        <v>9</v>
      </c>
      <c r="B12" s="126">
        <f>SUM(McSharry!C27)</f>
        <v>39.5</v>
      </c>
      <c r="C12" s="126">
        <f>SUM(McSharry!C28)</f>
        <v>0</v>
      </c>
      <c r="D12" s="126">
        <f>SUM(McSharry!A29)</f>
        <v>0</v>
      </c>
      <c r="E12" s="126">
        <f>SUM(McSharry!C30)</f>
        <v>0</v>
      </c>
      <c r="F12" s="126">
        <f>SUM(McSharry!C31)</f>
        <v>0</v>
      </c>
      <c r="G12" s="127">
        <f>B12+C12+D12+E12+F12</f>
        <v>39.5</v>
      </c>
      <c r="H12" s="130">
        <f>SUM(McSharry!C33)</f>
        <v>0</v>
      </c>
      <c r="I12" s="130">
        <f>SUM(McSharry!C34)</f>
        <v>0</v>
      </c>
      <c r="K12" s="129">
        <f>SUM(McSharry!I28)</f>
        <v>3</v>
      </c>
    </row>
    <row r="13" spans="1:11" ht="18" customHeight="1" x14ac:dyDescent="0.25">
      <c r="A13" s="125" t="s">
        <v>52</v>
      </c>
      <c r="B13" s="126">
        <f>SUM(Parker!C29)</f>
        <v>40</v>
      </c>
      <c r="C13" s="126">
        <f>SUM(Parker!C30)</f>
        <v>0</v>
      </c>
      <c r="D13" s="126">
        <f>SUM(Parker!C31)</f>
        <v>0</v>
      </c>
      <c r="E13" s="126">
        <f>SUM(Parker!C32)</f>
        <v>0</v>
      </c>
      <c r="F13" s="126">
        <f>SUM(Parker!C33)</f>
        <v>0</v>
      </c>
      <c r="G13" s="127">
        <f t="shared" si="0"/>
        <v>40</v>
      </c>
      <c r="H13" s="130">
        <f>SUM(Parker!C35)</f>
        <v>0</v>
      </c>
      <c r="I13" s="130">
        <f>SUM(Parker!C36)</f>
        <v>0</v>
      </c>
      <c r="K13" s="129">
        <f>SUM(Parker!I30)</f>
        <v>31</v>
      </c>
    </row>
    <row r="14" spans="1:11" x14ac:dyDescent="0.25">
      <c r="A14" s="125" t="s">
        <v>10</v>
      </c>
      <c r="B14" s="126">
        <f>SUM(Taylor!C32)</f>
        <v>40</v>
      </c>
      <c r="C14" s="126">
        <f>SUM(Taylor!C33)</f>
        <v>0</v>
      </c>
      <c r="D14" s="126">
        <f>SUM(Taylor!C34)</f>
        <v>0</v>
      </c>
      <c r="E14" s="126">
        <f>SUM(Taylor!C35)</f>
        <v>0</v>
      </c>
      <c r="F14" s="126">
        <f>SUM(Taylor!C36)</f>
        <v>0</v>
      </c>
      <c r="G14" s="127">
        <f t="shared" si="0"/>
        <v>40</v>
      </c>
      <c r="H14" s="130">
        <f>SUM(Taylor!C38)</f>
        <v>0</v>
      </c>
      <c r="I14" s="130">
        <f>SUM(Taylor!C39)</f>
        <v>0</v>
      </c>
      <c r="K14" s="129">
        <f>SUM(Taylor!I33)</f>
        <v>23.5</v>
      </c>
    </row>
    <row r="15" spans="1:11" x14ac:dyDescent="0.25">
      <c r="A15" s="125" t="s">
        <v>45</v>
      </c>
      <c r="B15" s="126">
        <f>SUM(G.Ward!C27)</f>
        <v>40</v>
      </c>
      <c r="C15" s="126">
        <f>SUM(G.Ward!C28)</f>
        <v>0</v>
      </c>
      <c r="D15" s="126">
        <f>SUM(G.Ward!C29)</f>
        <v>0</v>
      </c>
      <c r="E15" s="126">
        <f>SUM(G.Ward!C30)</f>
        <v>0</v>
      </c>
      <c r="F15" s="126">
        <f>SUM(T.Winterburn!C32)</f>
        <v>0</v>
      </c>
      <c r="G15" s="127">
        <f t="shared" si="0"/>
        <v>40</v>
      </c>
      <c r="H15" s="130">
        <f>SUM(G.Ward!C33)</f>
        <v>0</v>
      </c>
      <c r="I15" s="130">
        <f>SUM(G.Ward!C34)</f>
        <v>0</v>
      </c>
      <c r="K15" s="129">
        <f>SUM(G.Ward!I28)</f>
        <v>3</v>
      </c>
    </row>
    <row r="16" spans="1:11" x14ac:dyDescent="0.25">
      <c r="A16" s="125" t="s">
        <v>47</v>
      </c>
      <c r="B16" s="126">
        <f>SUM(N.Winterburn!C29)</f>
        <v>32</v>
      </c>
      <c r="C16" s="126">
        <f>SUM(N.Winterburn!C30)</f>
        <v>0</v>
      </c>
      <c r="D16" s="126">
        <f>SUM(N.Winterburn!C31)</f>
        <v>0</v>
      </c>
      <c r="E16" s="126">
        <f>SUM(N.Winterburn!C32)</f>
        <v>8</v>
      </c>
      <c r="F16" s="126">
        <f>SUM(N.Winterburn!C33)</f>
        <v>0</v>
      </c>
      <c r="G16" s="127">
        <f t="shared" si="0"/>
        <v>40</v>
      </c>
      <c r="H16" s="130">
        <f>SUM(N.Winterburn!C35)</f>
        <v>0</v>
      </c>
      <c r="I16" s="130">
        <f>SUM(N.Winterburn!C36)</f>
        <v>0</v>
      </c>
      <c r="K16" s="129">
        <f>SUM(N.Winterburn!I30)</f>
        <v>11</v>
      </c>
    </row>
    <row r="17" spans="1:11" x14ac:dyDescent="0.25">
      <c r="A17" s="125" t="s">
        <v>11</v>
      </c>
      <c r="B17" s="126">
        <f>SUM(T.Winterburn!C28)</f>
        <v>40</v>
      </c>
      <c r="C17" s="126">
        <f>SUM(T.Winterburn!C29)</f>
        <v>0</v>
      </c>
      <c r="D17" s="126">
        <f>SUM(T.Winterburn!C30)</f>
        <v>0</v>
      </c>
      <c r="E17" s="126">
        <f>SUM(T.Winterburn!C31)</f>
        <v>0</v>
      </c>
      <c r="F17" s="126">
        <f>SUM(T.Winterburn!C32)</f>
        <v>0</v>
      </c>
      <c r="G17" s="127">
        <f t="shared" si="0"/>
        <v>40</v>
      </c>
      <c r="H17" s="130">
        <f>SUM(T.Winterburn!C34)</f>
        <v>0</v>
      </c>
      <c r="I17" s="130">
        <f>SUM(T.Winterburn!C35)</f>
        <v>0</v>
      </c>
      <c r="K17" s="129">
        <f>SUM(T.Winterburn!I29)</f>
        <v>12</v>
      </c>
    </row>
    <row r="18" spans="1:11" x14ac:dyDescent="0.25">
      <c r="A18" s="125" t="s">
        <v>12</v>
      </c>
      <c r="B18" s="126">
        <f>SUM(Wright!C29)</f>
        <v>40</v>
      </c>
      <c r="C18" s="126">
        <f>SUM(Wright!C30)</f>
        <v>2.5</v>
      </c>
      <c r="D18" s="126">
        <f>SUM(Wright!C31)</f>
        <v>0</v>
      </c>
      <c r="E18" s="126">
        <f>SUM(Wright!C32)</f>
        <v>0</v>
      </c>
      <c r="F18" s="126">
        <f>SUM(Wright!C33)</f>
        <v>0</v>
      </c>
      <c r="G18" s="127">
        <f t="shared" si="0"/>
        <v>42.5</v>
      </c>
      <c r="H18" s="130">
        <f>SUM(Wright!C35)</f>
        <v>0</v>
      </c>
      <c r="I18" s="130">
        <f>SUM(Wright!C36)</f>
        <v>0</v>
      </c>
      <c r="K18" s="129">
        <f>SUM(Wright!I30)</f>
        <v>41.5</v>
      </c>
    </row>
    <row r="19" spans="1:11" ht="17.25" customHeight="1" x14ac:dyDescent="0.25">
      <c r="A19" s="131" t="s">
        <v>22</v>
      </c>
      <c r="B19" s="132">
        <f>SUM(B6:B18)</f>
        <v>507.5</v>
      </c>
      <c r="C19" s="132">
        <f t="shared" ref="B19:I19" si="1">SUM(C8:C18)</f>
        <v>2.5</v>
      </c>
      <c r="D19" s="132">
        <f t="shared" si="1"/>
        <v>0</v>
      </c>
      <c r="E19" s="132">
        <f t="shared" si="1"/>
        <v>8</v>
      </c>
      <c r="F19" s="132">
        <f t="shared" si="1"/>
        <v>0</v>
      </c>
      <c r="G19" s="132">
        <f t="shared" si="1"/>
        <v>438</v>
      </c>
      <c r="H19" s="133">
        <f t="shared" si="1"/>
        <v>0</v>
      </c>
      <c r="I19" s="133">
        <f t="shared" si="1"/>
        <v>0</v>
      </c>
      <c r="J19" s="120"/>
      <c r="K19" s="132">
        <f>SUM(K6:K18)</f>
        <v>179</v>
      </c>
    </row>
    <row r="20" spans="1:11" s="120" customFormat="1" x14ac:dyDescent="0.25">
      <c r="A20" s="118"/>
      <c r="B20" s="118"/>
      <c r="C20" s="118"/>
      <c r="D20" s="118"/>
      <c r="E20" s="118"/>
      <c r="F20" s="118"/>
      <c r="J20" s="118"/>
      <c r="K20" s="118"/>
    </row>
    <row r="22" spans="1:11" x14ac:dyDescent="0.25">
      <c r="A22" s="118" t="s">
        <v>28</v>
      </c>
      <c r="C22" s="134">
        <f>B19+C19+D19</f>
        <v>510</v>
      </c>
    </row>
    <row r="23" spans="1:11" x14ac:dyDescent="0.25">
      <c r="A23" s="118" t="s">
        <v>29</v>
      </c>
      <c r="C23" s="134">
        <f>K19</f>
        <v>179</v>
      </c>
    </row>
    <row r="24" spans="1:11" x14ac:dyDescent="0.25">
      <c r="A24" s="118" t="s">
        <v>33</v>
      </c>
      <c r="C24" s="135">
        <f>C23/C22</f>
        <v>0.35098039215686272</v>
      </c>
    </row>
    <row r="25" spans="1:11" x14ac:dyDescent="0.25">
      <c r="C25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E20" sqref="E20:N23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89</v>
      </c>
      <c r="B2" s="206"/>
      <c r="C2" s="206"/>
      <c r="D2" s="4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6791</v>
      </c>
      <c r="B4" s="211" t="s">
        <v>119</v>
      </c>
      <c r="C4" s="195">
        <v>2</v>
      </c>
      <c r="D4" s="25" t="s">
        <v>90</v>
      </c>
      <c r="E4" s="231">
        <v>7.5</v>
      </c>
      <c r="F4" s="231"/>
      <c r="G4" s="231">
        <v>2</v>
      </c>
      <c r="H4" s="231"/>
      <c r="I4" s="231"/>
      <c r="J4" s="231"/>
      <c r="K4" s="231"/>
      <c r="L4" s="231"/>
      <c r="M4" s="231"/>
      <c r="N4" s="231"/>
      <c r="O4" s="231"/>
      <c r="P4" s="231"/>
      <c r="Q4" s="232"/>
      <c r="R4" s="233"/>
      <c r="S4" s="52">
        <f>E4+G4+I4+K4+M4+O4+Q4</f>
        <v>9.5</v>
      </c>
      <c r="T4" s="52">
        <f>SUM(S4-U4-V4)</f>
        <v>9.5</v>
      </c>
      <c r="U4" s="54"/>
      <c r="V4" s="54"/>
    </row>
    <row r="5" spans="1:22" x14ac:dyDescent="0.25">
      <c r="A5" s="137">
        <v>6721</v>
      </c>
      <c r="B5" s="211" t="s">
        <v>124</v>
      </c>
      <c r="C5" s="209">
        <v>85</v>
      </c>
      <c r="D5" s="25" t="s">
        <v>77</v>
      </c>
      <c r="E5" s="231"/>
      <c r="F5" s="231"/>
      <c r="G5" s="231"/>
      <c r="H5" s="231"/>
      <c r="I5" s="231">
        <v>0.5</v>
      </c>
      <c r="J5" s="231"/>
      <c r="K5" s="231"/>
      <c r="L5" s="231"/>
      <c r="M5" s="231"/>
      <c r="N5" s="231"/>
      <c r="O5" s="231"/>
      <c r="P5" s="231"/>
      <c r="Q5" s="232"/>
      <c r="R5" s="233"/>
      <c r="S5" s="52">
        <f t="shared" ref="S5:S26" si="0">E5+G5+I5+K5+M5+O5+Q5</f>
        <v>0.5</v>
      </c>
      <c r="T5" s="52">
        <f t="shared" ref="T5:T24" si="1">SUM(S5-U5-V5)</f>
        <v>0.5</v>
      </c>
      <c r="U5" s="54"/>
      <c r="V5" s="54"/>
    </row>
    <row r="6" spans="1:22" x14ac:dyDescent="0.25">
      <c r="A6" s="137">
        <v>6773</v>
      </c>
      <c r="B6" s="211" t="s">
        <v>122</v>
      </c>
      <c r="C6" s="209">
        <v>5</v>
      </c>
      <c r="D6" s="25" t="s">
        <v>108</v>
      </c>
      <c r="E6" s="231"/>
      <c r="F6" s="231"/>
      <c r="G6" s="231"/>
      <c r="H6" s="231"/>
      <c r="I6" s="231">
        <v>0.5</v>
      </c>
      <c r="J6" s="231"/>
      <c r="K6" s="231"/>
      <c r="L6" s="231"/>
      <c r="M6" s="231"/>
      <c r="N6" s="231"/>
      <c r="O6" s="231"/>
      <c r="P6" s="231"/>
      <c r="Q6" s="232"/>
      <c r="R6" s="233"/>
      <c r="S6" s="52">
        <f t="shared" si="0"/>
        <v>0.5</v>
      </c>
      <c r="T6" s="52">
        <f t="shared" si="1"/>
        <v>0.5</v>
      </c>
      <c r="U6" s="54"/>
      <c r="V6" s="54"/>
    </row>
    <row r="7" spans="1:22" x14ac:dyDescent="0.25">
      <c r="A7" s="137">
        <v>6791</v>
      </c>
      <c r="B7" s="211" t="s">
        <v>119</v>
      </c>
      <c r="C7" s="210">
        <v>1</v>
      </c>
      <c r="D7" s="25" t="s">
        <v>81</v>
      </c>
      <c r="E7" s="231"/>
      <c r="F7" s="231"/>
      <c r="G7" s="231"/>
      <c r="H7" s="231"/>
      <c r="I7" s="231"/>
      <c r="J7" s="231"/>
      <c r="K7" s="234"/>
      <c r="L7" s="230"/>
      <c r="M7" s="234">
        <v>6</v>
      </c>
      <c r="N7" s="230"/>
      <c r="O7" s="231"/>
      <c r="P7" s="231"/>
      <c r="Q7" s="232"/>
      <c r="R7" s="233"/>
      <c r="S7" s="52">
        <f t="shared" si="0"/>
        <v>6</v>
      </c>
      <c r="T7" s="52">
        <f t="shared" si="1"/>
        <v>6</v>
      </c>
      <c r="U7" s="54"/>
      <c r="V7" s="54"/>
    </row>
    <row r="8" spans="1:22" x14ac:dyDescent="0.25">
      <c r="A8" s="137"/>
      <c r="B8" s="192"/>
      <c r="C8" s="192"/>
      <c r="D8" s="25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2"/>
      <c r="R8" s="233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186"/>
      <c r="C9" s="186"/>
      <c r="D9" s="25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2"/>
      <c r="R9" s="233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30"/>
      <c r="C10" s="186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31"/>
      <c r="P10" s="231"/>
      <c r="Q10" s="232"/>
      <c r="R10" s="233"/>
      <c r="S10" s="52">
        <f t="shared" si="0"/>
        <v>0</v>
      </c>
      <c r="T10" s="52">
        <f t="shared" si="1"/>
        <v>0</v>
      </c>
      <c r="U10" s="54"/>
      <c r="V10" s="54"/>
    </row>
    <row r="11" spans="1:22" x14ac:dyDescent="0.25">
      <c r="A11" s="137"/>
      <c r="B11" s="30"/>
      <c r="C11" s="186"/>
      <c r="D11" s="25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2"/>
      <c r="R11" s="233"/>
      <c r="S11" s="52">
        <f t="shared" si="0"/>
        <v>0</v>
      </c>
      <c r="T11" s="52">
        <f t="shared" si="1"/>
        <v>0</v>
      </c>
      <c r="U11" s="54"/>
      <c r="V11" s="54"/>
    </row>
    <row r="12" spans="1:22" x14ac:dyDescent="0.25">
      <c r="A12" s="137"/>
      <c r="B12" s="186"/>
      <c r="C12" s="186"/>
      <c r="D12" s="25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2"/>
      <c r="R12" s="233"/>
      <c r="S12" s="52">
        <f t="shared" si="0"/>
        <v>0</v>
      </c>
      <c r="T12" s="52">
        <f t="shared" si="1"/>
        <v>0</v>
      </c>
      <c r="U12" s="54"/>
      <c r="V12" s="54"/>
    </row>
    <row r="13" spans="1:22" x14ac:dyDescent="0.25">
      <c r="A13" s="137"/>
      <c r="B13" s="186"/>
      <c r="C13" s="186"/>
      <c r="D13" s="25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2"/>
      <c r="R13" s="233"/>
      <c r="S13" s="52">
        <f t="shared" si="0"/>
        <v>0</v>
      </c>
      <c r="T13" s="52">
        <f t="shared" si="1"/>
        <v>0</v>
      </c>
      <c r="U13" s="54"/>
      <c r="V13" s="54"/>
    </row>
    <row r="14" spans="1:22" x14ac:dyDescent="0.25">
      <c r="A14" s="137"/>
      <c r="B14" s="30"/>
      <c r="C14" s="186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2"/>
      <c r="R14" s="233"/>
      <c r="S14" s="52">
        <f t="shared" ref="S14" si="2">E14+G14+I14+K14+M14+O14+Q14</f>
        <v>0</v>
      </c>
      <c r="T14" s="52">
        <f t="shared" ref="T14" si="3">SUM(S14-U14-V14)</f>
        <v>0</v>
      </c>
      <c r="U14" s="54"/>
      <c r="V14" s="54"/>
    </row>
    <row r="15" spans="1:22" x14ac:dyDescent="0.25">
      <c r="A15" s="137"/>
      <c r="B15" s="170"/>
      <c r="C15" s="170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2"/>
      <c r="R15" s="233"/>
      <c r="S15" s="52">
        <f t="shared" ref="S15:S16" si="4">E15+G15+I15+K15+M15+O15+Q15</f>
        <v>0</v>
      </c>
      <c r="T15" s="52">
        <f t="shared" ref="T15:T16" si="5">SUM(S15-U15-V15)</f>
        <v>0</v>
      </c>
      <c r="U15" s="54"/>
      <c r="V15" s="54"/>
    </row>
    <row r="16" spans="1:22" x14ac:dyDescent="0.25">
      <c r="A16" s="137"/>
      <c r="B16" s="170"/>
      <c r="C16" s="170"/>
      <c r="D16" s="25"/>
      <c r="E16" s="212"/>
      <c r="F16" s="213"/>
      <c r="G16" s="212"/>
      <c r="H16" s="213"/>
      <c r="I16" s="212"/>
      <c r="J16" s="213"/>
      <c r="K16" s="229"/>
      <c r="L16" s="230"/>
      <c r="M16" s="229"/>
      <c r="N16" s="230"/>
      <c r="O16" s="229"/>
      <c r="P16" s="230"/>
      <c r="Q16" s="232"/>
      <c r="R16" s="233"/>
      <c r="S16" s="52">
        <f t="shared" si="4"/>
        <v>0</v>
      </c>
      <c r="T16" s="52">
        <f t="shared" si="5"/>
        <v>0</v>
      </c>
      <c r="U16" s="54"/>
      <c r="V16" s="54"/>
    </row>
    <row r="17" spans="1:22" x14ac:dyDescent="0.25">
      <c r="A17" s="137"/>
      <c r="B17" s="170"/>
      <c r="C17" s="170"/>
      <c r="D17" s="25"/>
      <c r="E17" s="212"/>
      <c r="F17" s="213"/>
      <c r="G17" s="212"/>
      <c r="H17" s="213"/>
      <c r="I17" s="212"/>
      <c r="J17" s="213"/>
      <c r="K17" s="229"/>
      <c r="L17" s="230"/>
      <c r="M17" s="229"/>
      <c r="N17" s="230"/>
      <c r="O17" s="229"/>
      <c r="P17" s="230"/>
      <c r="Q17" s="232"/>
      <c r="R17" s="233"/>
      <c r="S17" s="52">
        <f t="shared" ref="S17:S20" si="6">E17+G17+I17+K17+M17+O17+Q17</f>
        <v>0</v>
      </c>
      <c r="T17" s="52">
        <f t="shared" ref="T17:T20" si="7">SUM(S17-U17-V17)</f>
        <v>0</v>
      </c>
      <c r="U17" s="54"/>
      <c r="V17" s="54"/>
    </row>
    <row r="18" spans="1:22" x14ac:dyDescent="0.25">
      <c r="A18" s="137"/>
      <c r="B18" s="30"/>
      <c r="C18" s="165"/>
      <c r="D18" s="25"/>
      <c r="E18" s="212"/>
      <c r="F18" s="213"/>
      <c r="G18" s="212"/>
      <c r="H18" s="213"/>
      <c r="I18" s="212"/>
      <c r="J18" s="213"/>
      <c r="K18" s="229"/>
      <c r="L18" s="230"/>
      <c r="M18" s="229"/>
      <c r="N18" s="230"/>
      <c r="O18" s="229"/>
      <c r="P18" s="230"/>
      <c r="Q18" s="232"/>
      <c r="R18" s="233"/>
      <c r="S18" s="52">
        <f t="shared" ref="S18:S19" si="8">E18+G18+I18+K18+M18+O18+Q18</f>
        <v>0</v>
      </c>
      <c r="T18" s="52">
        <f t="shared" ref="T18:T19" si="9">SUM(S18-U18-V18)</f>
        <v>0</v>
      </c>
      <c r="U18" s="54"/>
      <c r="V18" s="54"/>
    </row>
    <row r="19" spans="1:22" x14ac:dyDescent="0.25">
      <c r="A19" s="137"/>
      <c r="B19" s="30"/>
      <c r="C19" s="165"/>
      <c r="D19" s="25"/>
      <c r="E19" s="212"/>
      <c r="F19" s="213"/>
      <c r="G19" s="212"/>
      <c r="H19" s="213"/>
      <c r="I19" s="212"/>
      <c r="J19" s="213"/>
      <c r="K19" s="229"/>
      <c r="L19" s="230"/>
      <c r="M19" s="229"/>
      <c r="N19" s="230"/>
      <c r="O19" s="229"/>
      <c r="P19" s="230"/>
      <c r="Q19" s="232"/>
      <c r="R19" s="233"/>
      <c r="S19" s="52">
        <f t="shared" si="8"/>
        <v>0</v>
      </c>
      <c r="T19" s="52">
        <f t="shared" si="9"/>
        <v>0</v>
      </c>
      <c r="U19" s="54"/>
      <c r="V19" s="54"/>
    </row>
    <row r="20" spans="1:22" x14ac:dyDescent="0.25">
      <c r="A20" s="137">
        <v>3600</v>
      </c>
      <c r="B20" s="211" t="s">
        <v>120</v>
      </c>
      <c r="C20" s="160"/>
      <c r="D20" s="25" t="s">
        <v>109</v>
      </c>
      <c r="E20" s="212"/>
      <c r="F20" s="213"/>
      <c r="G20" s="212">
        <v>4.5</v>
      </c>
      <c r="H20" s="213"/>
      <c r="I20" s="212">
        <v>4</v>
      </c>
      <c r="J20" s="213"/>
      <c r="K20" s="229"/>
      <c r="L20" s="230"/>
      <c r="M20" s="229"/>
      <c r="N20" s="230"/>
      <c r="O20" s="229"/>
      <c r="P20" s="230"/>
      <c r="Q20" s="232"/>
      <c r="R20" s="233"/>
      <c r="S20" s="52">
        <f t="shared" si="6"/>
        <v>8.5</v>
      </c>
      <c r="T20" s="52">
        <f t="shared" si="7"/>
        <v>8.5</v>
      </c>
      <c r="U20" s="54"/>
      <c r="V20" s="54"/>
    </row>
    <row r="21" spans="1:22" x14ac:dyDescent="0.25">
      <c r="A21" s="137">
        <v>3600</v>
      </c>
      <c r="B21" s="211" t="s">
        <v>120</v>
      </c>
      <c r="C21" s="148"/>
      <c r="D21" s="25" t="s">
        <v>74</v>
      </c>
      <c r="E21" s="229">
        <v>0.5</v>
      </c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2"/>
      <c r="R21" s="233"/>
      <c r="S21" s="52">
        <f t="shared" ref="S21" si="10">E21+G21+I21+K21+M21+O21+Q21</f>
        <v>0.5</v>
      </c>
      <c r="T21" s="52">
        <f t="shared" ref="T21" si="11">SUM(S21-U21-V21)</f>
        <v>0.5</v>
      </c>
      <c r="U21" s="54"/>
      <c r="V21" s="54"/>
    </row>
    <row r="22" spans="1:22" x14ac:dyDescent="0.25">
      <c r="A22" s="137">
        <v>3600</v>
      </c>
      <c r="B22" s="211" t="s">
        <v>120</v>
      </c>
      <c r="C22" s="137"/>
      <c r="D22" s="197" t="s">
        <v>93</v>
      </c>
      <c r="E22" s="231"/>
      <c r="F22" s="231"/>
      <c r="G22" s="231">
        <v>1</v>
      </c>
      <c r="H22" s="231"/>
      <c r="I22" s="231">
        <v>3</v>
      </c>
      <c r="J22" s="231"/>
      <c r="K22" s="231">
        <v>8</v>
      </c>
      <c r="L22" s="231"/>
      <c r="M22" s="231">
        <v>2</v>
      </c>
      <c r="N22" s="231"/>
      <c r="O22" s="231"/>
      <c r="P22" s="231"/>
      <c r="Q22" s="232"/>
      <c r="R22" s="233"/>
      <c r="S22" s="52">
        <f t="shared" si="0"/>
        <v>14</v>
      </c>
      <c r="T22" s="52">
        <f t="shared" si="1"/>
        <v>14</v>
      </c>
      <c r="U22" s="54"/>
      <c r="V22" s="54"/>
    </row>
    <row r="23" spans="1:22" x14ac:dyDescent="0.25">
      <c r="A23" s="137">
        <v>3600</v>
      </c>
      <c r="B23" s="211" t="s">
        <v>120</v>
      </c>
      <c r="C23" s="137"/>
      <c r="D23" s="14" t="s">
        <v>64</v>
      </c>
      <c r="E23" s="229"/>
      <c r="F23" s="230"/>
      <c r="G23" s="229">
        <v>0.5</v>
      </c>
      <c r="H23" s="230"/>
      <c r="I23" s="229"/>
      <c r="J23" s="230"/>
      <c r="K23" s="229"/>
      <c r="L23" s="230"/>
      <c r="M23" s="222"/>
      <c r="N23" s="230"/>
      <c r="O23" s="231"/>
      <c r="P23" s="231"/>
      <c r="Q23" s="232"/>
      <c r="R23" s="233"/>
      <c r="S23" s="52">
        <f t="shared" si="0"/>
        <v>0.5</v>
      </c>
      <c r="T23" s="52">
        <f t="shared" si="1"/>
        <v>0.5</v>
      </c>
      <c r="U23" s="54"/>
      <c r="V23" s="54"/>
    </row>
    <row r="24" spans="1:22" x14ac:dyDescent="0.25">
      <c r="A24" s="137"/>
      <c r="B24" s="137"/>
      <c r="C24" s="137"/>
      <c r="D24" s="14"/>
      <c r="E24" s="229"/>
      <c r="F24" s="230"/>
      <c r="G24" s="229"/>
      <c r="H24" s="230"/>
      <c r="I24" s="229"/>
      <c r="J24" s="230"/>
      <c r="K24" s="231"/>
      <c r="L24" s="231"/>
      <c r="M24" s="231"/>
      <c r="N24" s="231"/>
      <c r="O24" s="231"/>
      <c r="P24" s="231"/>
      <c r="Q24" s="232"/>
      <c r="R24" s="233"/>
      <c r="S24" s="52">
        <f t="shared" si="0"/>
        <v>0</v>
      </c>
      <c r="T24" s="52">
        <f t="shared" si="1"/>
        <v>0</v>
      </c>
      <c r="U24" s="54"/>
      <c r="V24" s="54"/>
    </row>
    <row r="25" spans="1:22" x14ac:dyDescent="0.25">
      <c r="A25" s="50" t="s">
        <v>35</v>
      </c>
      <c r="B25" s="50"/>
      <c r="C25" s="50"/>
      <c r="D25" s="50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2"/>
      <c r="R25" s="233"/>
      <c r="S25" s="52">
        <f t="shared" si="0"/>
        <v>0</v>
      </c>
      <c r="T25" s="52"/>
      <c r="U25" s="55"/>
      <c r="V25" s="54"/>
    </row>
    <row r="26" spans="1:22" x14ac:dyDescent="0.25">
      <c r="A26" s="50" t="s">
        <v>36</v>
      </c>
      <c r="B26" s="50"/>
      <c r="C26" s="50"/>
      <c r="D26" s="50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2"/>
      <c r="R26" s="233"/>
      <c r="S26" s="52">
        <f t="shared" si="0"/>
        <v>0</v>
      </c>
      <c r="T26" s="52"/>
      <c r="U26" s="55"/>
      <c r="V26" s="54"/>
    </row>
    <row r="27" spans="1:22" x14ac:dyDescent="0.25">
      <c r="A27" s="55" t="s">
        <v>6</v>
      </c>
      <c r="B27" s="55"/>
      <c r="C27" s="55"/>
      <c r="D27" s="55"/>
      <c r="E27" s="236">
        <f>SUM(E4:E26)</f>
        <v>8</v>
      </c>
      <c r="F27" s="237"/>
      <c r="G27" s="236">
        <f>SUM(G4:G26)</f>
        <v>8</v>
      </c>
      <c r="H27" s="237"/>
      <c r="I27" s="236">
        <f>SUM(I4:I26)</f>
        <v>8</v>
      </c>
      <c r="J27" s="237"/>
      <c r="K27" s="236">
        <f>SUM(K4:K26)</f>
        <v>8</v>
      </c>
      <c r="L27" s="237"/>
      <c r="M27" s="236">
        <f>SUM(M4:M26)</f>
        <v>8</v>
      </c>
      <c r="N27" s="237"/>
      <c r="O27" s="236">
        <f>SUM(O4:O26)</f>
        <v>0</v>
      </c>
      <c r="P27" s="237"/>
      <c r="Q27" s="236">
        <f>SUM(Q4:Q26)</f>
        <v>0</v>
      </c>
      <c r="R27" s="237"/>
      <c r="S27" s="52">
        <f>E27+G27+I27+K27+M27+O27+Q27</f>
        <v>40</v>
      </c>
      <c r="T27" s="52"/>
      <c r="U27" s="55"/>
      <c r="V27" s="54"/>
    </row>
    <row r="28" spans="1:22" x14ac:dyDescent="0.25">
      <c r="A28" s="55" t="s">
        <v>2</v>
      </c>
      <c r="B28" s="55"/>
      <c r="C28" s="55"/>
      <c r="D28" s="55"/>
      <c r="E28" s="56"/>
      <c r="F28" s="57">
        <v>8</v>
      </c>
      <c r="G28" s="56"/>
      <c r="H28" s="57">
        <v>8</v>
      </c>
      <c r="I28" s="56"/>
      <c r="J28" s="57">
        <v>8</v>
      </c>
      <c r="K28" s="56"/>
      <c r="L28" s="57">
        <v>8</v>
      </c>
      <c r="M28" s="56"/>
      <c r="N28" s="57">
        <v>8</v>
      </c>
      <c r="O28" s="56"/>
      <c r="P28" s="57"/>
      <c r="Q28" s="56"/>
      <c r="R28" s="57"/>
      <c r="S28" s="52">
        <f>SUM(E28:R28)</f>
        <v>40</v>
      </c>
      <c r="T28" s="52">
        <f>SUM(T4:T27)</f>
        <v>40</v>
      </c>
      <c r="U28" s="54"/>
      <c r="V28" s="54"/>
    </row>
    <row r="29" spans="1:22" x14ac:dyDescent="0.25">
      <c r="A29" s="55" t="s">
        <v>39</v>
      </c>
      <c r="B29" s="55"/>
      <c r="C29" s="55"/>
      <c r="D29" s="55"/>
      <c r="E29" s="58"/>
      <c r="F29" s="58">
        <f>SUM(E27)-F28</f>
        <v>0</v>
      </c>
      <c r="G29" s="58"/>
      <c r="H29" s="58">
        <f>SUM(G27)-H28</f>
        <v>0</v>
      </c>
      <c r="I29" s="58"/>
      <c r="J29" s="58">
        <f>SUM(I27)-J28</f>
        <v>0</v>
      </c>
      <c r="K29" s="58"/>
      <c r="L29" s="58">
        <f>SUM(K27)-L28</f>
        <v>0</v>
      </c>
      <c r="M29" s="58"/>
      <c r="N29" s="58">
        <f>SUM(M27)-N28</f>
        <v>0</v>
      </c>
      <c r="O29" s="58"/>
      <c r="P29" s="58">
        <f>SUM(O27)</f>
        <v>0</v>
      </c>
      <c r="Q29" s="58"/>
      <c r="R29" s="58">
        <f>SUM(Q27)</f>
        <v>0</v>
      </c>
      <c r="S29" s="54">
        <f>SUM(E29:R29)</f>
        <v>0</v>
      </c>
      <c r="T29" s="54"/>
      <c r="U29" s="54">
        <f>SUM(U4:U28)</f>
        <v>0</v>
      </c>
      <c r="V29" s="54">
        <f>SUM(V4:V28)</f>
        <v>0</v>
      </c>
    </row>
    <row r="31" spans="1:22" x14ac:dyDescent="0.25">
      <c r="A31" s="42" t="s">
        <v>23</v>
      </c>
      <c r="B31" s="43"/>
    </row>
    <row r="32" spans="1:22" x14ac:dyDescent="0.25">
      <c r="A32" s="44" t="s">
        <v>2</v>
      </c>
      <c r="C32" s="59">
        <f>SUM(T28)</f>
        <v>40</v>
      </c>
      <c r="I32" s="42">
        <v>3600</v>
      </c>
    </row>
    <row r="33" spans="1:9" x14ac:dyDescent="0.25">
      <c r="A33" s="44" t="s">
        <v>24</v>
      </c>
      <c r="C33" s="59">
        <f>U29</f>
        <v>0</v>
      </c>
      <c r="D33" s="60"/>
      <c r="I33" s="61">
        <v>23.5</v>
      </c>
    </row>
    <row r="34" spans="1:9" x14ac:dyDescent="0.25">
      <c r="A34" s="44" t="s">
        <v>25</v>
      </c>
      <c r="C34" s="60">
        <f>V29</f>
        <v>0</v>
      </c>
      <c r="I34" s="62"/>
    </row>
    <row r="35" spans="1:9" x14ac:dyDescent="0.25">
      <c r="A35" s="44" t="s">
        <v>26</v>
      </c>
      <c r="C35" s="60">
        <f>S25</f>
        <v>0</v>
      </c>
      <c r="I35" s="59"/>
    </row>
    <row r="36" spans="1:9" x14ac:dyDescent="0.25">
      <c r="A36" s="44" t="s">
        <v>4</v>
      </c>
      <c r="C36" s="60">
        <f>S26</f>
        <v>0</v>
      </c>
    </row>
    <row r="37" spans="1:9" ht="16.5" thickBot="1" x14ac:dyDescent="0.3">
      <c r="A37" s="45" t="s">
        <v>6</v>
      </c>
      <c r="C37" s="63">
        <f>SUM(C32:C36)</f>
        <v>40</v>
      </c>
      <c r="E37" s="45" t="s">
        <v>40</v>
      </c>
      <c r="F37" s="45"/>
      <c r="G37" s="64">
        <v>0</v>
      </c>
    </row>
    <row r="38" spans="1:9" ht="16.5" thickTop="1" x14ac:dyDescent="0.25">
      <c r="A38" s="44" t="s">
        <v>27</v>
      </c>
      <c r="C38" s="65">
        <v>0</v>
      </c>
      <c r="D38" s="65"/>
    </row>
    <row r="39" spans="1:9" x14ac:dyDescent="0.25">
      <c r="A39" s="44" t="s">
        <v>34</v>
      </c>
      <c r="C39" s="65">
        <v>0</v>
      </c>
      <c r="D39" s="65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B5" sqref="B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206"/>
      <c r="C2" s="206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6791</v>
      </c>
      <c r="B4" s="201" t="s">
        <v>119</v>
      </c>
      <c r="C4" s="201">
        <v>1</v>
      </c>
      <c r="D4" s="25" t="s">
        <v>81</v>
      </c>
      <c r="E4" s="218">
        <v>2</v>
      </c>
      <c r="F4" s="218"/>
      <c r="G4" s="218"/>
      <c r="H4" s="218"/>
      <c r="I4" s="218"/>
      <c r="J4" s="218"/>
      <c r="K4" s="218"/>
      <c r="L4" s="218"/>
      <c r="M4" s="218"/>
      <c r="N4" s="218"/>
      <c r="O4" s="222"/>
      <c r="P4" s="223"/>
      <c r="Q4" s="224"/>
      <c r="R4" s="225"/>
      <c r="S4" s="12">
        <f>E4+G4+I4+K4+M4+O4+Q4</f>
        <v>2</v>
      </c>
      <c r="T4" s="12">
        <f t="shared" ref="T4:T19" si="0">SUM(S4-U4-V4)</f>
        <v>2</v>
      </c>
      <c r="U4" s="15"/>
      <c r="V4" s="15"/>
    </row>
    <row r="5" spans="1:22" x14ac:dyDescent="0.25">
      <c r="A5" s="137">
        <v>6721</v>
      </c>
      <c r="B5" s="211" t="s">
        <v>124</v>
      </c>
      <c r="C5" s="158">
        <v>84</v>
      </c>
      <c r="D5" s="25" t="s">
        <v>77</v>
      </c>
      <c r="E5" s="218">
        <v>2.5</v>
      </c>
      <c r="F5" s="218"/>
      <c r="G5" s="218"/>
      <c r="H5" s="218"/>
      <c r="I5" s="218"/>
      <c r="J5" s="218"/>
      <c r="K5" s="218"/>
      <c r="L5" s="218"/>
      <c r="M5" s="218"/>
      <c r="N5" s="218"/>
      <c r="O5" s="222"/>
      <c r="P5" s="223"/>
      <c r="Q5" s="224"/>
      <c r="R5" s="225"/>
      <c r="S5" s="12">
        <f t="shared" ref="S5:S21" si="1">E5+G5+I5+K5+M5+O5+Q5</f>
        <v>2.5</v>
      </c>
      <c r="T5" s="12">
        <f t="shared" si="0"/>
        <v>2.5</v>
      </c>
      <c r="U5" s="15"/>
      <c r="V5" s="15"/>
    </row>
    <row r="6" spans="1:22" x14ac:dyDescent="0.25">
      <c r="A6" s="137">
        <v>6781</v>
      </c>
      <c r="B6" s="211" t="s">
        <v>121</v>
      </c>
      <c r="C6" s="205">
        <v>8</v>
      </c>
      <c r="D6" s="25" t="s">
        <v>99</v>
      </c>
      <c r="E6" s="218">
        <v>3.5</v>
      </c>
      <c r="F6" s="218"/>
      <c r="G6" s="218">
        <v>6.5</v>
      </c>
      <c r="H6" s="218"/>
      <c r="I6" s="238">
        <v>8</v>
      </c>
      <c r="J6" s="223"/>
      <c r="K6" s="238">
        <v>6.5</v>
      </c>
      <c r="L6" s="223"/>
      <c r="M6" s="238">
        <v>8</v>
      </c>
      <c r="N6" s="223"/>
      <c r="O6" s="222"/>
      <c r="P6" s="223"/>
      <c r="Q6" s="224"/>
      <c r="R6" s="225"/>
      <c r="S6" s="12">
        <f t="shared" si="1"/>
        <v>32.5</v>
      </c>
      <c r="T6" s="12">
        <f t="shared" si="0"/>
        <v>32.5</v>
      </c>
      <c r="U6" s="15"/>
      <c r="V6" s="15"/>
    </row>
    <row r="7" spans="1:22" x14ac:dyDescent="0.25">
      <c r="A7" s="137"/>
      <c r="B7" s="167"/>
      <c r="C7" s="167"/>
      <c r="D7" s="25"/>
      <c r="E7" s="218"/>
      <c r="F7" s="218"/>
      <c r="G7" s="218"/>
      <c r="H7" s="218"/>
      <c r="I7" s="238"/>
      <c r="J7" s="223"/>
      <c r="K7" s="238"/>
      <c r="L7" s="223"/>
      <c r="M7" s="238"/>
      <c r="N7" s="223"/>
      <c r="O7" s="222"/>
      <c r="P7" s="223"/>
      <c r="Q7" s="224"/>
      <c r="R7" s="22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67"/>
      <c r="C8" s="167"/>
      <c r="D8" s="25"/>
      <c r="E8" s="218"/>
      <c r="F8" s="218"/>
      <c r="G8" s="218"/>
      <c r="H8" s="218"/>
      <c r="I8" s="238"/>
      <c r="J8" s="223"/>
      <c r="K8" s="238"/>
      <c r="L8" s="223"/>
      <c r="M8" s="238"/>
      <c r="N8" s="223"/>
      <c r="O8" s="222"/>
      <c r="P8" s="223"/>
      <c r="Q8" s="224"/>
      <c r="R8" s="22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68"/>
      <c r="C9" s="168"/>
      <c r="D9" s="25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4"/>
      <c r="R9" s="22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8"/>
      <c r="C10" s="168"/>
      <c r="D10" s="25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4"/>
      <c r="R10" s="225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69"/>
      <c r="C11" s="169"/>
      <c r="D11" s="25"/>
      <c r="E11" s="218"/>
      <c r="F11" s="218"/>
      <c r="G11" s="218"/>
      <c r="H11" s="218"/>
      <c r="I11" s="238"/>
      <c r="J11" s="223"/>
      <c r="K11" s="238"/>
      <c r="L11" s="223"/>
      <c r="M11" s="238"/>
      <c r="N11" s="223"/>
      <c r="O11" s="222"/>
      <c r="P11" s="223"/>
      <c r="Q11" s="224"/>
      <c r="R11" s="22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18"/>
      <c r="F12" s="218"/>
      <c r="G12" s="218"/>
      <c r="H12" s="218"/>
      <c r="I12" s="238"/>
      <c r="J12" s="223"/>
      <c r="K12" s="238"/>
      <c r="L12" s="223"/>
      <c r="M12" s="238"/>
      <c r="N12" s="223"/>
      <c r="O12" s="222"/>
      <c r="P12" s="223"/>
      <c r="Q12" s="224"/>
      <c r="R12" s="22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22"/>
      <c r="F13" s="223"/>
      <c r="G13" s="222"/>
      <c r="H13" s="223"/>
      <c r="I13" s="238"/>
      <c r="J13" s="223"/>
      <c r="K13" s="238"/>
      <c r="L13" s="223"/>
      <c r="M13" s="238"/>
      <c r="N13" s="223"/>
      <c r="O13" s="222"/>
      <c r="P13" s="223"/>
      <c r="Q13" s="224"/>
      <c r="R13" s="22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18"/>
      <c r="F14" s="218"/>
      <c r="G14" s="218"/>
      <c r="H14" s="218"/>
      <c r="I14" s="238"/>
      <c r="J14" s="223"/>
      <c r="K14" s="238"/>
      <c r="L14" s="223"/>
      <c r="M14" s="238"/>
      <c r="N14" s="223"/>
      <c r="O14" s="222"/>
      <c r="P14" s="223"/>
      <c r="Q14" s="224"/>
      <c r="R14" s="22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18"/>
      <c r="F15" s="218"/>
      <c r="G15" s="218"/>
      <c r="H15" s="218"/>
      <c r="I15" s="238"/>
      <c r="J15" s="223"/>
      <c r="K15" s="238"/>
      <c r="L15" s="223"/>
      <c r="M15" s="238"/>
      <c r="N15" s="223"/>
      <c r="O15" s="222"/>
      <c r="P15" s="223"/>
      <c r="Q15" s="224"/>
      <c r="R15" s="22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4"/>
      <c r="R16" s="22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37"/>
      <c r="C17" s="137"/>
      <c r="D17" s="14"/>
      <c r="E17" s="212"/>
      <c r="F17" s="213"/>
      <c r="G17" s="212"/>
      <c r="H17" s="213"/>
      <c r="I17" s="212"/>
      <c r="J17" s="213"/>
      <c r="K17" s="212"/>
      <c r="L17" s="213"/>
      <c r="M17" s="212"/>
      <c r="N17" s="213"/>
      <c r="O17" s="222"/>
      <c r="P17" s="223"/>
      <c r="Q17" s="224"/>
      <c r="R17" s="225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>
        <v>3600</v>
      </c>
      <c r="B18" s="211" t="s">
        <v>120</v>
      </c>
      <c r="C18" s="137"/>
      <c r="D18" s="25" t="s">
        <v>104</v>
      </c>
      <c r="E18" s="222"/>
      <c r="F18" s="223"/>
      <c r="G18" s="222">
        <v>1.5</v>
      </c>
      <c r="H18" s="223"/>
      <c r="I18" s="222"/>
      <c r="J18" s="223"/>
      <c r="K18" s="222">
        <v>1.5</v>
      </c>
      <c r="L18" s="223"/>
      <c r="M18" s="222"/>
      <c r="N18" s="223"/>
      <c r="O18" s="222"/>
      <c r="P18" s="223"/>
      <c r="Q18" s="224"/>
      <c r="R18" s="225"/>
      <c r="S18" s="12">
        <f t="shared" si="1"/>
        <v>3</v>
      </c>
      <c r="T18" s="12">
        <f t="shared" si="0"/>
        <v>3</v>
      </c>
      <c r="U18" s="15"/>
      <c r="V18" s="15"/>
    </row>
    <row r="19" spans="1:22" x14ac:dyDescent="0.25">
      <c r="A19" s="145"/>
      <c r="B19" s="80"/>
      <c r="C19" s="145"/>
      <c r="D19" s="14"/>
      <c r="E19" s="222"/>
      <c r="F19" s="223"/>
      <c r="G19" s="222"/>
      <c r="H19" s="223"/>
      <c r="I19" s="238"/>
      <c r="J19" s="223"/>
      <c r="K19" s="238"/>
      <c r="L19" s="223"/>
      <c r="M19" s="238"/>
      <c r="N19" s="223"/>
      <c r="O19" s="222"/>
      <c r="P19" s="223"/>
      <c r="Q19" s="224"/>
      <c r="R19" s="22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4"/>
      <c r="P20" s="225"/>
      <c r="Q20" s="224"/>
      <c r="R20" s="225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4"/>
      <c r="P21" s="225"/>
      <c r="Q21" s="224"/>
      <c r="R21" s="22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3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B6" sqref="B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206"/>
      <c r="C2" s="206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208"/>
      <c r="N3" s="208"/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6721</v>
      </c>
      <c r="B4" s="211" t="s">
        <v>124</v>
      </c>
      <c r="C4" s="207">
        <v>85</v>
      </c>
      <c r="D4" s="25" t="s">
        <v>77</v>
      </c>
      <c r="E4" s="222">
        <v>7</v>
      </c>
      <c r="F4" s="223"/>
      <c r="G4" s="222"/>
      <c r="H4" s="223"/>
      <c r="I4" s="222"/>
      <c r="J4" s="223"/>
      <c r="K4" s="222"/>
      <c r="L4" s="223"/>
      <c r="M4" s="239"/>
      <c r="N4" s="240"/>
      <c r="O4" s="222"/>
      <c r="P4" s="223"/>
      <c r="Q4" s="224"/>
      <c r="R4" s="225"/>
      <c r="S4" s="12">
        <f>E4+G4+I4+K4+M4+O4+Q4</f>
        <v>7</v>
      </c>
      <c r="T4" s="12">
        <f>SUM(S4-U4-V4)</f>
        <v>7</v>
      </c>
      <c r="U4" s="15"/>
      <c r="V4" s="15"/>
    </row>
    <row r="5" spans="1:22" ht="15.75" customHeight="1" x14ac:dyDescent="0.25">
      <c r="A5" s="137">
        <v>6773</v>
      </c>
      <c r="B5" s="211" t="s">
        <v>122</v>
      </c>
      <c r="C5" s="199">
        <v>12</v>
      </c>
      <c r="D5" s="25" t="s">
        <v>87</v>
      </c>
      <c r="E5" s="222"/>
      <c r="F5" s="223"/>
      <c r="G5" s="222">
        <v>1</v>
      </c>
      <c r="H5" s="223"/>
      <c r="I5" s="222"/>
      <c r="J5" s="223"/>
      <c r="K5" s="222"/>
      <c r="L5" s="223"/>
      <c r="M5" s="239"/>
      <c r="N5" s="240"/>
      <c r="O5" s="222"/>
      <c r="P5" s="223"/>
      <c r="Q5" s="224"/>
      <c r="R5" s="225"/>
      <c r="S5" s="12">
        <f>E5+G5+I5+K5+M5+O5+Q5</f>
        <v>1</v>
      </c>
      <c r="T5" s="12">
        <f>SUM(S5-U5-V5)</f>
        <v>1</v>
      </c>
      <c r="U5" s="15"/>
      <c r="V5" s="15"/>
    </row>
    <row r="6" spans="1:22" x14ac:dyDescent="0.25">
      <c r="A6" s="137" t="s">
        <v>80</v>
      </c>
      <c r="B6" s="211" t="s">
        <v>126</v>
      </c>
      <c r="C6" s="207">
        <v>3</v>
      </c>
      <c r="D6" s="25" t="s">
        <v>84</v>
      </c>
      <c r="E6" s="222"/>
      <c r="F6" s="223"/>
      <c r="G6" s="222">
        <v>1.5</v>
      </c>
      <c r="H6" s="223"/>
      <c r="I6" s="222"/>
      <c r="J6" s="223"/>
      <c r="K6" s="222"/>
      <c r="L6" s="223"/>
      <c r="M6" s="239"/>
      <c r="N6" s="240"/>
      <c r="O6" s="222"/>
      <c r="P6" s="223"/>
      <c r="Q6" s="224"/>
      <c r="R6" s="225"/>
      <c r="S6" s="12">
        <f t="shared" ref="S6:S24" si="0">E6+G6+I6+K6+M6+O6+Q6</f>
        <v>1.5</v>
      </c>
      <c r="T6" s="12">
        <f t="shared" ref="T6:T21" si="1">SUM(S6-U6-V6)</f>
        <v>1.5</v>
      </c>
      <c r="U6" s="15"/>
      <c r="V6" s="15"/>
    </row>
    <row r="7" spans="1:22" x14ac:dyDescent="0.25">
      <c r="A7" s="137">
        <v>6791</v>
      </c>
      <c r="B7" s="211" t="s">
        <v>119</v>
      </c>
      <c r="C7" s="207">
        <v>2</v>
      </c>
      <c r="D7" s="25" t="s">
        <v>90</v>
      </c>
      <c r="E7" s="222"/>
      <c r="F7" s="223"/>
      <c r="G7" s="222">
        <v>4.5</v>
      </c>
      <c r="H7" s="223"/>
      <c r="I7" s="222"/>
      <c r="J7" s="223"/>
      <c r="K7" s="222">
        <v>7</v>
      </c>
      <c r="L7" s="223"/>
      <c r="M7" s="239"/>
      <c r="N7" s="240"/>
      <c r="O7" s="222"/>
      <c r="P7" s="223"/>
      <c r="Q7" s="224"/>
      <c r="R7" s="225"/>
      <c r="S7" s="12">
        <f>E7+G7+I7+K7+M7+O7+Q7</f>
        <v>11.5</v>
      </c>
      <c r="T7" s="12">
        <f t="shared" si="1"/>
        <v>11.5</v>
      </c>
      <c r="U7" s="15"/>
      <c r="V7" s="15"/>
    </row>
    <row r="8" spans="1:22" x14ac:dyDescent="0.25">
      <c r="A8" s="137"/>
      <c r="B8" s="203"/>
      <c r="C8" s="203"/>
      <c r="D8" s="25"/>
      <c r="E8" s="222"/>
      <c r="F8" s="223"/>
      <c r="G8" s="222"/>
      <c r="H8" s="223"/>
      <c r="I8" s="222"/>
      <c r="J8" s="223"/>
      <c r="K8" s="222"/>
      <c r="L8" s="223"/>
      <c r="M8" s="239"/>
      <c r="N8" s="240"/>
      <c r="O8" s="222"/>
      <c r="P8" s="223"/>
      <c r="Q8" s="224"/>
      <c r="R8" s="225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204"/>
      <c r="C9" s="204"/>
      <c r="D9" s="25"/>
      <c r="E9" s="222"/>
      <c r="F9" s="223"/>
      <c r="G9" s="222"/>
      <c r="H9" s="223"/>
      <c r="I9" s="222"/>
      <c r="J9" s="223"/>
      <c r="K9" s="222"/>
      <c r="L9" s="223"/>
      <c r="M9" s="239"/>
      <c r="N9" s="240"/>
      <c r="O9" s="222"/>
      <c r="P9" s="223"/>
      <c r="Q9" s="224"/>
      <c r="R9" s="225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96"/>
      <c r="C10" s="196"/>
      <c r="D10" s="25"/>
      <c r="E10" s="222"/>
      <c r="F10" s="223"/>
      <c r="G10" s="222"/>
      <c r="H10" s="223"/>
      <c r="I10" s="222"/>
      <c r="J10" s="223"/>
      <c r="K10" s="222"/>
      <c r="L10" s="223"/>
      <c r="M10" s="239"/>
      <c r="N10" s="240"/>
      <c r="O10" s="222"/>
      <c r="P10" s="223"/>
      <c r="Q10" s="224"/>
      <c r="R10" s="22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205"/>
      <c r="C11" s="205"/>
      <c r="D11" s="25"/>
      <c r="E11" s="222"/>
      <c r="F11" s="223"/>
      <c r="G11" s="222"/>
      <c r="H11" s="223"/>
      <c r="I11" s="222"/>
      <c r="J11" s="223"/>
      <c r="K11" s="222"/>
      <c r="L11" s="223"/>
      <c r="M11" s="239"/>
      <c r="N11" s="240"/>
      <c r="O11" s="222"/>
      <c r="P11" s="223"/>
      <c r="Q11" s="224"/>
      <c r="R11" s="22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207"/>
      <c r="C12" s="207"/>
      <c r="D12" s="25"/>
      <c r="E12" s="222"/>
      <c r="F12" s="223"/>
      <c r="G12" s="222"/>
      <c r="H12" s="223"/>
      <c r="I12" s="222"/>
      <c r="J12" s="223"/>
      <c r="K12" s="222"/>
      <c r="L12" s="223"/>
      <c r="M12" s="239"/>
      <c r="N12" s="240"/>
      <c r="O12" s="222"/>
      <c r="P12" s="223"/>
      <c r="Q12" s="224"/>
      <c r="R12" s="225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5"/>
      <c r="C13" s="195"/>
      <c r="D13" s="25"/>
      <c r="E13" s="222"/>
      <c r="F13" s="223"/>
      <c r="G13" s="222"/>
      <c r="H13" s="223"/>
      <c r="I13" s="222"/>
      <c r="J13" s="223"/>
      <c r="K13" s="222"/>
      <c r="L13" s="223"/>
      <c r="M13" s="239"/>
      <c r="N13" s="240"/>
      <c r="O13" s="222"/>
      <c r="P13" s="223"/>
      <c r="Q13" s="224"/>
      <c r="R13" s="22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5"/>
      <c r="C14" s="195"/>
      <c r="D14" s="25"/>
      <c r="E14" s="222"/>
      <c r="F14" s="223"/>
      <c r="G14" s="222"/>
      <c r="H14" s="223"/>
      <c r="I14" s="222"/>
      <c r="J14" s="223"/>
      <c r="K14" s="222"/>
      <c r="L14" s="223"/>
      <c r="M14" s="239"/>
      <c r="N14" s="240"/>
      <c r="O14" s="222"/>
      <c r="P14" s="223"/>
      <c r="Q14" s="224"/>
      <c r="R14" s="225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30"/>
      <c r="C15" s="137"/>
      <c r="D15" s="25"/>
      <c r="E15" s="222"/>
      <c r="F15" s="223"/>
      <c r="G15" s="222"/>
      <c r="H15" s="223"/>
      <c r="I15" s="222"/>
      <c r="J15" s="223"/>
      <c r="K15" s="222"/>
      <c r="L15" s="223"/>
      <c r="M15" s="239"/>
      <c r="N15" s="240"/>
      <c r="O15" s="222"/>
      <c r="P15" s="223"/>
      <c r="Q15" s="224"/>
      <c r="R15" s="225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22"/>
      <c r="F16" s="223"/>
      <c r="G16" s="222"/>
      <c r="H16" s="223"/>
      <c r="I16" s="222"/>
      <c r="J16" s="223"/>
      <c r="K16" s="222"/>
      <c r="L16" s="223"/>
      <c r="M16" s="239"/>
      <c r="N16" s="240"/>
      <c r="O16" s="222"/>
      <c r="P16" s="223"/>
      <c r="Q16" s="224"/>
      <c r="R16" s="22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22"/>
      <c r="F17" s="223"/>
      <c r="G17" s="222"/>
      <c r="H17" s="223"/>
      <c r="I17" s="222"/>
      <c r="J17" s="223"/>
      <c r="K17" s="222"/>
      <c r="L17" s="223"/>
      <c r="M17" s="239"/>
      <c r="N17" s="240"/>
      <c r="O17" s="222"/>
      <c r="P17" s="223"/>
      <c r="Q17" s="224"/>
      <c r="R17" s="225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22"/>
      <c r="F18" s="223"/>
      <c r="G18" s="222"/>
      <c r="H18" s="223"/>
      <c r="I18" s="222"/>
      <c r="J18" s="223"/>
      <c r="K18" s="222"/>
      <c r="L18" s="223"/>
      <c r="M18" s="239"/>
      <c r="N18" s="240"/>
      <c r="O18" s="222"/>
      <c r="P18" s="223"/>
      <c r="Q18" s="224"/>
      <c r="R18" s="225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>
        <v>3600</v>
      </c>
      <c r="B19" s="211" t="s">
        <v>120</v>
      </c>
      <c r="C19" s="137"/>
      <c r="D19" s="25" t="s">
        <v>110</v>
      </c>
      <c r="E19" s="222"/>
      <c r="F19" s="223"/>
      <c r="G19" s="222"/>
      <c r="H19" s="223"/>
      <c r="I19" s="222">
        <v>8</v>
      </c>
      <c r="J19" s="223"/>
      <c r="K19" s="222"/>
      <c r="L19" s="223"/>
      <c r="M19" s="239"/>
      <c r="N19" s="240"/>
      <c r="O19" s="222"/>
      <c r="P19" s="223"/>
      <c r="Q19" s="224"/>
      <c r="R19" s="225"/>
      <c r="S19" s="12">
        <f t="shared" si="4"/>
        <v>8</v>
      </c>
      <c r="T19" s="12">
        <f t="shared" si="5"/>
        <v>8</v>
      </c>
      <c r="U19" s="15"/>
      <c r="V19" s="15"/>
    </row>
    <row r="20" spans="1:22" x14ac:dyDescent="0.25">
      <c r="A20" s="137">
        <v>3600</v>
      </c>
      <c r="B20" s="211" t="s">
        <v>120</v>
      </c>
      <c r="C20" s="137"/>
      <c r="D20" s="14" t="s">
        <v>62</v>
      </c>
      <c r="E20" s="222">
        <v>1</v>
      </c>
      <c r="F20" s="223"/>
      <c r="G20" s="222">
        <v>1</v>
      </c>
      <c r="H20" s="223"/>
      <c r="I20" s="222"/>
      <c r="J20" s="223"/>
      <c r="K20" s="222">
        <v>1</v>
      </c>
      <c r="L20" s="223"/>
      <c r="M20" s="239"/>
      <c r="N20" s="240"/>
      <c r="O20" s="222"/>
      <c r="P20" s="223"/>
      <c r="Q20" s="224"/>
      <c r="R20" s="225"/>
      <c r="S20" s="12">
        <f t="shared" si="0"/>
        <v>3</v>
      </c>
      <c r="T20" s="12">
        <f t="shared" si="1"/>
        <v>3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22"/>
      <c r="F21" s="223"/>
      <c r="G21" s="222"/>
      <c r="H21" s="223"/>
      <c r="I21" s="222"/>
      <c r="J21" s="223"/>
      <c r="K21" s="222"/>
      <c r="L21" s="223"/>
      <c r="M21" s="239"/>
      <c r="N21" s="240"/>
      <c r="O21" s="222"/>
      <c r="P21" s="223"/>
      <c r="Q21" s="224"/>
      <c r="R21" s="225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2"/>
      <c r="F22" s="223"/>
      <c r="G22" s="222"/>
      <c r="H22" s="223"/>
      <c r="I22" s="222"/>
      <c r="J22" s="223"/>
      <c r="K22" s="222"/>
      <c r="L22" s="223"/>
      <c r="M22" s="239">
        <v>8</v>
      </c>
      <c r="N22" s="240"/>
      <c r="O22" s="222"/>
      <c r="P22" s="223"/>
      <c r="Q22" s="224"/>
      <c r="R22" s="225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2"/>
      <c r="F23" s="223"/>
      <c r="G23" s="222"/>
      <c r="H23" s="223"/>
      <c r="I23" s="222"/>
      <c r="J23" s="223"/>
      <c r="K23" s="222"/>
      <c r="L23" s="223"/>
      <c r="M23" s="222"/>
      <c r="N23" s="223"/>
      <c r="O23" s="224"/>
      <c r="P23" s="225"/>
      <c r="Q23" s="224"/>
      <c r="R23" s="225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7">
        <f>SUM(E4:E23)</f>
        <v>8</v>
      </c>
      <c r="F24" s="228"/>
      <c r="G24" s="227">
        <f>SUM(G4:G23)</f>
        <v>8</v>
      </c>
      <c r="H24" s="228"/>
      <c r="I24" s="227">
        <f>SUM(I4:I23)</f>
        <v>8</v>
      </c>
      <c r="J24" s="228"/>
      <c r="K24" s="227">
        <f>SUM(K4:K23)</f>
        <v>8</v>
      </c>
      <c r="L24" s="228"/>
      <c r="M24" s="227">
        <f>SUM(M4:M23)</f>
        <v>8</v>
      </c>
      <c r="N24" s="228"/>
      <c r="O24" s="227">
        <f>SUM(O4:O23)</f>
        <v>0</v>
      </c>
      <c r="P24" s="228"/>
      <c r="Q24" s="227">
        <f>SUM(Q4:Q23)</f>
        <v>0</v>
      </c>
      <c r="R24" s="228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11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8" sqref="E18:N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206"/>
      <c r="C2" s="206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6721</v>
      </c>
      <c r="B4" s="211" t="s">
        <v>124</v>
      </c>
      <c r="C4" s="207">
        <v>85</v>
      </c>
      <c r="D4" s="25" t="s">
        <v>77</v>
      </c>
      <c r="E4" s="222">
        <v>7</v>
      </c>
      <c r="F4" s="223"/>
      <c r="G4" s="222"/>
      <c r="H4" s="223"/>
      <c r="I4" s="222"/>
      <c r="J4" s="223"/>
      <c r="K4" s="222"/>
      <c r="L4" s="223"/>
      <c r="M4" s="222"/>
      <c r="N4" s="223"/>
      <c r="O4" s="218"/>
      <c r="P4" s="218"/>
      <c r="Q4" s="241"/>
      <c r="R4" s="241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137" t="s">
        <v>80</v>
      </c>
      <c r="B5" s="211" t="s">
        <v>126</v>
      </c>
      <c r="C5" s="207">
        <v>3</v>
      </c>
      <c r="D5" s="25" t="s">
        <v>84</v>
      </c>
      <c r="E5" s="222"/>
      <c r="F5" s="223"/>
      <c r="G5" s="222"/>
      <c r="H5" s="223"/>
      <c r="I5" s="222"/>
      <c r="J5" s="223"/>
      <c r="K5" s="222"/>
      <c r="L5" s="223"/>
      <c r="M5" s="222"/>
      <c r="N5" s="223"/>
      <c r="O5" s="218"/>
      <c r="P5" s="218"/>
      <c r="Q5" s="241"/>
      <c r="R5" s="241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137">
        <v>6791</v>
      </c>
      <c r="B6" s="211" t="s">
        <v>119</v>
      </c>
      <c r="C6" s="207">
        <v>2</v>
      </c>
      <c r="D6" s="25" t="s">
        <v>90</v>
      </c>
      <c r="E6" s="222"/>
      <c r="F6" s="223"/>
      <c r="G6" s="222">
        <v>7</v>
      </c>
      <c r="H6" s="223"/>
      <c r="I6" s="222"/>
      <c r="J6" s="223"/>
      <c r="K6" s="222">
        <v>7</v>
      </c>
      <c r="L6" s="223"/>
      <c r="M6" s="222">
        <v>4</v>
      </c>
      <c r="N6" s="223"/>
      <c r="O6" s="218"/>
      <c r="P6" s="218"/>
      <c r="Q6" s="241"/>
      <c r="R6" s="241"/>
      <c r="S6" s="12">
        <f t="shared" si="0"/>
        <v>18</v>
      </c>
      <c r="T6" s="12">
        <f t="shared" si="1"/>
        <v>18</v>
      </c>
      <c r="U6" s="15"/>
      <c r="V6" s="15"/>
    </row>
    <row r="7" spans="1:22" x14ac:dyDescent="0.25">
      <c r="A7" s="137">
        <v>6791</v>
      </c>
      <c r="B7" s="211" t="s">
        <v>119</v>
      </c>
      <c r="C7" s="210">
        <v>1</v>
      </c>
      <c r="D7" s="25" t="s">
        <v>81</v>
      </c>
      <c r="E7" s="222"/>
      <c r="F7" s="223"/>
      <c r="G7" s="222"/>
      <c r="H7" s="223"/>
      <c r="I7" s="222"/>
      <c r="J7" s="223"/>
      <c r="K7" s="222"/>
      <c r="L7" s="223"/>
      <c r="M7" s="222">
        <v>3</v>
      </c>
      <c r="N7" s="223"/>
      <c r="O7" s="218"/>
      <c r="P7" s="218"/>
      <c r="Q7" s="241"/>
      <c r="R7" s="241"/>
      <c r="S7" s="12">
        <f t="shared" si="0"/>
        <v>3</v>
      </c>
      <c r="T7" s="12">
        <f t="shared" si="1"/>
        <v>3</v>
      </c>
      <c r="U7" s="15"/>
      <c r="V7" s="15"/>
    </row>
    <row r="8" spans="1:22" x14ac:dyDescent="0.25">
      <c r="A8" s="137"/>
      <c r="B8" s="203"/>
      <c r="C8" s="203"/>
      <c r="D8" s="25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18"/>
      <c r="P8" s="218"/>
      <c r="Q8" s="241"/>
      <c r="R8" s="24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204"/>
      <c r="C9" s="204"/>
      <c r="D9" s="25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4"/>
      <c r="R9" s="225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204"/>
      <c r="C10" s="204"/>
      <c r="D10" s="25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4"/>
      <c r="R10" s="22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1"/>
      <c r="C11" s="191"/>
      <c r="D11" s="25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4"/>
      <c r="R11" s="22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78"/>
      <c r="C12" s="178"/>
      <c r="D12" s="25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4"/>
      <c r="R12" s="225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79"/>
      <c r="B13" s="162"/>
      <c r="C13" s="162"/>
      <c r="D13" s="25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4"/>
      <c r="R13" s="225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3"/>
      <c r="B14" s="80"/>
      <c r="C14" s="173"/>
      <c r="D14" s="25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4"/>
      <c r="R14" s="225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30"/>
      <c r="C15" s="137"/>
      <c r="D15" s="25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4"/>
      <c r="R15" s="225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4"/>
      <c r="R16" s="225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4"/>
      <c r="R17" s="225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>
        <v>3600</v>
      </c>
      <c r="B18" s="211" t="s">
        <v>120</v>
      </c>
      <c r="C18" s="137"/>
      <c r="D18" s="25" t="s">
        <v>110</v>
      </c>
      <c r="E18" s="222"/>
      <c r="F18" s="223"/>
      <c r="G18" s="222"/>
      <c r="H18" s="223"/>
      <c r="I18" s="222">
        <v>8</v>
      </c>
      <c r="J18" s="223"/>
      <c r="K18" s="222"/>
      <c r="L18" s="223"/>
      <c r="M18" s="222"/>
      <c r="N18" s="223"/>
      <c r="O18" s="222"/>
      <c r="P18" s="223"/>
      <c r="Q18" s="224"/>
      <c r="R18" s="225"/>
      <c r="S18" s="12">
        <f t="shared" si="2"/>
        <v>8</v>
      </c>
      <c r="T18" s="12">
        <f t="shared" ref="T18:T20" si="7">SUM(S18-U18-V18)</f>
        <v>8</v>
      </c>
      <c r="U18" s="15"/>
      <c r="V18" s="15"/>
    </row>
    <row r="19" spans="1:22" x14ac:dyDescent="0.25">
      <c r="A19" s="137">
        <v>3600</v>
      </c>
      <c r="B19" s="211" t="s">
        <v>120</v>
      </c>
      <c r="C19" s="137"/>
      <c r="D19" s="14" t="s">
        <v>62</v>
      </c>
      <c r="E19" s="222">
        <v>1</v>
      </c>
      <c r="F19" s="223"/>
      <c r="G19" s="222">
        <v>1</v>
      </c>
      <c r="H19" s="223"/>
      <c r="I19" s="222"/>
      <c r="J19" s="223"/>
      <c r="K19" s="222">
        <v>1</v>
      </c>
      <c r="L19" s="223"/>
      <c r="M19" s="222">
        <v>1</v>
      </c>
      <c r="N19" s="223"/>
      <c r="O19" s="222"/>
      <c r="P19" s="223"/>
      <c r="Q19" s="224"/>
      <c r="R19" s="225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7"/>
      <c r="B20" s="137"/>
      <c r="C20" s="137"/>
      <c r="D20" s="14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4"/>
      <c r="R20" s="225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4"/>
      <c r="R21" s="225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4"/>
      <c r="R22" s="225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7">
        <f>SUM(E4:E22)</f>
        <v>8</v>
      </c>
      <c r="F23" s="228"/>
      <c r="G23" s="227">
        <f>SUM(G4:G22)</f>
        <v>8</v>
      </c>
      <c r="H23" s="228"/>
      <c r="I23" s="227">
        <f>SUM(I4:I22)</f>
        <v>8</v>
      </c>
      <c r="J23" s="228"/>
      <c r="K23" s="227">
        <f>SUM(K4:K22)</f>
        <v>8</v>
      </c>
      <c r="L23" s="228"/>
      <c r="M23" s="227">
        <f>SUM(M4:M22)</f>
        <v>8</v>
      </c>
      <c r="N23" s="228"/>
      <c r="O23" s="227">
        <f>SUM(O4:O22)</f>
        <v>0</v>
      </c>
      <c r="P23" s="228"/>
      <c r="Q23" s="227">
        <f>SUM(Q4:Q22)</f>
        <v>0</v>
      </c>
      <c r="R23" s="228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12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E11" sqref="E11:N2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89</v>
      </c>
      <c r="B2" s="206"/>
      <c r="C2" s="206"/>
      <c r="D2" s="174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6773</v>
      </c>
      <c r="B4" s="211" t="s">
        <v>122</v>
      </c>
      <c r="C4" s="192">
        <v>1</v>
      </c>
      <c r="D4" s="25" t="s">
        <v>91</v>
      </c>
      <c r="E4" s="222">
        <v>0.5</v>
      </c>
      <c r="F4" s="223"/>
      <c r="G4" s="222"/>
      <c r="H4" s="223"/>
      <c r="I4" s="222"/>
      <c r="J4" s="223"/>
      <c r="K4" s="222"/>
      <c r="L4" s="223"/>
      <c r="M4" s="222"/>
      <c r="N4" s="223"/>
      <c r="O4" s="242"/>
      <c r="P4" s="243"/>
      <c r="Q4" s="244"/>
      <c r="R4" s="245"/>
      <c r="S4" s="101">
        <f t="shared" ref="S4:S21" si="0">E4+G4+I4+K4+M4+O4+Q4</f>
        <v>0.5</v>
      </c>
      <c r="T4" s="101">
        <f t="shared" ref="T4:T23" si="1">SUM(S4-U4-V4)</f>
        <v>0.5</v>
      </c>
      <c r="U4" s="105"/>
      <c r="V4" s="105"/>
    </row>
    <row r="5" spans="1:22" x14ac:dyDescent="0.25">
      <c r="A5" s="137">
        <v>6773</v>
      </c>
      <c r="B5" s="211" t="s">
        <v>122</v>
      </c>
      <c r="C5" s="192">
        <v>4</v>
      </c>
      <c r="D5" s="25" t="s">
        <v>79</v>
      </c>
      <c r="E5" s="222">
        <v>0.5</v>
      </c>
      <c r="F5" s="223"/>
      <c r="G5" s="222"/>
      <c r="H5" s="223"/>
      <c r="I5" s="222"/>
      <c r="J5" s="223"/>
      <c r="K5" s="222"/>
      <c r="L5" s="223"/>
      <c r="M5" s="222"/>
      <c r="N5" s="223"/>
      <c r="O5" s="242"/>
      <c r="P5" s="243"/>
      <c r="Q5" s="244"/>
      <c r="R5" s="245"/>
      <c r="S5" s="101">
        <f t="shared" si="0"/>
        <v>0.5</v>
      </c>
      <c r="T5" s="101">
        <f t="shared" si="1"/>
        <v>0.5</v>
      </c>
      <c r="U5" s="105"/>
      <c r="V5" s="105"/>
    </row>
    <row r="6" spans="1:22" x14ac:dyDescent="0.25">
      <c r="A6" s="137"/>
      <c r="B6" s="192"/>
      <c r="C6" s="192"/>
      <c r="D6" s="25"/>
      <c r="E6" s="222"/>
      <c r="F6" s="223"/>
      <c r="G6" s="222"/>
      <c r="H6" s="223"/>
      <c r="I6" s="222"/>
      <c r="J6" s="223"/>
      <c r="K6" s="222"/>
      <c r="L6" s="223"/>
      <c r="M6" s="222"/>
      <c r="N6" s="223"/>
      <c r="O6" s="242"/>
      <c r="P6" s="243"/>
      <c r="Q6" s="244"/>
      <c r="R6" s="245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186"/>
      <c r="C7" s="186"/>
      <c r="D7" s="25"/>
      <c r="E7" s="222"/>
      <c r="F7" s="223"/>
      <c r="G7" s="222"/>
      <c r="H7" s="223"/>
      <c r="I7" s="222"/>
      <c r="J7" s="223"/>
      <c r="K7" s="222"/>
      <c r="L7" s="223"/>
      <c r="M7" s="222"/>
      <c r="N7" s="223"/>
      <c r="O7" s="242"/>
      <c r="P7" s="243"/>
      <c r="Q7" s="244"/>
      <c r="R7" s="245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169"/>
      <c r="C8" s="169"/>
      <c r="D8" s="25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42"/>
      <c r="P8" s="243"/>
      <c r="Q8" s="244"/>
      <c r="R8" s="245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56"/>
      <c r="C9" s="156"/>
      <c r="D9" s="25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42"/>
      <c r="P9" s="243"/>
      <c r="Q9" s="244"/>
      <c r="R9" s="245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89"/>
      <c r="B10" s="80"/>
      <c r="C10" s="189"/>
      <c r="D10" s="25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42"/>
      <c r="P10" s="243"/>
      <c r="Q10" s="244"/>
      <c r="R10" s="245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89">
        <v>3600</v>
      </c>
      <c r="B11" s="211" t="s">
        <v>120</v>
      </c>
      <c r="C11" s="189"/>
      <c r="D11" s="25" t="s">
        <v>118</v>
      </c>
      <c r="E11" s="222"/>
      <c r="F11" s="223"/>
      <c r="G11" s="222"/>
      <c r="H11" s="223"/>
      <c r="I11" s="222"/>
      <c r="J11" s="223"/>
      <c r="K11" s="222"/>
      <c r="L11" s="223"/>
      <c r="M11" s="222">
        <v>1</v>
      </c>
      <c r="N11" s="223"/>
      <c r="O11" s="242"/>
      <c r="P11" s="243"/>
      <c r="Q11" s="244"/>
      <c r="R11" s="245"/>
      <c r="S11" s="101">
        <f t="shared" si="2"/>
        <v>1</v>
      </c>
      <c r="T11" s="101">
        <f t="shared" si="3"/>
        <v>1</v>
      </c>
      <c r="U11" s="105"/>
      <c r="V11" s="105"/>
    </row>
    <row r="12" spans="1:22" x14ac:dyDescent="0.25">
      <c r="A12" s="137">
        <v>3600</v>
      </c>
      <c r="B12" s="211" t="s">
        <v>120</v>
      </c>
      <c r="C12" s="137"/>
      <c r="D12" s="25" t="s">
        <v>110</v>
      </c>
      <c r="E12" s="222"/>
      <c r="F12" s="223"/>
      <c r="G12" s="222"/>
      <c r="H12" s="223"/>
      <c r="I12" s="222">
        <v>4</v>
      </c>
      <c r="J12" s="223"/>
      <c r="K12" s="222"/>
      <c r="L12" s="223"/>
      <c r="M12" s="222"/>
      <c r="N12" s="223"/>
      <c r="O12" s="242"/>
      <c r="P12" s="243"/>
      <c r="Q12" s="244"/>
      <c r="R12" s="245"/>
      <c r="S12" s="101">
        <f t="shared" si="2"/>
        <v>4</v>
      </c>
      <c r="T12" s="101">
        <f t="shared" si="3"/>
        <v>4</v>
      </c>
      <c r="U12" s="105"/>
      <c r="V12" s="105"/>
    </row>
    <row r="13" spans="1:22" x14ac:dyDescent="0.25">
      <c r="A13" s="137">
        <v>3600</v>
      </c>
      <c r="B13" s="211" t="s">
        <v>120</v>
      </c>
      <c r="C13" s="209"/>
      <c r="D13" s="25" t="s">
        <v>109</v>
      </c>
      <c r="E13" s="222"/>
      <c r="F13" s="223"/>
      <c r="G13" s="222"/>
      <c r="H13" s="223"/>
      <c r="I13" s="222">
        <v>2</v>
      </c>
      <c r="J13" s="223"/>
      <c r="K13" s="222">
        <v>1</v>
      </c>
      <c r="L13" s="223"/>
      <c r="M13" s="222">
        <v>0.5</v>
      </c>
      <c r="N13" s="223"/>
      <c r="O13" s="242"/>
      <c r="P13" s="243"/>
      <c r="Q13" s="244"/>
      <c r="R13" s="245"/>
      <c r="S13" s="101">
        <f t="shared" si="0"/>
        <v>3.5</v>
      </c>
      <c r="T13" s="101">
        <f t="shared" si="1"/>
        <v>3.5</v>
      </c>
      <c r="U13" s="105"/>
      <c r="V13" s="105"/>
    </row>
    <row r="14" spans="1:22" x14ac:dyDescent="0.25">
      <c r="A14" s="137">
        <v>3600</v>
      </c>
      <c r="B14" s="211" t="s">
        <v>120</v>
      </c>
      <c r="C14" s="137"/>
      <c r="D14" s="197" t="s">
        <v>111</v>
      </c>
      <c r="E14" s="222"/>
      <c r="F14" s="223"/>
      <c r="G14" s="222"/>
      <c r="H14" s="223"/>
      <c r="I14" s="222"/>
      <c r="J14" s="223"/>
      <c r="K14" s="222">
        <v>2</v>
      </c>
      <c r="L14" s="223"/>
      <c r="M14" s="222"/>
      <c r="N14" s="223"/>
      <c r="O14" s="242"/>
      <c r="P14" s="243"/>
      <c r="Q14" s="244"/>
      <c r="R14" s="245"/>
      <c r="S14" s="101">
        <f t="shared" si="0"/>
        <v>2</v>
      </c>
      <c r="T14" s="101">
        <f t="shared" si="1"/>
        <v>2</v>
      </c>
      <c r="U14" s="105"/>
      <c r="V14" s="105"/>
    </row>
    <row r="15" spans="1:22" x14ac:dyDescent="0.25">
      <c r="A15" s="137">
        <v>3600</v>
      </c>
      <c r="B15" s="211" t="s">
        <v>120</v>
      </c>
      <c r="C15" s="137"/>
      <c r="D15" s="197" t="s">
        <v>93</v>
      </c>
      <c r="E15" s="222"/>
      <c r="F15" s="223"/>
      <c r="G15" s="222">
        <v>5</v>
      </c>
      <c r="H15" s="223"/>
      <c r="I15" s="222">
        <v>1</v>
      </c>
      <c r="J15" s="223"/>
      <c r="K15" s="222">
        <v>0.5</v>
      </c>
      <c r="L15" s="223"/>
      <c r="M15" s="222">
        <v>0.5</v>
      </c>
      <c r="N15" s="223"/>
      <c r="O15" s="242"/>
      <c r="P15" s="243"/>
      <c r="Q15" s="244"/>
      <c r="R15" s="245"/>
      <c r="S15" s="101">
        <f t="shared" si="0"/>
        <v>7</v>
      </c>
      <c r="T15" s="101">
        <f t="shared" si="1"/>
        <v>7</v>
      </c>
      <c r="U15" s="105"/>
      <c r="V15" s="105"/>
    </row>
    <row r="16" spans="1:22" x14ac:dyDescent="0.25">
      <c r="A16" s="137">
        <v>3600</v>
      </c>
      <c r="B16" s="211" t="s">
        <v>120</v>
      </c>
      <c r="C16" s="190"/>
      <c r="D16" s="25" t="s">
        <v>76</v>
      </c>
      <c r="E16" s="222"/>
      <c r="F16" s="223"/>
      <c r="G16" s="222"/>
      <c r="H16" s="223"/>
      <c r="I16" s="222">
        <v>0.25</v>
      </c>
      <c r="J16" s="223"/>
      <c r="K16" s="222">
        <v>0.5</v>
      </c>
      <c r="L16" s="223"/>
      <c r="M16" s="222"/>
      <c r="N16" s="223"/>
      <c r="O16" s="242"/>
      <c r="P16" s="243"/>
      <c r="Q16" s="244"/>
      <c r="R16" s="245"/>
      <c r="S16" s="101">
        <f t="shared" ref="S16:S17" si="4">E16+G16+I16+K16+M16+O16+Q16</f>
        <v>0.75</v>
      </c>
      <c r="T16" s="101">
        <f t="shared" si="1"/>
        <v>0.75</v>
      </c>
      <c r="U16" s="105"/>
      <c r="V16" s="105"/>
    </row>
    <row r="17" spans="1:22" x14ac:dyDescent="0.25">
      <c r="A17" s="189">
        <v>3600</v>
      </c>
      <c r="B17" s="211" t="s">
        <v>120</v>
      </c>
      <c r="C17" s="189"/>
      <c r="D17" s="25" t="s">
        <v>75</v>
      </c>
      <c r="E17" s="222">
        <v>0.5</v>
      </c>
      <c r="F17" s="223"/>
      <c r="G17" s="222"/>
      <c r="H17" s="223"/>
      <c r="I17" s="222">
        <v>0.5</v>
      </c>
      <c r="J17" s="223"/>
      <c r="K17" s="222"/>
      <c r="L17" s="223"/>
      <c r="M17" s="222"/>
      <c r="N17" s="223"/>
      <c r="O17" s="242"/>
      <c r="P17" s="243"/>
      <c r="Q17" s="244"/>
      <c r="R17" s="245"/>
      <c r="S17" s="101">
        <f t="shared" si="4"/>
        <v>1</v>
      </c>
      <c r="T17" s="101">
        <f t="shared" si="1"/>
        <v>1</v>
      </c>
      <c r="U17" s="105"/>
      <c r="V17" s="105"/>
    </row>
    <row r="18" spans="1:22" x14ac:dyDescent="0.25">
      <c r="A18" s="180">
        <v>3600</v>
      </c>
      <c r="B18" s="211" t="s">
        <v>120</v>
      </c>
      <c r="C18" s="180"/>
      <c r="D18" s="25" t="s">
        <v>69</v>
      </c>
      <c r="E18" s="222">
        <v>0.5</v>
      </c>
      <c r="F18" s="223"/>
      <c r="G18" s="222"/>
      <c r="H18" s="223"/>
      <c r="I18" s="222"/>
      <c r="J18" s="223"/>
      <c r="K18" s="222"/>
      <c r="L18" s="223"/>
      <c r="M18" s="222"/>
      <c r="N18" s="223"/>
      <c r="O18" s="242"/>
      <c r="P18" s="243"/>
      <c r="Q18" s="244"/>
      <c r="R18" s="245"/>
      <c r="S18" s="101">
        <f t="shared" si="0"/>
        <v>0.5</v>
      </c>
      <c r="T18" s="101">
        <f t="shared" si="1"/>
        <v>0.5</v>
      </c>
      <c r="U18" s="105"/>
      <c r="V18" s="105"/>
    </row>
    <row r="19" spans="1:22" ht="15.75" customHeight="1" x14ac:dyDescent="0.25">
      <c r="A19" s="103">
        <v>3600</v>
      </c>
      <c r="B19" s="211" t="s">
        <v>120</v>
      </c>
      <c r="C19" s="103"/>
      <c r="D19" s="93" t="s">
        <v>70</v>
      </c>
      <c r="E19" s="222">
        <v>4.25</v>
      </c>
      <c r="F19" s="223"/>
      <c r="G19" s="222">
        <v>3.25</v>
      </c>
      <c r="H19" s="223"/>
      <c r="I19" s="222">
        <v>0.5</v>
      </c>
      <c r="J19" s="223"/>
      <c r="K19" s="222">
        <v>4.25</v>
      </c>
      <c r="L19" s="223"/>
      <c r="M19" s="222">
        <v>6.25</v>
      </c>
      <c r="N19" s="223"/>
      <c r="O19" s="242"/>
      <c r="P19" s="243"/>
      <c r="Q19" s="244"/>
      <c r="R19" s="245"/>
      <c r="S19" s="101">
        <f t="shared" si="0"/>
        <v>18.5</v>
      </c>
      <c r="T19" s="101">
        <f t="shared" si="1"/>
        <v>16</v>
      </c>
      <c r="U19" s="105">
        <v>2.5</v>
      </c>
      <c r="V19" s="105"/>
    </row>
    <row r="20" spans="1:22" x14ac:dyDescent="0.25">
      <c r="A20" s="180">
        <v>3600</v>
      </c>
      <c r="B20" s="211" t="s">
        <v>120</v>
      </c>
      <c r="C20" s="180"/>
      <c r="D20" s="104" t="s">
        <v>71</v>
      </c>
      <c r="E20" s="222">
        <v>1.5</v>
      </c>
      <c r="F20" s="223"/>
      <c r="G20" s="222"/>
      <c r="H20" s="223"/>
      <c r="I20" s="222"/>
      <c r="J20" s="223"/>
      <c r="K20" s="222"/>
      <c r="L20" s="223"/>
      <c r="M20" s="222"/>
      <c r="N20" s="223"/>
      <c r="O20" s="242"/>
      <c r="P20" s="243"/>
      <c r="Q20" s="244"/>
      <c r="R20" s="245"/>
      <c r="S20" s="101">
        <f t="shared" si="0"/>
        <v>1.5</v>
      </c>
      <c r="T20" s="101">
        <f t="shared" si="1"/>
        <v>1.5</v>
      </c>
      <c r="U20" s="105"/>
      <c r="V20" s="105"/>
    </row>
    <row r="21" spans="1:22" x14ac:dyDescent="0.25">
      <c r="A21" s="137">
        <v>3600</v>
      </c>
      <c r="B21" s="211" t="s">
        <v>120</v>
      </c>
      <c r="C21" s="137"/>
      <c r="D21" s="14" t="s">
        <v>72</v>
      </c>
      <c r="E21" s="222">
        <v>0.75</v>
      </c>
      <c r="F21" s="223"/>
      <c r="G21" s="222">
        <v>0.25</v>
      </c>
      <c r="H21" s="223"/>
      <c r="I21" s="222">
        <v>0.25</v>
      </c>
      <c r="J21" s="223"/>
      <c r="K21" s="222">
        <v>0.25</v>
      </c>
      <c r="L21" s="223"/>
      <c r="M21" s="222">
        <v>0.25</v>
      </c>
      <c r="N21" s="223"/>
      <c r="O21" s="242"/>
      <c r="P21" s="243"/>
      <c r="Q21" s="244"/>
      <c r="R21" s="245"/>
      <c r="S21" s="101">
        <f t="shared" si="0"/>
        <v>1.75</v>
      </c>
      <c r="T21" s="101">
        <f t="shared" si="1"/>
        <v>1.75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44"/>
      <c r="P22" s="245"/>
      <c r="Q22" s="244"/>
      <c r="R22" s="245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22"/>
      <c r="F23" s="223"/>
      <c r="G23" s="222"/>
      <c r="H23" s="223"/>
      <c r="I23" s="222"/>
      <c r="J23" s="223"/>
      <c r="K23" s="222"/>
      <c r="L23" s="223"/>
      <c r="M23" s="222"/>
      <c r="N23" s="223"/>
      <c r="O23" s="244"/>
      <c r="P23" s="245"/>
      <c r="Q23" s="244"/>
      <c r="R23" s="245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46">
        <f>SUM(E4:E23)</f>
        <v>8.5</v>
      </c>
      <c r="F24" s="247"/>
      <c r="G24" s="246">
        <f>SUM(G4:G23)</f>
        <v>8.5</v>
      </c>
      <c r="H24" s="247"/>
      <c r="I24" s="246">
        <f>SUM(I4:I23)</f>
        <v>8.5</v>
      </c>
      <c r="J24" s="247"/>
      <c r="K24" s="246">
        <f>SUM(K4:K23)</f>
        <v>8.5</v>
      </c>
      <c r="L24" s="247"/>
      <c r="M24" s="246">
        <f t="shared" ref="M24" si="5">SUM(M4:M23)</f>
        <v>8.5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01">
        <f>SUM(S4:S23)</f>
        <v>42.5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40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0.5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0.5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2.5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40</v>
      </c>
      <c r="I29" s="91">
        <v>3600</v>
      </c>
    </row>
    <row r="30" spans="1:22" x14ac:dyDescent="0.25">
      <c r="A30" s="93" t="s">
        <v>24</v>
      </c>
      <c r="C30" s="110">
        <f>U26</f>
        <v>2.5</v>
      </c>
      <c r="D30" s="111"/>
      <c r="I30" s="112">
        <v>41.5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42.5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E15" sqref="E15:N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89</v>
      </c>
      <c r="B2" s="138"/>
      <c r="C2" s="138"/>
      <c r="D2" s="138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6791</v>
      </c>
      <c r="B4" s="211" t="s">
        <v>119</v>
      </c>
      <c r="C4" s="198">
        <v>1</v>
      </c>
      <c r="D4" s="25" t="s">
        <v>81</v>
      </c>
      <c r="E4" s="219">
        <v>1.5</v>
      </c>
      <c r="F4" s="219"/>
      <c r="G4" s="219">
        <v>0.5</v>
      </c>
      <c r="H4" s="219"/>
      <c r="I4" s="219"/>
      <c r="J4" s="219"/>
      <c r="K4" s="219"/>
      <c r="L4" s="219"/>
      <c r="M4" s="219">
        <v>4</v>
      </c>
      <c r="N4" s="219"/>
      <c r="O4" s="212"/>
      <c r="P4" s="213"/>
      <c r="Q4" s="214"/>
      <c r="R4" s="215"/>
      <c r="S4" s="76">
        <f>E4+G4+I4+K4+M4+O4+Q4</f>
        <v>6</v>
      </c>
      <c r="T4" s="76">
        <f t="shared" ref="T4:T12" si="0">SUM(S4-U4-V4)</f>
        <v>6</v>
      </c>
      <c r="U4" s="79"/>
      <c r="V4" s="79"/>
    </row>
    <row r="5" spans="1:22" x14ac:dyDescent="0.25">
      <c r="A5" s="137"/>
      <c r="B5" s="198"/>
      <c r="C5" s="198"/>
      <c r="D5" s="25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2"/>
      <c r="P5" s="213"/>
      <c r="Q5" s="214"/>
      <c r="R5" s="215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5"/>
      <c r="C6" s="195"/>
      <c r="D6" s="25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2"/>
      <c r="P6" s="213"/>
      <c r="Q6" s="214"/>
      <c r="R6" s="215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195"/>
      <c r="C7" s="195"/>
      <c r="D7" s="25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2"/>
      <c r="P7" s="213"/>
      <c r="Q7" s="214"/>
      <c r="R7" s="215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2"/>
      <c r="C8" s="192"/>
      <c r="D8" s="25"/>
      <c r="E8" s="212"/>
      <c r="F8" s="213"/>
      <c r="G8" s="212"/>
      <c r="H8" s="213"/>
      <c r="I8" s="212"/>
      <c r="J8" s="213"/>
      <c r="K8" s="212"/>
      <c r="L8" s="213"/>
      <c r="M8" s="212"/>
      <c r="N8" s="213"/>
      <c r="O8" s="212"/>
      <c r="P8" s="213"/>
      <c r="Q8" s="214"/>
      <c r="R8" s="215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85"/>
      <c r="C9" s="185"/>
      <c r="D9" s="25"/>
      <c r="E9" s="212"/>
      <c r="F9" s="213"/>
      <c r="G9" s="212"/>
      <c r="H9" s="213"/>
      <c r="I9" s="212"/>
      <c r="J9" s="213"/>
      <c r="K9" s="212"/>
      <c r="L9" s="213"/>
      <c r="M9" s="212"/>
      <c r="N9" s="213"/>
      <c r="O9" s="212"/>
      <c r="P9" s="213"/>
      <c r="Q9" s="214"/>
      <c r="R9" s="215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4"/>
      <c r="C10" s="194"/>
      <c r="D10" s="25"/>
      <c r="E10" s="212"/>
      <c r="F10" s="213"/>
      <c r="G10" s="212"/>
      <c r="H10" s="213"/>
      <c r="I10" s="212"/>
      <c r="J10" s="213"/>
      <c r="K10" s="212"/>
      <c r="L10" s="213"/>
      <c r="M10" s="212"/>
      <c r="N10" s="213"/>
      <c r="O10" s="212"/>
      <c r="P10" s="213"/>
      <c r="Q10" s="214"/>
      <c r="R10" s="215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4"/>
      <c r="C11" s="194"/>
      <c r="D11" s="25"/>
      <c r="E11" s="212"/>
      <c r="F11" s="213"/>
      <c r="G11" s="212"/>
      <c r="H11" s="213"/>
      <c r="I11" s="212"/>
      <c r="J11" s="213"/>
      <c r="K11" s="212"/>
      <c r="L11" s="213"/>
      <c r="M11" s="212"/>
      <c r="N11" s="213"/>
      <c r="O11" s="212"/>
      <c r="P11" s="213"/>
      <c r="Q11" s="214"/>
      <c r="R11" s="215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5"/>
      <c r="C12" s="155"/>
      <c r="D12" s="25"/>
      <c r="E12" s="212"/>
      <c r="F12" s="213"/>
      <c r="G12" s="212"/>
      <c r="H12" s="213"/>
      <c r="I12" s="212"/>
      <c r="J12" s="213"/>
      <c r="K12" s="212"/>
      <c r="L12" s="213"/>
      <c r="M12" s="212"/>
      <c r="N12" s="213"/>
      <c r="O12" s="212"/>
      <c r="P12" s="213"/>
      <c r="Q12" s="214"/>
      <c r="R12" s="215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49"/>
      <c r="D13" s="25"/>
      <c r="E13" s="212"/>
      <c r="F13" s="213"/>
      <c r="G13" s="212"/>
      <c r="H13" s="213"/>
      <c r="I13" s="212"/>
      <c r="J13" s="213"/>
      <c r="K13" s="212"/>
      <c r="L13" s="213"/>
      <c r="M13" s="212"/>
      <c r="N13" s="213"/>
      <c r="O13" s="212"/>
      <c r="P13" s="213"/>
      <c r="Q13" s="214"/>
      <c r="R13" s="215"/>
      <c r="S13" s="76">
        <f t="shared" ref="S13" si="2">E13+G13+I13+K13+M13+O13+Q13</f>
        <v>0</v>
      </c>
      <c r="T13" s="76">
        <f t="shared" ref="T13" si="3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2"/>
      <c r="F14" s="213"/>
      <c r="G14" s="212"/>
      <c r="H14" s="213"/>
      <c r="I14" s="212"/>
      <c r="J14" s="213"/>
      <c r="K14" s="212"/>
      <c r="L14" s="213"/>
      <c r="M14" s="212"/>
      <c r="N14" s="213"/>
      <c r="O14" s="212"/>
      <c r="P14" s="213"/>
      <c r="Q14" s="214"/>
      <c r="R14" s="215"/>
      <c r="S14" s="76">
        <f t="shared" ref="S14:S18" si="4">E14+G14+I14+K14+M14+O14+Q14</f>
        <v>0</v>
      </c>
      <c r="T14" s="76">
        <f t="shared" ref="T14:T18" si="5">SUM(S14-U14-V14)</f>
        <v>0</v>
      </c>
      <c r="U14" s="79"/>
      <c r="V14" s="79"/>
    </row>
    <row r="15" spans="1:22" ht="15.75" customHeight="1" x14ac:dyDescent="0.25">
      <c r="A15" s="137">
        <v>3600</v>
      </c>
      <c r="B15" s="30" t="s">
        <v>120</v>
      </c>
      <c r="C15" s="137"/>
      <c r="D15" s="197" t="s">
        <v>93</v>
      </c>
      <c r="E15" s="212"/>
      <c r="F15" s="213"/>
      <c r="G15" s="212">
        <v>7.5</v>
      </c>
      <c r="H15" s="213"/>
      <c r="I15" s="212">
        <v>8</v>
      </c>
      <c r="J15" s="213"/>
      <c r="K15" s="212">
        <v>6</v>
      </c>
      <c r="L15" s="213"/>
      <c r="M15" s="212">
        <v>4</v>
      </c>
      <c r="N15" s="213"/>
      <c r="O15" s="212"/>
      <c r="P15" s="213"/>
      <c r="Q15" s="214"/>
      <c r="R15" s="215"/>
      <c r="S15" s="76">
        <f t="shared" si="4"/>
        <v>25.5</v>
      </c>
      <c r="T15" s="76">
        <f t="shared" si="5"/>
        <v>25.5</v>
      </c>
      <c r="U15" s="79"/>
      <c r="V15" s="79"/>
    </row>
    <row r="16" spans="1:22" ht="15.75" customHeight="1" x14ac:dyDescent="0.25">
      <c r="A16" s="137">
        <v>3600</v>
      </c>
      <c r="B16" s="30" t="s">
        <v>120</v>
      </c>
      <c r="C16" s="137"/>
      <c r="D16" s="25" t="s">
        <v>92</v>
      </c>
      <c r="E16" s="212">
        <v>1.5</v>
      </c>
      <c r="F16" s="213"/>
      <c r="G16" s="212"/>
      <c r="H16" s="213"/>
      <c r="I16" s="212"/>
      <c r="J16" s="213"/>
      <c r="K16" s="212"/>
      <c r="L16" s="213"/>
      <c r="M16" s="212"/>
      <c r="N16" s="213"/>
      <c r="O16" s="212"/>
      <c r="P16" s="213"/>
      <c r="Q16" s="214"/>
      <c r="R16" s="215"/>
      <c r="S16" s="76">
        <f t="shared" si="4"/>
        <v>1.5</v>
      </c>
      <c r="T16" s="76">
        <f t="shared" si="5"/>
        <v>1.5</v>
      </c>
      <c r="U16" s="79"/>
      <c r="V16" s="79"/>
    </row>
    <row r="17" spans="1:22" ht="15.75" customHeight="1" x14ac:dyDescent="0.25">
      <c r="A17" s="137">
        <v>3600</v>
      </c>
      <c r="B17" s="30" t="s">
        <v>120</v>
      </c>
      <c r="C17" s="137"/>
      <c r="D17" s="25" t="s">
        <v>85</v>
      </c>
      <c r="E17" s="212">
        <v>5</v>
      </c>
      <c r="F17" s="213"/>
      <c r="G17" s="212"/>
      <c r="H17" s="213"/>
      <c r="I17" s="212"/>
      <c r="J17" s="213"/>
      <c r="K17" s="212"/>
      <c r="L17" s="213"/>
      <c r="M17" s="212"/>
      <c r="N17" s="213"/>
      <c r="O17" s="212"/>
      <c r="P17" s="213"/>
      <c r="Q17" s="214"/>
      <c r="R17" s="215"/>
      <c r="S17" s="76">
        <f t="shared" ref="S17" si="6">E17+G17+I17+K17+M17+O17+Q17</f>
        <v>5</v>
      </c>
      <c r="T17" s="76">
        <f t="shared" ref="T17" si="7">SUM(S17-U17-V17)</f>
        <v>5</v>
      </c>
      <c r="U17" s="79"/>
      <c r="V17" s="79"/>
    </row>
    <row r="18" spans="1:22" ht="15.75" customHeight="1" x14ac:dyDescent="0.25">
      <c r="A18" s="137"/>
      <c r="B18" s="30" t="s">
        <v>120</v>
      </c>
      <c r="C18" s="137"/>
      <c r="D18" s="25"/>
      <c r="E18" s="212"/>
      <c r="F18" s="213"/>
      <c r="G18" s="212"/>
      <c r="H18" s="213"/>
      <c r="I18" s="212"/>
      <c r="J18" s="213"/>
      <c r="K18" s="212"/>
      <c r="L18" s="213"/>
      <c r="M18" s="212"/>
      <c r="N18" s="213"/>
      <c r="O18" s="212"/>
      <c r="P18" s="213"/>
      <c r="Q18" s="214"/>
      <c r="R18" s="215"/>
      <c r="S18" s="76">
        <f t="shared" si="4"/>
        <v>0</v>
      </c>
      <c r="T18" s="76">
        <f t="shared" si="5"/>
        <v>0</v>
      </c>
      <c r="U18" s="79"/>
      <c r="V18" s="79"/>
    </row>
    <row r="19" spans="1:22" x14ac:dyDescent="0.25">
      <c r="A19" s="137">
        <v>3600</v>
      </c>
      <c r="B19" s="30" t="s">
        <v>120</v>
      </c>
      <c r="C19" s="137"/>
      <c r="D19" s="25" t="s">
        <v>94</v>
      </c>
      <c r="E19" s="212"/>
      <c r="F19" s="213"/>
      <c r="G19" s="212"/>
      <c r="H19" s="213"/>
      <c r="I19" s="212"/>
      <c r="J19" s="213"/>
      <c r="K19" s="212">
        <v>2</v>
      </c>
      <c r="L19" s="213"/>
      <c r="M19" s="212"/>
      <c r="N19" s="213"/>
      <c r="O19" s="212"/>
      <c r="P19" s="213"/>
      <c r="Q19" s="214"/>
      <c r="R19" s="215"/>
      <c r="S19" s="76">
        <f t="shared" ref="S19" si="8">E19+G19+I19+K19+M19+O19+Q19</f>
        <v>2</v>
      </c>
      <c r="T19" s="76">
        <f t="shared" ref="T19" si="9">SUM(S19-U19-V19)</f>
        <v>2</v>
      </c>
      <c r="U19" s="79"/>
      <c r="V19" s="79"/>
    </row>
    <row r="20" spans="1:22" x14ac:dyDescent="0.25">
      <c r="A20" s="137"/>
      <c r="B20" s="30"/>
      <c r="C20" s="137"/>
      <c r="D20" s="25"/>
      <c r="E20" s="212"/>
      <c r="F20" s="213"/>
      <c r="G20" s="218"/>
      <c r="H20" s="218"/>
      <c r="I20" s="218"/>
      <c r="J20" s="218"/>
      <c r="K20" s="212"/>
      <c r="L20" s="213"/>
      <c r="M20" s="212"/>
      <c r="N20" s="213"/>
      <c r="O20" s="212"/>
      <c r="P20" s="213"/>
      <c r="Q20" s="214"/>
      <c r="R20" s="215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42"/>
      <c r="C21" s="142"/>
      <c r="D21" s="25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4"/>
      <c r="R21" s="215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2"/>
      <c r="F22" s="213"/>
      <c r="G22" s="212"/>
      <c r="H22" s="213"/>
      <c r="I22" s="212"/>
      <c r="J22" s="213"/>
      <c r="K22" s="212"/>
      <c r="L22" s="213"/>
      <c r="M22" s="212"/>
      <c r="N22" s="213"/>
      <c r="O22" s="212"/>
      <c r="P22" s="213"/>
      <c r="Q22" s="214"/>
      <c r="R22" s="215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2"/>
      <c r="F23" s="213"/>
      <c r="G23" s="212"/>
      <c r="H23" s="213"/>
      <c r="I23" s="212"/>
      <c r="J23" s="213"/>
      <c r="K23" s="212"/>
      <c r="L23" s="213"/>
      <c r="M23" s="212"/>
      <c r="N23" s="213"/>
      <c r="O23" s="214"/>
      <c r="P23" s="215"/>
      <c r="Q23" s="214"/>
      <c r="R23" s="215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6">
        <f>SUM(E4:E23)</f>
        <v>8</v>
      </c>
      <c r="F24" s="217"/>
      <c r="G24" s="216">
        <f>SUM(G4:G23)</f>
        <v>8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53"/>
      <c r="H25" s="154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34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73</v>
      </c>
      <c r="B1" s="67"/>
      <c r="C1" s="67"/>
    </row>
    <row r="2" spans="1:22" s="72" customFormat="1" x14ac:dyDescent="0.25">
      <c r="A2" s="5" t="s">
        <v>89</v>
      </c>
      <c r="B2" s="206"/>
      <c r="C2" s="206"/>
      <c r="D2" s="183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1" t="s">
        <v>121</v>
      </c>
      <c r="C4" s="209">
        <v>10</v>
      </c>
      <c r="D4" s="25" t="s">
        <v>86</v>
      </c>
      <c r="E4" s="219">
        <v>1.5</v>
      </c>
      <c r="F4" s="219"/>
      <c r="G4" s="219"/>
      <c r="H4" s="219"/>
      <c r="I4" s="219"/>
      <c r="J4" s="219"/>
      <c r="K4" s="219"/>
      <c r="L4" s="219"/>
      <c r="M4" s="219"/>
      <c r="N4" s="219"/>
      <c r="O4" s="212"/>
      <c r="P4" s="213"/>
      <c r="Q4" s="214"/>
      <c r="R4" s="215"/>
      <c r="S4" s="76">
        <f>E4+G4+I4+K4+M4+O4+Q4</f>
        <v>1.5</v>
      </c>
      <c r="T4" s="76">
        <f t="shared" ref="T4:T21" si="0">SUM(S4-U4-V4)</f>
        <v>1.5</v>
      </c>
      <c r="U4" s="79"/>
      <c r="V4" s="79"/>
    </row>
    <row r="5" spans="1:22" x14ac:dyDescent="0.25">
      <c r="A5" s="137">
        <v>6781</v>
      </c>
      <c r="B5" s="211" t="s">
        <v>121</v>
      </c>
      <c r="C5" s="209">
        <v>11</v>
      </c>
      <c r="D5" s="25" t="s">
        <v>95</v>
      </c>
      <c r="E5" s="219">
        <v>2</v>
      </c>
      <c r="F5" s="219"/>
      <c r="G5" s="219"/>
      <c r="H5" s="219"/>
      <c r="I5" s="219"/>
      <c r="J5" s="219"/>
      <c r="K5" s="219"/>
      <c r="L5" s="219"/>
      <c r="M5" s="219"/>
      <c r="N5" s="219"/>
      <c r="O5" s="212"/>
      <c r="P5" s="213"/>
      <c r="Q5" s="214"/>
      <c r="R5" s="215"/>
      <c r="S5" s="76">
        <f>E5+G5+I5+K5+M5+O5+Q5</f>
        <v>2</v>
      </c>
      <c r="T5" s="76">
        <f t="shared" si="0"/>
        <v>2</v>
      </c>
      <c r="U5" s="79"/>
      <c r="V5" s="79"/>
    </row>
    <row r="6" spans="1:22" x14ac:dyDescent="0.25">
      <c r="A6" s="137">
        <v>6781</v>
      </c>
      <c r="B6" s="211" t="s">
        <v>121</v>
      </c>
      <c r="C6" s="209">
        <v>12</v>
      </c>
      <c r="D6" s="25" t="s">
        <v>96</v>
      </c>
      <c r="E6" s="219">
        <v>2</v>
      </c>
      <c r="F6" s="219"/>
      <c r="G6" s="219"/>
      <c r="H6" s="219"/>
      <c r="I6" s="219"/>
      <c r="J6" s="219"/>
      <c r="K6" s="219"/>
      <c r="L6" s="219"/>
      <c r="M6" s="219"/>
      <c r="N6" s="219"/>
      <c r="O6" s="212"/>
      <c r="P6" s="213"/>
      <c r="Q6" s="214"/>
      <c r="R6" s="215"/>
      <c r="S6" s="76">
        <f t="shared" ref="S6:S26" si="1">E6+G6+I6+K6+M6+O6+Q6</f>
        <v>2</v>
      </c>
      <c r="T6" s="76">
        <f t="shared" si="0"/>
        <v>2</v>
      </c>
      <c r="U6" s="79"/>
      <c r="V6" s="79"/>
    </row>
    <row r="7" spans="1:22" x14ac:dyDescent="0.25">
      <c r="A7" s="137">
        <v>6781</v>
      </c>
      <c r="B7" s="211" t="s">
        <v>121</v>
      </c>
      <c r="C7" s="209">
        <v>13</v>
      </c>
      <c r="D7" s="25" t="s">
        <v>97</v>
      </c>
      <c r="E7" s="219">
        <v>2</v>
      </c>
      <c r="F7" s="219"/>
      <c r="G7" s="219"/>
      <c r="H7" s="219"/>
      <c r="I7" s="219"/>
      <c r="J7" s="219"/>
      <c r="K7" s="219"/>
      <c r="L7" s="219"/>
      <c r="M7" s="219"/>
      <c r="N7" s="219"/>
      <c r="O7" s="212"/>
      <c r="P7" s="213"/>
      <c r="Q7" s="214"/>
      <c r="R7" s="215"/>
      <c r="S7" s="76">
        <f t="shared" si="1"/>
        <v>2</v>
      </c>
      <c r="T7" s="76">
        <f t="shared" si="0"/>
        <v>2</v>
      </c>
      <c r="U7" s="79"/>
      <c r="V7" s="79"/>
    </row>
    <row r="8" spans="1:22" x14ac:dyDescent="0.25">
      <c r="A8" s="137">
        <v>6721</v>
      </c>
      <c r="B8" s="211" t="s">
        <v>124</v>
      </c>
      <c r="C8" s="205">
        <v>75</v>
      </c>
      <c r="D8" s="25" t="s">
        <v>81</v>
      </c>
      <c r="E8" s="212">
        <v>0.5</v>
      </c>
      <c r="F8" s="213"/>
      <c r="G8" s="212"/>
      <c r="H8" s="213"/>
      <c r="I8" s="212"/>
      <c r="J8" s="213"/>
      <c r="K8" s="212"/>
      <c r="L8" s="213"/>
      <c r="M8" s="212"/>
      <c r="N8" s="213"/>
      <c r="O8" s="212"/>
      <c r="P8" s="213"/>
      <c r="Q8" s="214"/>
      <c r="R8" s="215"/>
      <c r="S8" s="76">
        <f t="shared" si="1"/>
        <v>0.5</v>
      </c>
      <c r="T8" s="76">
        <f t="shared" si="0"/>
        <v>0.5</v>
      </c>
      <c r="U8" s="79"/>
      <c r="V8" s="79"/>
    </row>
    <row r="9" spans="1:22" x14ac:dyDescent="0.25">
      <c r="A9" s="137">
        <v>6781</v>
      </c>
      <c r="B9" s="211" t="s">
        <v>121</v>
      </c>
      <c r="C9" s="209">
        <v>17</v>
      </c>
      <c r="D9" s="25" t="s">
        <v>99</v>
      </c>
      <c r="E9" s="212"/>
      <c r="F9" s="213"/>
      <c r="G9" s="212"/>
      <c r="H9" s="213"/>
      <c r="I9" s="212">
        <v>1.5</v>
      </c>
      <c r="J9" s="213"/>
      <c r="K9" s="212"/>
      <c r="L9" s="213"/>
      <c r="M9" s="212"/>
      <c r="N9" s="213"/>
      <c r="O9" s="212"/>
      <c r="P9" s="213"/>
      <c r="Q9" s="214"/>
      <c r="R9" s="215"/>
      <c r="S9" s="76">
        <f t="shared" si="1"/>
        <v>1.5</v>
      </c>
      <c r="T9" s="76">
        <f t="shared" si="0"/>
        <v>1.5</v>
      </c>
      <c r="U9" s="79"/>
      <c r="V9" s="79"/>
    </row>
    <row r="10" spans="1:22" x14ac:dyDescent="0.25">
      <c r="A10" s="137">
        <v>6781</v>
      </c>
      <c r="B10" s="211" t="s">
        <v>121</v>
      </c>
      <c r="C10" s="209">
        <v>16</v>
      </c>
      <c r="D10" s="25" t="s">
        <v>99</v>
      </c>
      <c r="E10" s="212"/>
      <c r="F10" s="213"/>
      <c r="G10" s="212"/>
      <c r="H10" s="213"/>
      <c r="I10" s="212">
        <v>1.5</v>
      </c>
      <c r="J10" s="213"/>
      <c r="K10" s="212"/>
      <c r="L10" s="213"/>
      <c r="M10" s="212"/>
      <c r="N10" s="213"/>
      <c r="O10" s="212"/>
      <c r="P10" s="213"/>
      <c r="Q10" s="214"/>
      <c r="R10" s="215"/>
      <c r="S10" s="76">
        <f t="shared" si="1"/>
        <v>1.5</v>
      </c>
      <c r="T10" s="76">
        <f t="shared" si="0"/>
        <v>1.5</v>
      </c>
      <c r="U10" s="79"/>
      <c r="V10" s="79"/>
    </row>
    <row r="11" spans="1:22" x14ac:dyDescent="0.25">
      <c r="A11" s="137">
        <v>6781</v>
      </c>
      <c r="B11" s="211" t="s">
        <v>121</v>
      </c>
      <c r="C11" s="209">
        <v>15</v>
      </c>
      <c r="D11" s="25" t="s">
        <v>98</v>
      </c>
      <c r="E11" s="212"/>
      <c r="F11" s="213"/>
      <c r="G11" s="212"/>
      <c r="H11" s="213"/>
      <c r="I11" s="212">
        <v>1</v>
      </c>
      <c r="J11" s="213"/>
      <c r="K11" s="212"/>
      <c r="L11" s="213"/>
      <c r="M11" s="212"/>
      <c r="N11" s="213"/>
      <c r="O11" s="212"/>
      <c r="P11" s="213"/>
      <c r="Q11" s="214"/>
      <c r="R11" s="215"/>
      <c r="S11" s="76">
        <f>E11+G11+I11+K11+M11+O11+Q11</f>
        <v>1</v>
      </c>
      <c r="T11" s="76">
        <f t="shared" si="0"/>
        <v>1</v>
      </c>
      <c r="U11" s="79"/>
      <c r="V11" s="79"/>
    </row>
    <row r="12" spans="1:22" x14ac:dyDescent="0.25">
      <c r="A12" s="137">
        <v>6781</v>
      </c>
      <c r="B12" s="211" t="s">
        <v>121</v>
      </c>
      <c r="C12" s="209">
        <v>2</v>
      </c>
      <c r="D12" s="25" t="s">
        <v>65</v>
      </c>
      <c r="E12" s="212"/>
      <c r="F12" s="213"/>
      <c r="G12" s="212"/>
      <c r="H12" s="213"/>
      <c r="I12" s="212">
        <v>4</v>
      </c>
      <c r="J12" s="213"/>
      <c r="K12" s="212"/>
      <c r="L12" s="213"/>
      <c r="M12" s="212"/>
      <c r="N12" s="213"/>
      <c r="O12" s="212"/>
      <c r="P12" s="213"/>
      <c r="Q12" s="214"/>
      <c r="R12" s="215"/>
      <c r="S12" s="76">
        <f t="shared" si="1"/>
        <v>4</v>
      </c>
      <c r="T12" s="76">
        <f t="shared" si="0"/>
        <v>4</v>
      </c>
      <c r="U12" s="79"/>
      <c r="V12" s="79"/>
    </row>
    <row r="13" spans="1:22" x14ac:dyDescent="0.25">
      <c r="A13" s="137">
        <v>6781</v>
      </c>
      <c r="B13" s="211" t="s">
        <v>121</v>
      </c>
      <c r="C13" s="209">
        <v>3</v>
      </c>
      <c r="D13" s="25" t="s">
        <v>65</v>
      </c>
      <c r="E13" s="212"/>
      <c r="F13" s="213"/>
      <c r="G13" s="212"/>
      <c r="H13" s="213"/>
      <c r="I13" s="212"/>
      <c r="J13" s="213"/>
      <c r="K13" s="212">
        <v>2</v>
      </c>
      <c r="L13" s="213"/>
      <c r="M13" s="212"/>
      <c r="N13" s="213"/>
      <c r="O13" s="212"/>
      <c r="P13" s="213"/>
      <c r="Q13" s="214"/>
      <c r="R13" s="215"/>
      <c r="S13" s="76">
        <f t="shared" si="1"/>
        <v>2</v>
      </c>
      <c r="T13" s="76">
        <f t="shared" si="0"/>
        <v>2</v>
      </c>
      <c r="U13" s="79"/>
      <c r="V13" s="79"/>
    </row>
    <row r="14" spans="1:22" ht="15.75" customHeight="1" x14ac:dyDescent="0.25">
      <c r="A14" s="137">
        <v>6781</v>
      </c>
      <c r="B14" s="211" t="s">
        <v>121</v>
      </c>
      <c r="C14" s="209">
        <v>4</v>
      </c>
      <c r="D14" s="25" t="s">
        <v>65</v>
      </c>
      <c r="E14" s="212"/>
      <c r="F14" s="213"/>
      <c r="G14" s="212"/>
      <c r="H14" s="213"/>
      <c r="I14" s="212"/>
      <c r="J14" s="213"/>
      <c r="K14" s="212">
        <v>2</v>
      </c>
      <c r="L14" s="213"/>
      <c r="M14" s="212"/>
      <c r="N14" s="213"/>
      <c r="O14" s="212"/>
      <c r="P14" s="213"/>
      <c r="Q14" s="214"/>
      <c r="R14" s="215"/>
      <c r="S14" s="76">
        <f t="shared" si="1"/>
        <v>2</v>
      </c>
      <c r="T14" s="76">
        <f t="shared" si="0"/>
        <v>2</v>
      </c>
      <c r="U14" s="79"/>
      <c r="V14" s="79"/>
    </row>
    <row r="15" spans="1:22" ht="15.75" customHeight="1" x14ac:dyDescent="0.25">
      <c r="A15" s="137">
        <v>6781</v>
      </c>
      <c r="B15" s="211" t="s">
        <v>121</v>
      </c>
      <c r="C15" s="209">
        <v>5</v>
      </c>
      <c r="D15" s="25" t="s">
        <v>65</v>
      </c>
      <c r="E15" s="212"/>
      <c r="F15" s="213"/>
      <c r="G15" s="212"/>
      <c r="H15" s="213"/>
      <c r="I15" s="212"/>
      <c r="J15" s="213"/>
      <c r="K15" s="212">
        <v>2</v>
      </c>
      <c r="L15" s="213"/>
      <c r="M15" s="212"/>
      <c r="N15" s="213"/>
      <c r="O15" s="212"/>
      <c r="P15" s="213"/>
      <c r="Q15" s="214"/>
      <c r="R15" s="215"/>
      <c r="S15" s="76">
        <f t="shared" ref="S15:S16" si="2">E15+G15+I15+K15+M15+O15+Q15</f>
        <v>2</v>
      </c>
      <c r="T15" s="76">
        <f t="shared" ref="T15:T16" si="3">SUM(S15-U15-V15)</f>
        <v>2</v>
      </c>
      <c r="U15" s="79"/>
      <c r="V15" s="79"/>
    </row>
    <row r="16" spans="1:22" ht="15.75" customHeight="1" x14ac:dyDescent="0.25">
      <c r="A16" s="137">
        <v>6781</v>
      </c>
      <c r="B16" s="211" t="s">
        <v>121</v>
      </c>
      <c r="C16" s="209">
        <v>6</v>
      </c>
      <c r="D16" s="25" t="s">
        <v>65</v>
      </c>
      <c r="E16" s="212"/>
      <c r="F16" s="213"/>
      <c r="G16" s="212"/>
      <c r="H16" s="213"/>
      <c r="I16" s="212"/>
      <c r="J16" s="213"/>
      <c r="K16" s="212">
        <v>2</v>
      </c>
      <c r="L16" s="213"/>
      <c r="M16" s="212"/>
      <c r="N16" s="213"/>
      <c r="O16" s="212"/>
      <c r="P16" s="213"/>
      <c r="Q16" s="214"/>
      <c r="R16" s="215"/>
      <c r="S16" s="76">
        <f t="shared" si="2"/>
        <v>2</v>
      </c>
      <c r="T16" s="76">
        <f t="shared" si="3"/>
        <v>2</v>
      </c>
      <c r="U16" s="79"/>
      <c r="V16" s="79"/>
    </row>
    <row r="17" spans="1:22" ht="15" customHeight="1" x14ac:dyDescent="0.25">
      <c r="A17" s="137">
        <v>6805</v>
      </c>
      <c r="B17" s="211" t="s">
        <v>123</v>
      </c>
      <c r="C17" s="210" t="s">
        <v>102</v>
      </c>
      <c r="D17" s="25" t="s">
        <v>66</v>
      </c>
      <c r="E17" s="212"/>
      <c r="F17" s="213"/>
      <c r="G17" s="212"/>
      <c r="H17" s="213"/>
      <c r="I17" s="212"/>
      <c r="J17" s="213"/>
      <c r="K17" s="212"/>
      <c r="L17" s="213"/>
      <c r="M17" s="212">
        <v>0.75</v>
      </c>
      <c r="N17" s="213"/>
      <c r="O17" s="212"/>
      <c r="P17" s="213"/>
      <c r="Q17" s="214"/>
      <c r="R17" s="215"/>
      <c r="S17" s="76">
        <f t="shared" si="1"/>
        <v>0.75</v>
      </c>
      <c r="T17" s="76">
        <f t="shared" si="0"/>
        <v>0.75</v>
      </c>
      <c r="U17" s="79"/>
      <c r="V17" s="79"/>
    </row>
    <row r="18" spans="1:22" ht="15.75" customHeight="1" x14ac:dyDescent="0.25">
      <c r="A18" s="137">
        <v>6805</v>
      </c>
      <c r="B18" s="211" t="s">
        <v>123</v>
      </c>
      <c r="C18" s="210" t="s">
        <v>112</v>
      </c>
      <c r="D18" s="25" t="s">
        <v>66</v>
      </c>
      <c r="E18" s="212"/>
      <c r="F18" s="213"/>
      <c r="G18" s="212"/>
      <c r="H18" s="213"/>
      <c r="I18" s="212"/>
      <c r="J18" s="213"/>
      <c r="K18" s="212"/>
      <c r="L18" s="213"/>
      <c r="M18" s="212">
        <v>0.75</v>
      </c>
      <c r="N18" s="213"/>
      <c r="O18" s="212"/>
      <c r="P18" s="213"/>
      <c r="Q18" s="214"/>
      <c r="R18" s="215"/>
      <c r="S18" s="76">
        <f t="shared" si="1"/>
        <v>0.75</v>
      </c>
      <c r="T18" s="76">
        <f t="shared" si="0"/>
        <v>0.75</v>
      </c>
      <c r="U18" s="79"/>
      <c r="V18" s="79"/>
    </row>
    <row r="19" spans="1:22" ht="15.75" customHeight="1" x14ac:dyDescent="0.25">
      <c r="A19" s="137">
        <v>6805</v>
      </c>
      <c r="B19" s="211" t="s">
        <v>123</v>
      </c>
      <c r="C19" s="210" t="s">
        <v>113</v>
      </c>
      <c r="D19" s="25" t="s">
        <v>66</v>
      </c>
      <c r="E19" s="212"/>
      <c r="F19" s="213"/>
      <c r="G19" s="212"/>
      <c r="H19" s="213"/>
      <c r="I19" s="212"/>
      <c r="J19" s="213"/>
      <c r="K19" s="212"/>
      <c r="L19" s="213"/>
      <c r="M19" s="212">
        <v>0.75</v>
      </c>
      <c r="N19" s="213"/>
      <c r="O19" s="212"/>
      <c r="P19" s="213"/>
      <c r="Q19" s="214"/>
      <c r="R19" s="215"/>
      <c r="S19" s="76">
        <f t="shared" si="1"/>
        <v>0.75</v>
      </c>
      <c r="T19" s="76">
        <f t="shared" si="0"/>
        <v>0.75</v>
      </c>
      <c r="U19" s="79"/>
      <c r="V19" s="79"/>
    </row>
    <row r="20" spans="1:22" ht="15.75" customHeight="1" x14ac:dyDescent="0.25">
      <c r="A20" s="137">
        <v>6687</v>
      </c>
      <c r="B20" s="211" t="s">
        <v>125</v>
      </c>
      <c r="C20" s="137">
        <v>39</v>
      </c>
      <c r="D20" s="25" t="s">
        <v>114</v>
      </c>
      <c r="E20" s="212"/>
      <c r="F20" s="213"/>
      <c r="G20" s="212"/>
      <c r="H20" s="213"/>
      <c r="I20" s="212"/>
      <c r="J20" s="213"/>
      <c r="K20" s="212"/>
      <c r="L20" s="213"/>
      <c r="M20" s="212">
        <v>3.75</v>
      </c>
      <c r="N20" s="213"/>
      <c r="O20" s="212"/>
      <c r="P20" s="213"/>
      <c r="Q20" s="214"/>
      <c r="R20" s="215"/>
      <c r="S20" s="76">
        <f t="shared" si="1"/>
        <v>3.75</v>
      </c>
      <c r="T20" s="76">
        <f t="shared" si="0"/>
        <v>3.75</v>
      </c>
      <c r="U20" s="79"/>
      <c r="V20" s="79"/>
    </row>
    <row r="21" spans="1:22" x14ac:dyDescent="0.25">
      <c r="A21" s="137"/>
      <c r="B21" s="188"/>
      <c r="C21" s="188"/>
      <c r="D21" s="25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4"/>
      <c r="R21" s="215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37"/>
      <c r="B22" s="211" t="s">
        <v>120</v>
      </c>
      <c r="C22" s="137"/>
      <c r="D22" s="25" t="s">
        <v>78</v>
      </c>
      <c r="E22" s="212"/>
      <c r="F22" s="213"/>
      <c r="G22" s="212">
        <v>8</v>
      </c>
      <c r="H22" s="213"/>
      <c r="I22" s="212"/>
      <c r="J22" s="213"/>
      <c r="K22" s="212"/>
      <c r="L22" s="213"/>
      <c r="M22" s="212"/>
      <c r="N22" s="213"/>
      <c r="O22" s="212"/>
      <c r="P22" s="213"/>
      <c r="Q22" s="214"/>
      <c r="R22" s="215"/>
      <c r="S22" s="76">
        <f>E22+G22+I22+K22+M22+O22+Q22</f>
        <v>8</v>
      </c>
      <c r="T22" s="76">
        <f>SUM(S22-U22-V22)</f>
        <v>8</v>
      </c>
      <c r="U22" s="79"/>
      <c r="V22" s="79"/>
    </row>
    <row r="23" spans="1:22" x14ac:dyDescent="0.25">
      <c r="A23" s="103">
        <v>3600</v>
      </c>
      <c r="B23" s="211" t="s">
        <v>120</v>
      </c>
      <c r="C23" s="184"/>
      <c r="D23" s="25" t="s">
        <v>115</v>
      </c>
      <c r="E23" s="212"/>
      <c r="F23" s="213"/>
      <c r="G23" s="212"/>
      <c r="H23" s="213"/>
      <c r="I23" s="212"/>
      <c r="J23" s="213"/>
      <c r="K23" s="212"/>
      <c r="L23" s="213"/>
      <c r="M23" s="212">
        <v>2</v>
      </c>
      <c r="N23" s="213"/>
      <c r="O23" s="212"/>
      <c r="P23" s="213"/>
      <c r="Q23" s="214"/>
      <c r="R23" s="215"/>
      <c r="S23" s="76">
        <f>E23+G23+I23+K23+M23+O23+Q23</f>
        <v>2</v>
      </c>
      <c r="T23" s="76">
        <f>SUM(S23-U23-V23)</f>
        <v>2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2"/>
      <c r="F24" s="213"/>
      <c r="G24" s="212"/>
      <c r="H24" s="213"/>
      <c r="I24" s="212"/>
      <c r="J24" s="213"/>
      <c r="K24" s="212"/>
      <c r="L24" s="213"/>
      <c r="M24" s="212"/>
      <c r="N24" s="213"/>
      <c r="O24" s="212"/>
      <c r="P24" s="213"/>
      <c r="Q24" s="214"/>
      <c r="R24" s="215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2"/>
      <c r="F25" s="213"/>
      <c r="G25" s="212"/>
      <c r="H25" s="213"/>
      <c r="I25" s="212"/>
      <c r="J25" s="213"/>
      <c r="K25" s="212"/>
      <c r="L25" s="213"/>
      <c r="M25" s="212"/>
      <c r="N25" s="213"/>
      <c r="O25" s="214"/>
      <c r="P25" s="215"/>
      <c r="Q25" s="214"/>
      <c r="R25" s="215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16">
        <f>SUM(E4:E25)</f>
        <v>8</v>
      </c>
      <c r="F26" s="217"/>
      <c r="G26" s="216">
        <f>SUM(G4:G25)</f>
        <v>8</v>
      </c>
      <c r="H26" s="217"/>
      <c r="I26" s="216">
        <f>SUM(I4:I25)</f>
        <v>8</v>
      </c>
      <c r="J26" s="217"/>
      <c r="K26" s="216">
        <f>SUM(K4:K25)</f>
        <v>8</v>
      </c>
      <c r="L26" s="217"/>
      <c r="M26" s="216">
        <f>SUM(M4:M25)</f>
        <v>8</v>
      </c>
      <c r="N26" s="217"/>
      <c r="O26" s="216">
        <f>SUM(O4:O25)</f>
        <v>0</v>
      </c>
      <c r="P26" s="217"/>
      <c r="Q26" s="216">
        <f>SUM(Q4:Q25)</f>
        <v>0</v>
      </c>
      <c r="R26" s="217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81"/>
      <c r="F27" s="182">
        <v>8</v>
      </c>
      <c r="G27" s="181"/>
      <c r="H27" s="182">
        <v>8</v>
      </c>
      <c r="I27" s="181"/>
      <c r="J27" s="182">
        <v>8</v>
      </c>
      <c r="K27" s="181"/>
      <c r="L27" s="182">
        <v>8</v>
      </c>
      <c r="M27" s="181"/>
      <c r="N27" s="182">
        <v>8</v>
      </c>
      <c r="O27" s="181"/>
      <c r="P27" s="182"/>
      <c r="Q27" s="181"/>
      <c r="R27" s="182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10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89</v>
      </c>
      <c r="B2" s="206"/>
      <c r="C2" s="206"/>
      <c r="D2" s="138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1" t="s">
        <v>127</v>
      </c>
      <c r="C4" s="192">
        <v>24</v>
      </c>
      <c r="D4" s="25" t="s">
        <v>81</v>
      </c>
      <c r="E4" s="212">
        <v>8</v>
      </c>
      <c r="F4" s="213"/>
      <c r="G4" s="212">
        <v>8</v>
      </c>
      <c r="H4" s="213"/>
      <c r="I4" s="212">
        <v>8</v>
      </c>
      <c r="J4" s="213"/>
      <c r="K4" s="212">
        <v>8</v>
      </c>
      <c r="L4" s="213"/>
      <c r="M4" s="212">
        <v>8</v>
      </c>
      <c r="N4" s="213"/>
      <c r="O4" s="212"/>
      <c r="P4" s="213"/>
      <c r="Q4" s="214"/>
      <c r="R4" s="215"/>
      <c r="S4" s="76">
        <f>E4+G4+I4+K4+M4+O4+Q4</f>
        <v>40</v>
      </c>
      <c r="T4" s="76">
        <f t="shared" ref="T4:T12" si="0">SUM(S4-U4-V4)</f>
        <v>40</v>
      </c>
      <c r="U4" s="79"/>
      <c r="V4" s="79"/>
    </row>
    <row r="5" spans="1:22" x14ac:dyDescent="0.25">
      <c r="A5" s="137"/>
      <c r="B5" s="192"/>
      <c r="C5" s="192"/>
      <c r="D5" s="25"/>
      <c r="E5" s="212"/>
      <c r="F5" s="213"/>
      <c r="G5" s="212"/>
      <c r="H5" s="213"/>
      <c r="I5" s="212"/>
      <c r="J5" s="213"/>
      <c r="K5" s="212"/>
      <c r="L5" s="213"/>
      <c r="M5" s="212"/>
      <c r="N5" s="213"/>
      <c r="O5" s="212"/>
      <c r="P5" s="213"/>
      <c r="Q5" s="214"/>
      <c r="R5" s="215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86"/>
      <c r="C6" s="186"/>
      <c r="D6" s="25"/>
      <c r="E6" s="212"/>
      <c r="F6" s="213"/>
      <c r="G6" s="212"/>
      <c r="H6" s="213"/>
      <c r="I6" s="212"/>
      <c r="J6" s="213"/>
      <c r="K6" s="212"/>
      <c r="L6" s="213"/>
      <c r="M6" s="212"/>
      <c r="N6" s="213"/>
      <c r="O6" s="212"/>
      <c r="P6" s="213"/>
      <c r="Q6" s="214"/>
      <c r="R6" s="215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86"/>
      <c r="C7" s="186"/>
      <c r="D7" s="25"/>
      <c r="E7" s="212"/>
      <c r="F7" s="213"/>
      <c r="G7" s="212"/>
      <c r="H7" s="213"/>
      <c r="I7" s="212"/>
      <c r="J7" s="213"/>
      <c r="K7" s="212"/>
      <c r="L7" s="213"/>
      <c r="M7" s="212"/>
      <c r="N7" s="213"/>
      <c r="O7" s="212"/>
      <c r="P7" s="213"/>
      <c r="Q7" s="214"/>
      <c r="R7" s="215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7"/>
      <c r="C8" s="157"/>
      <c r="D8" s="25"/>
      <c r="E8" s="212"/>
      <c r="F8" s="213"/>
      <c r="G8" s="212"/>
      <c r="H8" s="213"/>
      <c r="I8" s="212"/>
      <c r="J8" s="213"/>
      <c r="K8" s="212"/>
      <c r="L8" s="213"/>
      <c r="M8" s="212"/>
      <c r="N8" s="213"/>
      <c r="O8" s="212"/>
      <c r="P8" s="213"/>
      <c r="Q8" s="214"/>
      <c r="R8" s="215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9"/>
      <c r="C9" s="159"/>
      <c r="D9" s="25"/>
      <c r="E9" s="212"/>
      <c r="F9" s="213"/>
      <c r="G9" s="212"/>
      <c r="H9" s="213"/>
      <c r="I9" s="212"/>
      <c r="J9" s="213"/>
      <c r="K9" s="212"/>
      <c r="L9" s="213"/>
      <c r="M9" s="212"/>
      <c r="N9" s="213"/>
      <c r="O9" s="212"/>
      <c r="P9" s="213"/>
      <c r="Q9" s="214"/>
      <c r="R9" s="215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8"/>
      <c r="C10" s="168"/>
      <c r="D10" s="25"/>
      <c r="E10" s="212"/>
      <c r="F10" s="213"/>
      <c r="G10" s="212"/>
      <c r="H10" s="213"/>
      <c r="I10" s="212"/>
      <c r="J10" s="213"/>
      <c r="K10" s="212"/>
      <c r="L10" s="213"/>
      <c r="M10" s="212"/>
      <c r="N10" s="213"/>
      <c r="O10" s="212"/>
      <c r="P10" s="213"/>
      <c r="Q10" s="214"/>
      <c r="R10" s="215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68"/>
      <c r="C11" s="168"/>
      <c r="D11" s="25"/>
      <c r="E11" s="212"/>
      <c r="F11" s="213"/>
      <c r="G11" s="212"/>
      <c r="H11" s="213"/>
      <c r="I11" s="212"/>
      <c r="J11" s="213"/>
      <c r="K11" s="212"/>
      <c r="L11" s="213"/>
      <c r="M11" s="212"/>
      <c r="N11" s="213"/>
      <c r="O11" s="212"/>
      <c r="P11" s="213"/>
      <c r="Q11" s="214"/>
      <c r="R11" s="215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8"/>
      <c r="C12" s="168"/>
      <c r="D12" s="25"/>
      <c r="E12" s="212"/>
      <c r="F12" s="213"/>
      <c r="G12" s="212"/>
      <c r="H12" s="213"/>
      <c r="I12" s="212"/>
      <c r="J12" s="213"/>
      <c r="K12" s="212"/>
      <c r="L12" s="213"/>
      <c r="M12" s="212"/>
      <c r="N12" s="213"/>
      <c r="O12" s="212"/>
      <c r="P12" s="213"/>
      <c r="Q12" s="214"/>
      <c r="R12" s="215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12"/>
      <c r="F13" s="213"/>
      <c r="G13" s="212"/>
      <c r="H13" s="213"/>
      <c r="I13" s="212"/>
      <c r="J13" s="213"/>
      <c r="K13" s="212"/>
      <c r="L13" s="213"/>
      <c r="M13" s="212"/>
      <c r="N13" s="213"/>
      <c r="O13" s="212"/>
      <c r="P13" s="213"/>
      <c r="Q13" s="214"/>
      <c r="R13" s="215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12"/>
      <c r="F14" s="213"/>
      <c r="G14" s="212"/>
      <c r="H14" s="213"/>
      <c r="I14" s="212"/>
      <c r="J14" s="213"/>
      <c r="K14" s="212"/>
      <c r="L14" s="213"/>
      <c r="M14" s="212"/>
      <c r="N14" s="213"/>
      <c r="O14" s="212"/>
      <c r="P14" s="213"/>
      <c r="Q14" s="214"/>
      <c r="R14" s="215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12"/>
      <c r="F15" s="213"/>
      <c r="G15" s="212"/>
      <c r="H15" s="213"/>
      <c r="I15" s="212"/>
      <c r="J15" s="213"/>
      <c r="K15" s="212"/>
      <c r="L15" s="213"/>
      <c r="M15" s="212"/>
      <c r="N15" s="213"/>
      <c r="O15" s="212"/>
      <c r="P15" s="213"/>
      <c r="Q15" s="214"/>
      <c r="R15" s="215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12"/>
      <c r="F16" s="213"/>
      <c r="G16" s="212"/>
      <c r="H16" s="213"/>
      <c r="I16" s="212"/>
      <c r="J16" s="213"/>
      <c r="K16" s="212"/>
      <c r="L16" s="213"/>
      <c r="M16" s="212"/>
      <c r="N16" s="213"/>
      <c r="O16" s="212"/>
      <c r="P16" s="213"/>
      <c r="Q16" s="214"/>
      <c r="R16" s="215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66"/>
      <c r="B17" s="80"/>
      <c r="C17" s="166"/>
      <c r="D17" s="25"/>
      <c r="E17" s="212"/>
      <c r="F17" s="213"/>
      <c r="G17" s="212"/>
      <c r="H17" s="213"/>
      <c r="I17" s="212"/>
      <c r="J17" s="213"/>
      <c r="K17" s="212"/>
      <c r="L17" s="213"/>
      <c r="M17" s="212"/>
      <c r="N17" s="213"/>
      <c r="O17" s="212"/>
      <c r="P17" s="213"/>
      <c r="Q17" s="214"/>
      <c r="R17" s="215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/>
      <c r="B18" s="30"/>
      <c r="C18" s="137"/>
      <c r="D18" s="14"/>
      <c r="E18" s="212"/>
      <c r="F18" s="213"/>
      <c r="G18" s="212"/>
      <c r="H18" s="213"/>
      <c r="I18" s="212"/>
      <c r="J18" s="213"/>
      <c r="K18" s="212"/>
      <c r="L18" s="213"/>
      <c r="M18" s="212"/>
      <c r="N18" s="213"/>
      <c r="O18" s="212"/>
      <c r="P18" s="213"/>
      <c r="Q18" s="214"/>
      <c r="R18" s="215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2"/>
      <c r="F19" s="213"/>
      <c r="G19" s="212"/>
      <c r="H19" s="213"/>
      <c r="I19" s="212"/>
      <c r="J19" s="213"/>
      <c r="K19" s="212"/>
      <c r="L19" s="213"/>
      <c r="M19" s="212"/>
      <c r="N19" s="213"/>
      <c r="O19" s="212"/>
      <c r="P19" s="213"/>
      <c r="Q19" s="214"/>
      <c r="R19" s="215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2"/>
      <c r="F20" s="213"/>
      <c r="G20" s="212"/>
      <c r="H20" s="213"/>
      <c r="I20" s="212"/>
      <c r="J20" s="213"/>
      <c r="K20" s="212"/>
      <c r="L20" s="213"/>
      <c r="M20" s="212"/>
      <c r="N20" s="213"/>
      <c r="O20" s="212"/>
      <c r="P20" s="213"/>
      <c r="Q20" s="214"/>
      <c r="R20" s="215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4"/>
      <c r="P21" s="215"/>
      <c r="Q21" s="214"/>
      <c r="R21" s="215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f>SUM(S18:S19)</f>
        <v>0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1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06"/>
      <c r="C2" s="206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1" t="s">
        <v>121</v>
      </c>
      <c r="C4" s="209">
        <v>9</v>
      </c>
      <c r="D4" s="25" t="s">
        <v>99</v>
      </c>
      <c r="E4" s="218">
        <v>1</v>
      </c>
      <c r="F4" s="218"/>
      <c r="G4" s="222">
        <v>1.75</v>
      </c>
      <c r="H4" s="223"/>
      <c r="I4" s="218"/>
      <c r="J4" s="218"/>
      <c r="K4" s="218"/>
      <c r="L4" s="218"/>
      <c r="M4" s="218"/>
      <c r="N4" s="218"/>
      <c r="O4" s="222"/>
      <c r="P4" s="223"/>
      <c r="Q4" s="224"/>
      <c r="R4" s="225"/>
      <c r="S4" s="12">
        <f>E4+G4+I4+K4+M4+O4+Q4</f>
        <v>2.75</v>
      </c>
      <c r="T4" s="12">
        <f t="shared" ref="T4:T21" si="0">SUM(S4-U4-V4)</f>
        <v>2.75</v>
      </c>
      <c r="U4" s="15"/>
      <c r="V4" s="15"/>
    </row>
    <row r="5" spans="1:22" x14ac:dyDescent="0.25">
      <c r="A5" s="137">
        <v>6781</v>
      </c>
      <c r="B5" s="211" t="s">
        <v>121</v>
      </c>
      <c r="C5" s="209">
        <v>10</v>
      </c>
      <c r="D5" s="25" t="s">
        <v>99</v>
      </c>
      <c r="E5" s="218">
        <v>1</v>
      </c>
      <c r="F5" s="218"/>
      <c r="G5" s="222">
        <v>1.75</v>
      </c>
      <c r="H5" s="223"/>
      <c r="I5" s="218"/>
      <c r="J5" s="218"/>
      <c r="K5" s="218"/>
      <c r="L5" s="218"/>
      <c r="M5" s="218"/>
      <c r="N5" s="218"/>
      <c r="O5" s="222"/>
      <c r="P5" s="223"/>
      <c r="Q5" s="224"/>
      <c r="R5" s="225"/>
      <c r="S5" s="12">
        <f t="shared" ref="S5:S29" si="1">E5+G5+I5+K5+M5+O5+Q5</f>
        <v>2.75</v>
      </c>
      <c r="T5" s="12">
        <f t="shared" si="0"/>
        <v>2.75</v>
      </c>
      <c r="U5" s="15"/>
      <c r="V5" s="15"/>
    </row>
    <row r="6" spans="1:22" x14ac:dyDescent="0.25">
      <c r="A6" s="137">
        <v>6781</v>
      </c>
      <c r="B6" s="211" t="s">
        <v>121</v>
      </c>
      <c r="C6" s="209">
        <v>11</v>
      </c>
      <c r="D6" s="25" t="s">
        <v>81</v>
      </c>
      <c r="E6" s="218">
        <v>1</v>
      </c>
      <c r="F6" s="218"/>
      <c r="G6" s="222"/>
      <c r="H6" s="223"/>
      <c r="I6" s="218"/>
      <c r="J6" s="218"/>
      <c r="K6" s="218"/>
      <c r="L6" s="218"/>
      <c r="M6" s="218"/>
      <c r="N6" s="218"/>
      <c r="O6" s="222"/>
      <c r="P6" s="223"/>
      <c r="Q6" s="224"/>
      <c r="R6" s="225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7">
        <v>6781</v>
      </c>
      <c r="B7" s="211" t="s">
        <v>121</v>
      </c>
      <c r="C7" s="209">
        <v>13</v>
      </c>
      <c r="D7" s="25" t="s">
        <v>97</v>
      </c>
      <c r="E7" s="218">
        <v>1</v>
      </c>
      <c r="F7" s="218"/>
      <c r="G7" s="218"/>
      <c r="H7" s="218"/>
      <c r="I7" s="218"/>
      <c r="J7" s="218"/>
      <c r="K7" s="218"/>
      <c r="L7" s="218"/>
      <c r="M7" s="218"/>
      <c r="N7" s="218"/>
      <c r="O7" s="222"/>
      <c r="P7" s="223"/>
      <c r="Q7" s="224"/>
      <c r="R7" s="225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37">
        <v>6721</v>
      </c>
      <c r="B8" s="211" t="s">
        <v>124</v>
      </c>
      <c r="C8" s="209">
        <v>8</v>
      </c>
      <c r="D8" s="25" t="s">
        <v>99</v>
      </c>
      <c r="E8" s="218">
        <v>2.5</v>
      </c>
      <c r="F8" s="218"/>
      <c r="G8" s="218">
        <v>0.5</v>
      </c>
      <c r="H8" s="218"/>
      <c r="I8" s="218"/>
      <c r="J8" s="218"/>
      <c r="K8" s="218"/>
      <c r="L8" s="218"/>
      <c r="M8" s="218"/>
      <c r="N8" s="218"/>
      <c r="O8" s="222"/>
      <c r="P8" s="223"/>
      <c r="Q8" s="224"/>
      <c r="R8" s="225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137">
        <v>6781</v>
      </c>
      <c r="B9" s="211" t="s">
        <v>121</v>
      </c>
      <c r="C9" s="209">
        <v>12</v>
      </c>
      <c r="D9" s="25" t="s">
        <v>81</v>
      </c>
      <c r="E9" s="218">
        <v>1.5</v>
      </c>
      <c r="F9" s="218"/>
      <c r="G9" s="218">
        <v>0.5</v>
      </c>
      <c r="H9" s="218"/>
      <c r="I9" s="218"/>
      <c r="J9" s="218"/>
      <c r="K9" s="218"/>
      <c r="L9" s="218"/>
      <c r="M9" s="218"/>
      <c r="N9" s="218"/>
      <c r="O9" s="222"/>
      <c r="P9" s="223"/>
      <c r="Q9" s="224"/>
      <c r="R9" s="225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37">
        <v>6781</v>
      </c>
      <c r="B10" s="211" t="s">
        <v>121</v>
      </c>
      <c r="C10" s="209">
        <v>16</v>
      </c>
      <c r="D10" s="25" t="s">
        <v>99</v>
      </c>
      <c r="E10" s="218"/>
      <c r="F10" s="218"/>
      <c r="G10" s="218">
        <v>0.5</v>
      </c>
      <c r="H10" s="218"/>
      <c r="I10" s="218">
        <v>1.75</v>
      </c>
      <c r="J10" s="218"/>
      <c r="K10" s="218"/>
      <c r="L10" s="218"/>
      <c r="M10" s="218"/>
      <c r="N10" s="218"/>
      <c r="O10" s="222"/>
      <c r="P10" s="223"/>
      <c r="Q10" s="224"/>
      <c r="R10" s="225"/>
      <c r="S10" s="12">
        <f t="shared" si="1"/>
        <v>2.25</v>
      </c>
      <c r="T10" s="12">
        <f t="shared" si="0"/>
        <v>2.25</v>
      </c>
      <c r="U10" s="15"/>
      <c r="V10" s="15"/>
    </row>
    <row r="11" spans="1:22" x14ac:dyDescent="0.25">
      <c r="A11" s="137">
        <v>6781</v>
      </c>
      <c r="B11" s="211" t="s">
        <v>121</v>
      </c>
      <c r="C11" s="209">
        <v>17</v>
      </c>
      <c r="D11" s="25" t="s">
        <v>99</v>
      </c>
      <c r="E11" s="218"/>
      <c r="F11" s="218"/>
      <c r="G11" s="218">
        <v>0.5</v>
      </c>
      <c r="H11" s="218"/>
      <c r="I11" s="218">
        <v>1.75</v>
      </c>
      <c r="J11" s="218"/>
      <c r="K11" s="218"/>
      <c r="L11" s="218"/>
      <c r="M11" s="218"/>
      <c r="N11" s="218"/>
      <c r="O11" s="222"/>
      <c r="P11" s="223"/>
      <c r="Q11" s="224"/>
      <c r="R11" s="225"/>
      <c r="S11" s="12">
        <f t="shared" si="1"/>
        <v>2.25</v>
      </c>
      <c r="T11" s="12">
        <f t="shared" si="0"/>
        <v>2.25</v>
      </c>
      <c r="U11" s="15"/>
      <c r="V11" s="15"/>
    </row>
    <row r="12" spans="1:22" x14ac:dyDescent="0.25">
      <c r="A12" s="137">
        <v>6781</v>
      </c>
      <c r="B12" s="211" t="s">
        <v>121</v>
      </c>
      <c r="C12" s="209">
        <v>15</v>
      </c>
      <c r="D12" s="25" t="s">
        <v>100</v>
      </c>
      <c r="E12" s="218"/>
      <c r="F12" s="218"/>
      <c r="G12" s="218"/>
      <c r="H12" s="218"/>
      <c r="I12" s="218">
        <v>0.5</v>
      </c>
      <c r="J12" s="218"/>
      <c r="K12" s="218"/>
      <c r="L12" s="218"/>
      <c r="M12" s="218"/>
      <c r="N12" s="218"/>
      <c r="O12" s="222"/>
      <c r="P12" s="223"/>
      <c r="Q12" s="224"/>
      <c r="R12" s="225"/>
      <c r="S12" s="12">
        <f t="shared" si="1"/>
        <v>0.5</v>
      </c>
      <c r="T12" s="12">
        <f t="shared" si="0"/>
        <v>0.5</v>
      </c>
      <c r="U12" s="15"/>
      <c r="V12" s="15"/>
    </row>
    <row r="13" spans="1:22" x14ac:dyDescent="0.25">
      <c r="A13" s="137">
        <v>6781</v>
      </c>
      <c r="B13" s="211" t="s">
        <v>121</v>
      </c>
      <c r="C13" s="209">
        <v>2</v>
      </c>
      <c r="D13" s="25" t="s">
        <v>65</v>
      </c>
      <c r="E13" s="218"/>
      <c r="F13" s="218"/>
      <c r="G13" s="218"/>
      <c r="H13" s="218"/>
      <c r="I13" s="218">
        <v>1</v>
      </c>
      <c r="J13" s="218"/>
      <c r="K13" s="218">
        <v>1.75</v>
      </c>
      <c r="L13" s="218"/>
      <c r="M13" s="218"/>
      <c r="N13" s="218"/>
      <c r="O13" s="222"/>
      <c r="P13" s="223"/>
      <c r="Q13" s="224"/>
      <c r="R13" s="225"/>
      <c r="S13" s="12">
        <f>E13+G13+I13+K13+M13+O13+Q13</f>
        <v>2.75</v>
      </c>
      <c r="T13" s="12">
        <f>SUM(S13-U13-V13)</f>
        <v>2.75</v>
      </c>
      <c r="U13" s="15"/>
      <c r="V13" s="15"/>
    </row>
    <row r="14" spans="1:22" x14ac:dyDescent="0.25">
      <c r="A14" s="137">
        <v>6781</v>
      </c>
      <c r="B14" s="211" t="s">
        <v>121</v>
      </c>
      <c r="C14" s="209">
        <v>3</v>
      </c>
      <c r="D14" s="25" t="s">
        <v>65</v>
      </c>
      <c r="E14" s="222"/>
      <c r="F14" s="223"/>
      <c r="G14" s="222"/>
      <c r="H14" s="223"/>
      <c r="I14" s="222">
        <v>1</v>
      </c>
      <c r="J14" s="223"/>
      <c r="K14" s="222">
        <v>1.75</v>
      </c>
      <c r="L14" s="223"/>
      <c r="M14" s="222"/>
      <c r="N14" s="223"/>
      <c r="O14" s="222"/>
      <c r="P14" s="223"/>
      <c r="Q14" s="224"/>
      <c r="R14" s="225"/>
      <c r="S14" s="12">
        <f t="shared" si="1"/>
        <v>2.75</v>
      </c>
      <c r="T14" s="12">
        <f t="shared" si="0"/>
        <v>2.75</v>
      </c>
      <c r="U14" s="15"/>
      <c r="V14" s="15"/>
    </row>
    <row r="15" spans="1:22" x14ac:dyDescent="0.25">
      <c r="A15" s="137">
        <v>6781</v>
      </c>
      <c r="B15" s="211" t="s">
        <v>121</v>
      </c>
      <c r="C15" s="209">
        <v>4</v>
      </c>
      <c r="D15" s="25" t="s">
        <v>65</v>
      </c>
      <c r="E15" s="218"/>
      <c r="F15" s="218"/>
      <c r="G15" s="218"/>
      <c r="H15" s="218"/>
      <c r="I15" s="218">
        <v>1</v>
      </c>
      <c r="J15" s="218"/>
      <c r="K15" s="218">
        <v>1.5</v>
      </c>
      <c r="L15" s="218"/>
      <c r="M15" s="218"/>
      <c r="N15" s="218"/>
      <c r="O15" s="222"/>
      <c r="P15" s="223"/>
      <c r="Q15" s="224"/>
      <c r="R15" s="225"/>
      <c r="S15" s="12">
        <f t="shared" ref="S15" si="2">E15+G15+I15+K15+M15+O15+Q15</f>
        <v>2.5</v>
      </c>
      <c r="T15" s="12">
        <f t="shared" ref="T15" si="3">SUM(S15-U15-V15)</f>
        <v>2.5</v>
      </c>
      <c r="U15" s="15"/>
      <c r="V15" s="15"/>
    </row>
    <row r="16" spans="1:22" x14ac:dyDescent="0.25">
      <c r="A16" s="137">
        <v>6781</v>
      </c>
      <c r="B16" s="211" t="s">
        <v>121</v>
      </c>
      <c r="C16" s="209">
        <v>5</v>
      </c>
      <c r="D16" s="25" t="s">
        <v>65</v>
      </c>
      <c r="E16" s="218"/>
      <c r="F16" s="218"/>
      <c r="G16" s="218"/>
      <c r="H16" s="218"/>
      <c r="I16" s="218">
        <v>1</v>
      </c>
      <c r="J16" s="218"/>
      <c r="K16" s="218">
        <v>1</v>
      </c>
      <c r="L16" s="218"/>
      <c r="M16" s="218"/>
      <c r="N16" s="218"/>
      <c r="O16" s="222"/>
      <c r="P16" s="223"/>
      <c r="Q16" s="224"/>
      <c r="R16" s="225"/>
      <c r="S16" s="12">
        <f t="shared" si="1"/>
        <v>2</v>
      </c>
      <c r="T16" s="12">
        <f t="shared" si="0"/>
        <v>2</v>
      </c>
      <c r="U16" s="15"/>
      <c r="V16" s="15"/>
    </row>
    <row r="17" spans="1:22" x14ac:dyDescent="0.25">
      <c r="A17" s="137">
        <v>6781</v>
      </c>
      <c r="B17" s="211" t="s">
        <v>121</v>
      </c>
      <c r="C17" s="209">
        <v>6</v>
      </c>
      <c r="D17" s="25" t="s">
        <v>65</v>
      </c>
      <c r="E17" s="218"/>
      <c r="F17" s="218"/>
      <c r="G17" s="218"/>
      <c r="H17" s="218"/>
      <c r="I17" s="218"/>
      <c r="J17" s="218"/>
      <c r="K17" s="218">
        <v>2</v>
      </c>
      <c r="L17" s="218"/>
      <c r="M17" s="218"/>
      <c r="N17" s="218"/>
      <c r="O17" s="222"/>
      <c r="P17" s="223"/>
      <c r="Q17" s="224"/>
      <c r="R17" s="225"/>
      <c r="S17" s="12">
        <f t="shared" si="1"/>
        <v>2</v>
      </c>
      <c r="T17" s="12">
        <f t="shared" si="0"/>
        <v>2</v>
      </c>
      <c r="U17" s="15"/>
      <c r="V17" s="15"/>
    </row>
    <row r="18" spans="1:22" x14ac:dyDescent="0.25">
      <c r="A18" s="137">
        <v>6805</v>
      </c>
      <c r="B18" s="211" t="s">
        <v>123</v>
      </c>
      <c r="C18" s="210" t="s">
        <v>102</v>
      </c>
      <c r="D18" s="25" t="s">
        <v>66</v>
      </c>
      <c r="E18" s="218"/>
      <c r="F18" s="218"/>
      <c r="G18" s="218"/>
      <c r="H18" s="218"/>
      <c r="I18" s="218"/>
      <c r="J18" s="218"/>
      <c r="K18" s="218"/>
      <c r="L18" s="218"/>
      <c r="M18" s="218">
        <v>0.75</v>
      </c>
      <c r="N18" s="218"/>
      <c r="O18" s="222"/>
      <c r="P18" s="223"/>
      <c r="Q18" s="224"/>
      <c r="R18" s="225"/>
      <c r="S18" s="12">
        <f t="shared" si="1"/>
        <v>0.75</v>
      </c>
      <c r="T18" s="12">
        <f t="shared" si="0"/>
        <v>0.75</v>
      </c>
      <c r="U18" s="15"/>
      <c r="V18" s="15"/>
    </row>
    <row r="19" spans="1:22" x14ac:dyDescent="0.25">
      <c r="A19" s="137">
        <v>6805</v>
      </c>
      <c r="B19" s="211" t="s">
        <v>123</v>
      </c>
      <c r="C19" s="210" t="s">
        <v>112</v>
      </c>
      <c r="D19" s="25" t="s">
        <v>66</v>
      </c>
      <c r="E19" s="218"/>
      <c r="F19" s="218"/>
      <c r="G19" s="218"/>
      <c r="H19" s="218"/>
      <c r="I19" s="218"/>
      <c r="J19" s="218"/>
      <c r="K19" s="218"/>
      <c r="L19" s="218"/>
      <c r="M19" s="218">
        <v>0.75</v>
      </c>
      <c r="N19" s="218"/>
      <c r="O19" s="222"/>
      <c r="P19" s="223"/>
      <c r="Q19" s="224"/>
      <c r="R19" s="225"/>
      <c r="S19" s="12">
        <f t="shared" si="1"/>
        <v>0.75</v>
      </c>
      <c r="T19" s="12">
        <f t="shared" si="0"/>
        <v>0.75</v>
      </c>
      <c r="U19" s="15"/>
      <c r="V19" s="15"/>
    </row>
    <row r="20" spans="1:22" x14ac:dyDescent="0.25">
      <c r="A20" s="137">
        <v>6805</v>
      </c>
      <c r="B20" s="211" t="s">
        <v>123</v>
      </c>
      <c r="C20" s="210" t="s">
        <v>113</v>
      </c>
      <c r="D20" s="25" t="s">
        <v>66</v>
      </c>
      <c r="E20" s="218"/>
      <c r="F20" s="218"/>
      <c r="G20" s="218"/>
      <c r="H20" s="218"/>
      <c r="I20" s="218"/>
      <c r="J20" s="218"/>
      <c r="K20" s="218"/>
      <c r="L20" s="218"/>
      <c r="M20" s="218">
        <v>0.75</v>
      </c>
      <c r="N20" s="218"/>
      <c r="O20" s="222"/>
      <c r="P20" s="223"/>
      <c r="Q20" s="224"/>
      <c r="R20" s="225"/>
      <c r="S20" s="12">
        <f t="shared" si="1"/>
        <v>0.75</v>
      </c>
      <c r="T20" s="12">
        <f t="shared" si="0"/>
        <v>0.75</v>
      </c>
      <c r="U20" s="15"/>
      <c r="V20" s="15"/>
    </row>
    <row r="21" spans="1:22" x14ac:dyDescent="0.25">
      <c r="A21" s="137">
        <v>6687</v>
      </c>
      <c r="B21" s="211" t="s">
        <v>125</v>
      </c>
      <c r="C21" s="137">
        <v>39</v>
      </c>
      <c r="D21" s="25" t="s">
        <v>114</v>
      </c>
      <c r="E21" s="218"/>
      <c r="F21" s="218"/>
      <c r="G21" s="218"/>
      <c r="H21" s="218"/>
      <c r="I21" s="218"/>
      <c r="J21" s="218"/>
      <c r="K21" s="218"/>
      <c r="L21" s="218"/>
      <c r="M21" s="218">
        <v>5.75</v>
      </c>
      <c r="N21" s="218"/>
      <c r="O21" s="222"/>
      <c r="P21" s="223"/>
      <c r="Q21" s="224"/>
      <c r="R21" s="225"/>
      <c r="S21" s="12">
        <f t="shared" si="1"/>
        <v>5.75</v>
      </c>
      <c r="T21" s="12">
        <f t="shared" si="0"/>
        <v>5.75</v>
      </c>
      <c r="U21" s="15"/>
      <c r="V21" s="15"/>
    </row>
    <row r="22" spans="1:22" ht="16.5" customHeight="1" x14ac:dyDescent="0.25">
      <c r="A22" s="137"/>
      <c r="B22" s="164"/>
      <c r="C22" s="164"/>
      <c r="D22" s="25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22"/>
      <c r="P22" s="223"/>
      <c r="Q22" s="224"/>
      <c r="R22" s="225"/>
      <c r="S22" s="12">
        <f t="shared" ref="S22:S24" si="4">E22+G22+I22+K22+M22+O22+Q22</f>
        <v>0</v>
      </c>
      <c r="T22" s="12">
        <f t="shared" ref="T22:T24" si="5">SUM(S22-U22-V22)</f>
        <v>0</v>
      </c>
      <c r="U22" s="15"/>
      <c r="V22" s="15"/>
    </row>
    <row r="23" spans="1:22" x14ac:dyDescent="0.25">
      <c r="A23" s="137">
        <v>3600</v>
      </c>
      <c r="B23" s="211" t="s">
        <v>120</v>
      </c>
      <c r="C23" s="164"/>
      <c r="D23" s="25" t="s">
        <v>106</v>
      </c>
      <c r="E23" s="218"/>
      <c r="F23" s="218"/>
      <c r="G23" s="218">
        <v>2.5</v>
      </c>
      <c r="H23" s="218"/>
      <c r="I23" s="218"/>
      <c r="J23" s="218"/>
      <c r="K23" s="218"/>
      <c r="L23" s="218"/>
      <c r="M23" s="218"/>
      <c r="N23" s="218"/>
      <c r="O23" s="222"/>
      <c r="P23" s="223"/>
      <c r="Q23" s="224"/>
      <c r="R23" s="225"/>
      <c r="S23" s="12">
        <f t="shared" ref="S23" si="6">E23+G23+I23+K23+M23+O23+Q23</f>
        <v>2.5</v>
      </c>
      <c r="T23" s="12">
        <f t="shared" ref="T23" si="7">SUM(S23-U23-V23)</f>
        <v>2.5</v>
      </c>
      <c r="U23" s="15"/>
      <c r="V23" s="15"/>
    </row>
    <row r="24" spans="1:22" ht="15.75" customHeight="1" x14ac:dyDescent="0.25">
      <c r="A24" s="137"/>
      <c r="B24" s="30"/>
      <c r="C24" s="137"/>
      <c r="D24" s="25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22"/>
      <c r="P24" s="223"/>
      <c r="Q24" s="224"/>
      <c r="R24" s="225"/>
      <c r="S24" s="12">
        <f t="shared" si="4"/>
        <v>0</v>
      </c>
      <c r="T24" s="12">
        <f t="shared" si="5"/>
        <v>0</v>
      </c>
      <c r="U24" s="15"/>
      <c r="V24" s="15"/>
    </row>
    <row r="25" spans="1:22" ht="15.75" customHeight="1" x14ac:dyDescent="0.25">
      <c r="A25" s="137"/>
      <c r="B25" s="137"/>
      <c r="C25" s="137"/>
      <c r="D25" s="25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22"/>
      <c r="P25" s="223"/>
      <c r="Q25" s="224"/>
      <c r="R25" s="225"/>
      <c r="S25" s="12">
        <f>E25+G25+I25+K25+M25+O25+Q25</f>
        <v>0</v>
      </c>
      <c r="T25" s="12">
        <f>SUM(S25-U25-V25)</f>
        <v>0</v>
      </c>
      <c r="U25" s="15"/>
      <c r="V25" s="15"/>
    </row>
    <row r="26" spans="1:22" ht="15" customHeight="1" x14ac:dyDescent="0.25">
      <c r="A26" s="137"/>
      <c r="B26" s="30"/>
      <c r="C26" s="152"/>
      <c r="D26" s="25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22"/>
      <c r="P26" s="223"/>
      <c r="Q26" s="224"/>
      <c r="R26" s="225"/>
      <c r="S26" s="12">
        <f>E26+G26+I26+K26+M26+O26+Q26</f>
        <v>0</v>
      </c>
      <c r="T26" s="12">
        <f>SUM(S26-U26-V26)</f>
        <v>0</v>
      </c>
      <c r="U26" s="15"/>
      <c r="V26" s="15"/>
    </row>
    <row r="27" spans="1:22" x14ac:dyDescent="0.25">
      <c r="A27" s="10" t="s">
        <v>35</v>
      </c>
      <c r="B27" s="10"/>
      <c r="C27" s="10"/>
      <c r="D27" s="10"/>
      <c r="E27" s="222"/>
      <c r="F27" s="223"/>
      <c r="G27" s="222"/>
      <c r="H27" s="223"/>
      <c r="I27" s="222"/>
      <c r="J27" s="223"/>
      <c r="K27" s="222"/>
      <c r="L27" s="223"/>
      <c r="M27" s="222"/>
      <c r="N27" s="223"/>
      <c r="O27" s="222"/>
      <c r="P27" s="223"/>
      <c r="Q27" s="224"/>
      <c r="R27" s="225"/>
      <c r="S27" s="12">
        <f t="shared" si="1"/>
        <v>0</v>
      </c>
      <c r="T27" s="12"/>
      <c r="U27" s="16"/>
      <c r="V27" s="15"/>
    </row>
    <row r="28" spans="1:22" x14ac:dyDescent="0.25">
      <c r="A28" s="10" t="s">
        <v>36</v>
      </c>
      <c r="B28" s="10"/>
      <c r="C28" s="10"/>
      <c r="D28" s="10"/>
      <c r="E28" s="222"/>
      <c r="F28" s="223"/>
      <c r="G28" s="222"/>
      <c r="H28" s="223"/>
      <c r="I28" s="222"/>
      <c r="J28" s="223"/>
      <c r="K28" s="222"/>
      <c r="L28" s="223"/>
      <c r="M28" s="222"/>
      <c r="N28" s="223"/>
      <c r="O28" s="224"/>
      <c r="P28" s="225"/>
      <c r="Q28" s="224"/>
      <c r="R28" s="225"/>
      <c r="S28" s="12">
        <f t="shared" si="1"/>
        <v>0</v>
      </c>
      <c r="T28" s="12"/>
      <c r="U28" s="16"/>
      <c r="V28" s="15"/>
    </row>
    <row r="29" spans="1:22" x14ac:dyDescent="0.25">
      <c r="A29" s="16" t="s">
        <v>6</v>
      </c>
      <c r="B29" s="16"/>
      <c r="C29" s="16"/>
      <c r="D29" s="16"/>
      <c r="E29" s="227">
        <f>SUM(E4:E28)</f>
        <v>8</v>
      </c>
      <c r="F29" s="228"/>
      <c r="G29" s="227">
        <f>SUM(G4:G28)</f>
        <v>8</v>
      </c>
      <c r="H29" s="228"/>
      <c r="I29" s="227">
        <f>SUM(I4:I28)</f>
        <v>8</v>
      </c>
      <c r="J29" s="228"/>
      <c r="K29" s="227">
        <f>SUM(K4:K28)</f>
        <v>8</v>
      </c>
      <c r="L29" s="228"/>
      <c r="M29" s="227">
        <f>SUM(M4:M28)</f>
        <v>8</v>
      </c>
      <c r="N29" s="228"/>
      <c r="O29" s="227">
        <f>SUM(O4:O28)</f>
        <v>0</v>
      </c>
      <c r="P29" s="228"/>
      <c r="Q29" s="227">
        <f>SUM(Q4:Q28)</f>
        <v>0</v>
      </c>
      <c r="R29" s="228"/>
      <c r="S29" s="12">
        <f t="shared" si="1"/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40"/>
      <c r="F30" s="41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SUM(T4:T29)</f>
        <v>40</v>
      </c>
      <c r="U30" s="15"/>
      <c r="V30" s="15"/>
    </row>
    <row r="31" spans="1:22" x14ac:dyDescent="0.25">
      <c r="A31" s="16" t="s">
        <v>39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2" spans="1:22" x14ac:dyDescent="0.25">
      <c r="I32" s="29"/>
      <c r="J32" s="29"/>
      <c r="K32" s="29"/>
      <c r="L32" s="29"/>
    </row>
    <row r="33" spans="1:9" x14ac:dyDescent="0.25">
      <c r="A33" s="1" t="s">
        <v>23</v>
      </c>
      <c r="B33" s="2"/>
    </row>
    <row r="34" spans="1:9" x14ac:dyDescent="0.25">
      <c r="A34" s="3" t="s">
        <v>2</v>
      </c>
      <c r="C34" s="27">
        <f>SUM(T30)</f>
        <v>40</v>
      </c>
      <c r="I34" s="1">
        <v>3600</v>
      </c>
    </row>
    <row r="35" spans="1:9" x14ac:dyDescent="0.25">
      <c r="A35" s="3" t="s">
        <v>24</v>
      </c>
      <c r="C35" s="27">
        <f>U31</f>
        <v>0</v>
      </c>
      <c r="D35" s="20"/>
      <c r="I35" s="28">
        <v>2.5</v>
      </c>
    </row>
    <row r="36" spans="1:9" x14ac:dyDescent="0.25">
      <c r="A36" s="3" t="s">
        <v>25</v>
      </c>
      <c r="C36" s="20">
        <f>V31</f>
        <v>0</v>
      </c>
      <c r="I36" s="29"/>
    </row>
    <row r="37" spans="1:9" x14ac:dyDescent="0.25">
      <c r="A37" s="3" t="s">
        <v>26</v>
      </c>
      <c r="C37" s="20">
        <f>S27</f>
        <v>0</v>
      </c>
      <c r="I37" s="27"/>
    </row>
    <row r="38" spans="1:9" x14ac:dyDescent="0.25">
      <c r="A38" s="3" t="s">
        <v>4</v>
      </c>
      <c r="C38" s="20">
        <f>S28</f>
        <v>0</v>
      </c>
    </row>
    <row r="39" spans="1:9" ht="16.5" thickBot="1" x14ac:dyDescent="0.3">
      <c r="A39" s="4" t="s">
        <v>6</v>
      </c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9" ht="16.5" thickTop="1" x14ac:dyDescent="0.25">
      <c r="A40" s="3" t="s">
        <v>27</v>
      </c>
      <c r="C40" s="23">
        <v>0</v>
      </c>
      <c r="D40" s="23"/>
    </row>
    <row r="41" spans="1:9" x14ac:dyDescent="0.25">
      <c r="A41" s="3" t="s">
        <v>34</v>
      </c>
      <c r="C41" s="23">
        <v>0</v>
      </c>
      <c r="D41" s="23"/>
    </row>
  </sheetData>
  <mergeCells count="189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E22:F22"/>
    <mergeCell ref="G22:H22"/>
    <mergeCell ref="I22:J22"/>
    <mergeCell ref="K22:L22"/>
    <mergeCell ref="M22:N22"/>
    <mergeCell ref="O22:P22"/>
    <mergeCell ref="Q22:R22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E27:F27"/>
    <mergeCell ref="G27:H27"/>
    <mergeCell ref="I27:J27"/>
    <mergeCell ref="K27:L27"/>
    <mergeCell ref="M27:N27"/>
    <mergeCell ref="O27:P27"/>
    <mergeCell ref="Q27:R27"/>
    <mergeCell ref="Q29:R29"/>
    <mergeCell ref="E29:F29"/>
    <mergeCell ref="G29:H29"/>
    <mergeCell ref="I29:J29"/>
    <mergeCell ref="K29:L29"/>
    <mergeCell ref="M29:N29"/>
    <mergeCell ref="O29:P29"/>
    <mergeCell ref="E28:F28"/>
    <mergeCell ref="G28:H28"/>
    <mergeCell ref="I28:J28"/>
    <mergeCell ref="K28:L28"/>
    <mergeCell ref="M28:N28"/>
    <mergeCell ref="O28:P28"/>
    <mergeCell ref="Q28:R2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E16" sqref="E16:L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89</v>
      </c>
      <c r="B2" s="206"/>
      <c r="C2" s="206"/>
      <c r="D2" s="138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6721</v>
      </c>
      <c r="B4" s="211" t="s">
        <v>124</v>
      </c>
      <c r="C4" s="209">
        <v>83</v>
      </c>
      <c r="D4" s="25" t="s">
        <v>82</v>
      </c>
      <c r="E4" s="219">
        <v>0.75</v>
      </c>
      <c r="F4" s="219"/>
      <c r="G4" s="212">
        <v>4</v>
      </c>
      <c r="H4" s="213"/>
      <c r="I4" s="219">
        <v>4.5</v>
      </c>
      <c r="J4" s="219"/>
      <c r="K4" s="219">
        <v>5.5</v>
      </c>
      <c r="L4" s="219"/>
      <c r="M4" s="212">
        <v>2.5</v>
      </c>
      <c r="N4" s="213"/>
      <c r="O4" s="212"/>
      <c r="P4" s="213"/>
      <c r="Q4" s="214"/>
      <c r="R4" s="215"/>
      <c r="S4" s="76">
        <f>E4+G4+I4+K4+M4+O4+Q4</f>
        <v>17.25</v>
      </c>
      <c r="T4" s="76">
        <f t="shared" ref="T4:T12" si="0">SUM(S4-U4-V4)</f>
        <v>17.25</v>
      </c>
      <c r="U4" s="79"/>
      <c r="V4" s="79"/>
    </row>
    <row r="5" spans="1:22" x14ac:dyDescent="0.25">
      <c r="A5" s="137">
        <v>6773</v>
      </c>
      <c r="B5" s="211" t="s">
        <v>122</v>
      </c>
      <c r="C5" s="201">
        <v>5</v>
      </c>
      <c r="D5" s="25" t="s">
        <v>101</v>
      </c>
      <c r="E5" s="219">
        <v>3.75</v>
      </c>
      <c r="F5" s="219"/>
      <c r="G5" s="212">
        <v>2</v>
      </c>
      <c r="H5" s="213"/>
      <c r="I5" s="219">
        <v>2</v>
      </c>
      <c r="J5" s="219"/>
      <c r="K5" s="219"/>
      <c r="L5" s="219"/>
      <c r="M5" s="212"/>
      <c r="N5" s="213"/>
      <c r="O5" s="212"/>
      <c r="P5" s="213"/>
      <c r="Q5" s="214"/>
      <c r="R5" s="215"/>
      <c r="S5" s="76">
        <f t="shared" ref="S5:S26" si="1">E5+G5+I5+K5+M5+O5+Q5</f>
        <v>7.75</v>
      </c>
      <c r="T5" s="76">
        <f t="shared" si="0"/>
        <v>7.75</v>
      </c>
      <c r="U5" s="79"/>
      <c r="V5" s="79"/>
    </row>
    <row r="6" spans="1:22" x14ac:dyDescent="0.25">
      <c r="A6" s="137">
        <v>6805</v>
      </c>
      <c r="B6" s="211" t="s">
        <v>123</v>
      </c>
      <c r="C6" s="209" t="s">
        <v>102</v>
      </c>
      <c r="D6" s="25" t="s">
        <v>66</v>
      </c>
      <c r="E6" s="219"/>
      <c r="F6" s="219"/>
      <c r="G6" s="212"/>
      <c r="H6" s="213"/>
      <c r="I6" s="219"/>
      <c r="J6" s="219"/>
      <c r="K6" s="219"/>
      <c r="L6" s="219"/>
      <c r="M6" s="212">
        <v>5.5</v>
      </c>
      <c r="N6" s="213"/>
      <c r="O6" s="212"/>
      <c r="P6" s="213"/>
      <c r="Q6" s="214"/>
      <c r="R6" s="215"/>
      <c r="S6" s="76">
        <f t="shared" si="1"/>
        <v>5.5</v>
      </c>
      <c r="T6" s="76">
        <f t="shared" si="0"/>
        <v>5.5</v>
      </c>
      <c r="U6" s="79"/>
      <c r="V6" s="79"/>
    </row>
    <row r="7" spans="1:22" x14ac:dyDescent="0.25">
      <c r="A7" s="137">
        <v>6773</v>
      </c>
      <c r="B7" s="211" t="s">
        <v>122</v>
      </c>
      <c r="C7" s="209">
        <v>1</v>
      </c>
      <c r="D7" s="25" t="s">
        <v>79</v>
      </c>
      <c r="E7" s="212">
        <v>1</v>
      </c>
      <c r="F7" s="213"/>
      <c r="G7" s="212"/>
      <c r="H7" s="213"/>
      <c r="I7" s="219"/>
      <c r="J7" s="219"/>
      <c r="K7" s="219"/>
      <c r="L7" s="219"/>
      <c r="M7" s="212"/>
      <c r="N7" s="213"/>
      <c r="O7" s="212"/>
      <c r="P7" s="213"/>
      <c r="Q7" s="214"/>
      <c r="R7" s="215"/>
      <c r="S7" s="76">
        <f t="shared" si="1"/>
        <v>1</v>
      </c>
      <c r="T7" s="76">
        <f t="shared" si="0"/>
        <v>1</v>
      </c>
      <c r="U7" s="79"/>
      <c r="V7" s="79"/>
    </row>
    <row r="8" spans="1:22" x14ac:dyDescent="0.25">
      <c r="A8" s="137">
        <v>6773</v>
      </c>
      <c r="B8" s="211" t="s">
        <v>122</v>
      </c>
      <c r="C8" s="209">
        <v>4</v>
      </c>
      <c r="D8" s="25" t="s">
        <v>79</v>
      </c>
      <c r="E8" s="212">
        <v>1</v>
      </c>
      <c r="F8" s="213"/>
      <c r="G8" s="212"/>
      <c r="H8" s="213"/>
      <c r="I8" s="212"/>
      <c r="J8" s="213"/>
      <c r="K8" s="212"/>
      <c r="L8" s="213"/>
      <c r="M8" s="212"/>
      <c r="N8" s="213"/>
      <c r="O8" s="212"/>
      <c r="P8" s="213"/>
      <c r="Q8" s="214"/>
      <c r="R8" s="215"/>
      <c r="S8" s="76">
        <f t="shared" si="1"/>
        <v>1</v>
      </c>
      <c r="T8" s="76">
        <f t="shared" si="0"/>
        <v>1</v>
      </c>
      <c r="U8" s="79"/>
      <c r="V8" s="79"/>
    </row>
    <row r="9" spans="1:22" x14ac:dyDescent="0.25">
      <c r="A9" s="137"/>
      <c r="B9" s="176"/>
      <c r="C9" s="176"/>
      <c r="D9" s="25"/>
      <c r="E9" s="212"/>
      <c r="F9" s="213"/>
      <c r="G9" s="212"/>
      <c r="H9" s="213"/>
      <c r="I9" s="212"/>
      <c r="J9" s="213"/>
      <c r="K9" s="212"/>
      <c r="L9" s="213"/>
      <c r="M9" s="212"/>
      <c r="N9" s="213"/>
      <c r="O9" s="212"/>
      <c r="P9" s="213"/>
      <c r="Q9" s="214"/>
      <c r="R9" s="215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0"/>
      <c r="C10" s="170"/>
      <c r="D10" s="25"/>
      <c r="E10" s="212"/>
      <c r="F10" s="213"/>
      <c r="G10" s="212"/>
      <c r="H10" s="213"/>
      <c r="I10" s="212"/>
      <c r="J10" s="213"/>
      <c r="K10" s="212"/>
      <c r="L10" s="213"/>
      <c r="M10" s="212"/>
      <c r="N10" s="213"/>
      <c r="O10" s="212"/>
      <c r="P10" s="213"/>
      <c r="Q10" s="214"/>
      <c r="R10" s="215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0"/>
      <c r="C11" s="170"/>
      <c r="D11" s="25"/>
      <c r="E11" s="212"/>
      <c r="F11" s="213"/>
      <c r="G11" s="212"/>
      <c r="H11" s="213"/>
      <c r="I11" s="212"/>
      <c r="J11" s="213"/>
      <c r="K11" s="212"/>
      <c r="L11" s="213"/>
      <c r="M11" s="212"/>
      <c r="N11" s="213"/>
      <c r="O11" s="212"/>
      <c r="P11" s="213"/>
      <c r="Q11" s="214"/>
      <c r="R11" s="215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0"/>
      <c r="C12" s="170"/>
      <c r="D12" s="25"/>
      <c r="E12" s="212"/>
      <c r="F12" s="213"/>
      <c r="G12" s="212"/>
      <c r="H12" s="213"/>
      <c r="I12" s="212"/>
      <c r="J12" s="213"/>
      <c r="K12" s="212"/>
      <c r="L12" s="213"/>
      <c r="M12" s="212"/>
      <c r="N12" s="213"/>
      <c r="O12" s="212"/>
      <c r="P12" s="213"/>
      <c r="Q12" s="214"/>
      <c r="R12" s="215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0"/>
      <c r="C13" s="170"/>
      <c r="D13" s="25"/>
      <c r="E13" s="212"/>
      <c r="F13" s="213"/>
      <c r="G13" s="212"/>
      <c r="H13" s="213"/>
      <c r="I13" s="212"/>
      <c r="J13" s="213"/>
      <c r="K13" s="212"/>
      <c r="L13" s="213"/>
      <c r="M13" s="212"/>
      <c r="N13" s="213"/>
      <c r="O13" s="212"/>
      <c r="P13" s="213"/>
      <c r="Q13" s="214"/>
      <c r="R13" s="215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70"/>
      <c r="C14" s="170"/>
      <c r="D14" s="25"/>
      <c r="E14" s="212"/>
      <c r="F14" s="213"/>
      <c r="G14" s="212"/>
      <c r="H14" s="213"/>
      <c r="I14" s="212"/>
      <c r="J14" s="213"/>
      <c r="K14" s="212"/>
      <c r="L14" s="213"/>
      <c r="M14" s="212"/>
      <c r="N14" s="213"/>
      <c r="O14" s="212"/>
      <c r="P14" s="213"/>
      <c r="Q14" s="214"/>
      <c r="R14" s="215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70"/>
      <c r="C15" s="170"/>
      <c r="D15" s="25"/>
      <c r="E15" s="212"/>
      <c r="F15" s="213"/>
      <c r="G15" s="212"/>
      <c r="H15" s="213"/>
      <c r="I15" s="212"/>
      <c r="J15" s="213"/>
      <c r="K15" s="212"/>
      <c r="L15" s="213"/>
      <c r="M15" s="212"/>
      <c r="N15" s="213"/>
      <c r="O15" s="212"/>
      <c r="P15" s="213"/>
      <c r="Q15" s="214"/>
      <c r="R15" s="215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>
        <v>3600</v>
      </c>
      <c r="B16" s="211" t="s">
        <v>120</v>
      </c>
      <c r="C16" s="209"/>
      <c r="D16" s="25" t="s">
        <v>106</v>
      </c>
      <c r="E16" s="212"/>
      <c r="F16" s="213"/>
      <c r="G16" s="212"/>
      <c r="H16" s="213"/>
      <c r="I16" s="212">
        <v>1.5</v>
      </c>
      <c r="J16" s="213"/>
      <c r="K16" s="212"/>
      <c r="L16" s="213"/>
      <c r="M16" s="212"/>
      <c r="N16" s="213"/>
      <c r="O16" s="212"/>
      <c r="P16" s="213"/>
      <c r="Q16" s="214"/>
      <c r="R16" s="215"/>
      <c r="S16" s="76">
        <f t="shared" si="2"/>
        <v>1.5</v>
      </c>
      <c r="T16" s="76">
        <f t="shared" si="3"/>
        <v>1.5</v>
      </c>
      <c r="U16" s="79"/>
      <c r="V16" s="79"/>
    </row>
    <row r="17" spans="1:22" ht="15.75" customHeight="1" x14ac:dyDescent="0.25">
      <c r="A17" s="137">
        <v>3600</v>
      </c>
      <c r="B17" s="211" t="s">
        <v>120</v>
      </c>
      <c r="C17" s="161"/>
      <c r="D17" s="25" t="s">
        <v>105</v>
      </c>
      <c r="E17" s="212"/>
      <c r="F17" s="213"/>
      <c r="G17" s="212"/>
      <c r="H17" s="213"/>
      <c r="I17" s="212"/>
      <c r="J17" s="213"/>
      <c r="K17" s="212">
        <v>1</v>
      </c>
      <c r="L17" s="213"/>
      <c r="M17" s="212"/>
      <c r="N17" s="213"/>
      <c r="O17" s="212"/>
      <c r="P17" s="213"/>
      <c r="Q17" s="214"/>
      <c r="R17" s="215"/>
      <c r="S17" s="76">
        <f t="shared" ref="S17" si="4">E17+G17+I17+K17+M17+O17+Q17</f>
        <v>1</v>
      </c>
      <c r="T17" s="76">
        <f t="shared" ref="T17" si="5">SUM(S17-U17-V17)</f>
        <v>1</v>
      </c>
      <c r="U17" s="79"/>
      <c r="V17" s="79"/>
    </row>
    <row r="18" spans="1:22" x14ac:dyDescent="0.25">
      <c r="A18" s="137">
        <v>3600</v>
      </c>
      <c r="B18" s="211" t="s">
        <v>120</v>
      </c>
      <c r="C18" s="137"/>
      <c r="D18" s="25" t="s">
        <v>104</v>
      </c>
      <c r="E18" s="212"/>
      <c r="F18" s="213"/>
      <c r="G18" s="212"/>
      <c r="H18" s="213"/>
      <c r="I18" s="212"/>
      <c r="J18" s="213"/>
      <c r="K18" s="212">
        <v>1.5</v>
      </c>
      <c r="L18" s="213"/>
      <c r="M18" s="212"/>
      <c r="N18" s="213"/>
      <c r="O18" s="212"/>
      <c r="P18" s="213"/>
      <c r="Q18" s="214"/>
      <c r="R18" s="215"/>
      <c r="S18" s="76">
        <f t="shared" si="2"/>
        <v>1.5</v>
      </c>
      <c r="T18" s="76">
        <f t="shared" si="3"/>
        <v>1.5</v>
      </c>
      <c r="U18" s="79"/>
      <c r="V18" s="79"/>
    </row>
    <row r="19" spans="1:22" ht="15.75" customHeight="1" x14ac:dyDescent="0.25">
      <c r="A19" s="137">
        <v>3600</v>
      </c>
      <c r="B19" s="211" t="s">
        <v>120</v>
      </c>
      <c r="C19" s="137"/>
      <c r="D19" s="25" t="s">
        <v>103</v>
      </c>
      <c r="E19" s="212"/>
      <c r="F19" s="213"/>
      <c r="G19" s="212">
        <v>2</v>
      </c>
      <c r="H19" s="213"/>
      <c r="I19" s="212"/>
      <c r="J19" s="213"/>
      <c r="K19" s="212"/>
      <c r="L19" s="213"/>
      <c r="M19" s="212"/>
      <c r="N19" s="213"/>
      <c r="O19" s="212"/>
      <c r="P19" s="213"/>
      <c r="Q19" s="214"/>
      <c r="R19" s="215"/>
      <c r="S19" s="76">
        <f t="shared" ref="S19:S21" si="6">E19+G19+I19+K19+M19+O19+Q19</f>
        <v>2</v>
      </c>
      <c r="T19" s="76">
        <f t="shared" ref="T19:T21" si="7">SUM(S19-U19-V19)</f>
        <v>2</v>
      </c>
      <c r="U19" s="79"/>
      <c r="V19" s="79"/>
    </row>
    <row r="20" spans="1:22" ht="15.75" customHeight="1" x14ac:dyDescent="0.25">
      <c r="A20" s="137">
        <v>3600</v>
      </c>
      <c r="B20" s="211" t="s">
        <v>120</v>
      </c>
      <c r="C20" s="137"/>
      <c r="D20" s="25" t="s">
        <v>92</v>
      </c>
      <c r="E20" s="212">
        <v>1.5</v>
      </c>
      <c r="F20" s="213"/>
      <c r="G20" s="212"/>
      <c r="H20" s="213"/>
      <c r="I20" s="212"/>
      <c r="J20" s="213"/>
      <c r="K20" s="212"/>
      <c r="L20" s="213"/>
      <c r="M20" s="212"/>
      <c r="N20" s="213"/>
      <c r="O20" s="212"/>
      <c r="P20" s="213"/>
      <c r="Q20" s="214"/>
      <c r="R20" s="215"/>
      <c r="S20" s="76">
        <f t="shared" si="6"/>
        <v>1.5</v>
      </c>
      <c r="T20" s="76">
        <f t="shared" si="7"/>
        <v>1.5</v>
      </c>
      <c r="U20" s="79"/>
      <c r="V20" s="79"/>
    </row>
    <row r="21" spans="1:22" x14ac:dyDescent="0.25">
      <c r="A21" s="137"/>
      <c r="B21" s="80"/>
      <c r="C21" s="151"/>
      <c r="D21" s="25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4"/>
      <c r="R21" s="215"/>
      <c r="S21" s="76">
        <f t="shared" si="6"/>
        <v>0</v>
      </c>
      <c r="T21" s="76">
        <f t="shared" si="7"/>
        <v>0</v>
      </c>
      <c r="U21" s="79"/>
      <c r="V21" s="79"/>
    </row>
    <row r="22" spans="1:22" x14ac:dyDescent="0.25">
      <c r="A22" s="137"/>
      <c r="B22" s="30"/>
      <c r="C22" s="137"/>
      <c r="D22" s="25"/>
      <c r="E22" s="212"/>
      <c r="F22" s="213"/>
      <c r="G22" s="212"/>
      <c r="H22" s="213"/>
      <c r="I22" s="212"/>
      <c r="J22" s="213"/>
      <c r="K22" s="212"/>
      <c r="L22" s="213"/>
      <c r="M22" s="212"/>
      <c r="N22" s="213"/>
      <c r="O22" s="212"/>
      <c r="P22" s="213"/>
      <c r="Q22" s="214"/>
      <c r="R22" s="215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37"/>
      <c r="B23" s="30"/>
      <c r="C23" s="137"/>
      <c r="D23" s="25"/>
      <c r="E23" s="212"/>
      <c r="F23" s="213"/>
      <c r="G23" s="212"/>
      <c r="H23" s="213"/>
      <c r="I23" s="212"/>
      <c r="J23" s="213"/>
      <c r="K23" s="212"/>
      <c r="L23" s="213"/>
      <c r="M23" s="212"/>
      <c r="N23" s="213"/>
      <c r="O23" s="212"/>
      <c r="P23" s="213"/>
      <c r="Q23" s="214"/>
      <c r="R23" s="215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2"/>
      <c r="F24" s="213"/>
      <c r="G24" s="212"/>
      <c r="H24" s="213"/>
      <c r="I24" s="212"/>
      <c r="J24" s="213"/>
      <c r="K24" s="212"/>
      <c r="L24" s="213"/>
      <c r="M24" s="212"/>
      <c r="N24" s="213"/>
      <c r="O24" s="212"/>
      <c r="P24" s="213"/>
      <c r="Q24" s="214"/>
      <c r="R24" s="215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2"/>
      <c r="F25" s="213"/>
      <c r="G25" s="212"/>
      <c r="H25" s="213"/>
      <c r="I25" s="212"/>
      <c r="J25" s="213"/>
      <c r="K25" s="212"/>
      <c r="L25" s="213"/>
      <c r="M25" s="212"/>
      <c r="N25" s="213"/>
      <c r="O25" s="214"/>
      <c r="P25" s="215"/>
      <c r="Q25" s="214"/>
      <c r="R25" s="215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16">
        <f>SUM(E4:E25)</f>
        <v>8</v>
      </c>
      <c r="F26" s="217"/>
      <c r="G26" s="216">
        <f>SUM(G4:G25)</f>
        <v>8</v>
      </c>
      <c r="H26" s="217"/>
      <c r="I26" s="216">
        <f>SUM(I4:I25)</f>
        <v>8</v>
      </c>
      <c r="J26" s="217"/>
      <c r="K26" s="216">
        <f>SUM(K4:K25)</f>
        <v>8</v>
      </c>
      <c r="L26" s="217"/>
      <c r="M26" s="216">
        <f>SUM(M4:M25)</f>
        <v>8</v>
      </c>
      <c r="N26" s="217"/>
      <c r="O26" s="216">
        <f>SUM(O4:O25)</f>
        <v>0</v>
      </c>
      <c r="P26" s="217"/>
      <c r="Q26" s="216">
        <f>SUM(Q4:Q25)</f>
        <v>0</v>
      </c>
      <c r="R26" s="217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7.5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N30" sqref="N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89</v>
      </c>
      <c r="B2" s="206"/>
      <c r="C2" s="206"/>
      <c r="D2" s="138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15.3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6721</v>
      </c>
      <c r="B4" s="211" t="s">
        <v>124</v>
      </c>
      <c r="C4" s="207">
        <v>82</v>
      </c>
      <c r="D4" s="25" t="s">
        <v>83</v>
      </c>
      <c r="E4" s="219">
        <v>8</v>
      </c>
      <c r="F4" s="219"/>
      <c r="G4" s="219">
        <v>2</v>
      </c>
      <c r="H4" s="219"/>
      <c r="I4" s="219">
        <v>6.5</v>
      </c>
      <c r="J4" s="219"/>
      <c r="K4" s="219">
        <v>7</v>
      </c>
      <c r="L4" s="219"/>
      <c r="M4" s="219">
        <v>5</v>
      </c>
      <c r="N4" s="219"/>
      <c r="O4" s="212"/>
      <c r="P4" s="213"/>
      <c r="Q4" s="214"/>
      <c r="R4" s="215"/>
      <c r="S4" s="76">
        <f>E4+G4+I4+K4+M4+O4+Q4</f>
        <v>28.5</v>
      </c>
      <c r="T4" s="76">
        <f t="shared" ref="T4:T12" si="0">SUM(S4-U4-V4)</f>
        <v>28.5</v>
      </c>
      <c r="U4" s="79"/>
      <c r="V4" s="79"/>
    </row>
    <row r="5" spans="1:22" x14ac:dyDescent="0.25">
      <c r="A5" s="137">
        <v>6721</v>
      </c>
      <c r="B5" s="211" t="s">
        <v>124</v>
      </c>
      <c r="C5" s="207">
        <v>85</v>
      </c>
      <c r="D5" s="25" t="s">
        <v>77</v>
      </c>
      <c r="E5" s="219"/>
      <c r="F5" s="219"/>
      <c r="G5" s="219">
        <v>6</v>
      </c>
      <c r="H5" s="219"/>
      <c r="I5" s="219">
        <v>1.5</v>
      </c>
      <c r="J5" s="219"/>
      <c r="K5" s="219"/>
      <c r="L5" s="219"/>
      <c r="M5" s="219"/>
      <c r="N5" s="219"/>
      <c r="O5" s="212"/>
      <c r="P5" s="213"/>
      <c r="Q5" s="214"/>
      <c r="R5" s="215"/>
      <c r="S5" s="76">
        <f t="shared" ref="S5:S22" si="1">E5+G5+I5+K5+M5+O5+Q5</f>
        <v>7.5</v>
      </c>
      <c r="T5" s="76">
        <f t="shared" si="0"/>
        <v>7.5</v>
      </c>
      <c r="U5" s="79"/>
      <c r="V5" s="79"/>
    </row>
    <row r="6" spans="1:22" x14ac:dyDescent="0.25">
      <c r="A6" s="137"/>
      <c r="B6" s="203"/>
      <c r="C6" s="203"/>
      <c r="D6" s="25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2"/>
      <c r="P6" s="213"/>
      <c r="Q6" s="214"/>
      <c r="R6" s="215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7"/>
      <c r="C7" s="177"/>
      <c r="D7" s="25"/>
      <c r="E7" s="212"/>
      <c r="F7" s="213"/>
      <c r="G7" s="212"/>
      <c r="H7" s="213"/>
      <c r="I7" s="219"/>
      <c r="J7" s="219"/>
      <c r="K7" s="219"/>
      <c r="L7" s="219"/>
      <c r="M7" s="219"/>
      <c r="N7" s="219"/>
      <c r="O7" s="212"/>
      <c r="P7" s="213"/>
      <c r="Q7" s="214"/>
      <c r="R7" s="215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5"/>
      <c r="C8" s="175"/>
      <c r="D8" s="25"/>
      <c r="E8" s="212"/>
      <c r="F8" s="213"/>
      <c r="G8" s="212"/>
      <c r="H8" s="213"/>
      <c r="I8" s="212"/>
      <c r="J8" s="213"/>
      <c r="K8" s="212"/>
      <c r="L8" s="213"/>
      <c r="M8" s="212"/>
      <c r="N8" s="213"/>
      <c r="O8" s="212"/>
      <c r="P8" s="213"/>
      <c r="Q8" s="214"/>
      <c r="R8" s="215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76"/>
      <c r="C9" s="176"/>
      <c r="D9" s="25"/>
      <c r="E9" s="212"/>
      <c r="F9" s="213"/>
      <c r="G9" s="212"/>
      <c r="H9" s="213"/>
      <c r="I9" s="212"/>
      <c r="J9" s="213"/>
      <c r="K9" s="212"/>
      <c r="L9" s="213"/>
      <c r="M9" s="212"/>
      <c r="N9" s="213"/>
      <c r="O9" s="212"/>
      <c r="P9" s="213"/>
      <c r="Q9" s="214"/>
      <c r="R9" s="215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6"/>
      <c r="C10" s="176"/>
      <c r="D10" s="25"/>
      <c r="E10" s="212"/>
      <c r="F10" s="213"/>
      <c r="G10" s="212"/>
      <c r="H10" s="213"/>
      <c r="I10" s="212"/>
      <c r="J10" s="213"/>
      <c r="K10" s="212"/>
      <c r="L10" s="213"/>
      <c r="M10" s="212"/>
      <c r="N10" s="213"/>
      <c r="O10" s="212"/>
      <c r="P10" s="213"/>
      <c r="Q10" s="214"/>
      <c r="R10" s="215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12"/>
      <c r="F11" s="213"/>
      <c r="G11" s="212"/>
      <c r="H11" s="213"/>
      <c r="I11" s="212"/>
      <c r="J11" s="213"/>
      <c r="K11" s="212"/>
      <c r="L11" s="213"/>
      <c r="M11" s="212"/>
      <c r="N11" s="213"/>
      <c r="O11" s="212"/>
      <c r="P11" s="213"/>
      <c r="Q11" s="214"/>
      <c r="R11" s="215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12"/>
      <c r="F12" s="213"/>
      <c r="G12" s="212"/>
      <c r="H12" s="213"/>
      <c r="I12" s="212"/>
      <c r="J12" s="213"/>
      <c r="K12" s="212"/>
      <c r="L12" s="213"/>
      <c r="M12" s="212"/>
      <c r="N12" s="213"/>
      <c r="O12" s="212"/>
      <c r="P12" s="213"/>
      <c r="Q12" s="214"/>
      <c r="R12" s="215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12"/>
      <c r="F13" s="213"/>
      <c r="G13" s="212"/>
      <c r="H13" s="213"/>
      <c r="I13" s="212"/>
      <c r="J13" s="213"/>
      <c r="K13" s="212"/>
      <c r="L13" s="213"/>
      <c r="M13" s="212"/>
      <c r="N13" s="213"/>
      <c r="O13" s="212"/>
      <c r="P13" s="213"/>
      <c r="Q13" s="214"/>
      <c r="R13" s="215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12"/>
      <c r="F14" s="213"/>
      <c r="G14" s="212"/>
      <c r="H14" s="213"/>
      <c r="I14" s="212"/>
      <c r="J14" s="213"/>
      <c r="K14" s="212"/>
      <c r="L14" s="213"/>
      <c r="M14" s="212"/>
      <c r="N14" s="213"/>
      <c r="O14" s="212"/>
      <c r="P14" s="213"/>
      <c r="Q14" s="214"/>
      <c r="R14" s="215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2"/>
      <c r="F15" s="213"/>
      <c r="G15" s="212"/>
      <c r="H15" s="213"/>
      <c r="I15" s="212"/>
      <c r="J15" s="213"/>
      <c r="K15" s="212"/>
      <c r="L15" s="213"/>
      <c r="M15" s="212"/>
      <c r="N15" s="213"/>
      <c r="O15" s="212"/>
      <c r="P15" s="213"/>
      <c r="Q15" s="214"/>
      <c r="R15" s="215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12"/>
      <c r="F16" s="213"/>
      <c r="G16" s="212"/>
      <c r="H16" s="213"/>
      <c r="I16" s="212"/>
      <c r="J16" s="213"/>
      <c r="K16" s="212"/>
      <c r="L16" s="213"/>
      <c r="M16" s="212"/>
      <c r="N16" s="213"/>
      <c r="O16" s="212"/>
      <c r="P16" s="213"/>
      <c r="Q16" s="214"/>
      <c r="R16" s="215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63"/>
      <c r="B17" s="80"/>
      <c r="C17" s="163"/>
      <c r="D17" s="25"/>
      <c r="E17" s="212"/>
      <c r="F17" s="213"/>
      <c r="G17" s="212"/>
      <c r="H17" s="213"/>
      <c r="I17" s="212"/>
      <c r="J17" s="213"/>
      <c r="K17" s="212"/>
      <c r="L17" s="213"/>
      <c r="M17" s="212"/>
      <c r="N17" s="213"/>
      <c r="O17" s="212"/>
      <c r="P17" s="213"/>
      <c r="Q17" s="214"/>
      <c r="R17" s="215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12"/>
      <c r="F18" s="213"/>
      <c r="G18" s="212"/>
      <c r="H18" s="213"/>
      <c r="I18" s="212"/>
      <c r="J18" s="213"/>
      <c r="K18" s="212"/>
      <c r="L18" s="213"/>
      <c r="M18" s="212"/>
      <c r="N18" s="213"/>
      <c r="O18" s="212"/>
      <c r="P18" s="213"/>
      <c r="Q18" s="214"/>
      <c r="R18" s="215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2"/>
      <c r="F19" s="213"/>
      <c r="G19" s="212"/>
      <c r="H19" s="213"/>
      <c r="I19" s="212"/>
      <c r="J19" s="213"/>
      <c r="K19" s="212"/>
      <c r="L19" s="213"/>
      <c r="M19" s="212"/>
      <c r="N19" s="213"/>
      <c r="O19" s="212"/>
      <c r="P19" s="213"/>
      <c r="Q19" s="214"/>
      <c r="R19" s="215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2"/>
      <c r="F20" s="213"/>
      <c r="G20" s="212"/>
      <c r="H20" s="213"/>
      <c r="I20" s="212"/>
      <c r="J20" s="213"/>
      <c r="K20" s="212"/>
      <c r="L20" s="213"/>
      <c r="M20" s="212"/>
      <c r="N20" s="213"/>
      <c r="O20" s="212"/>
      <c r="P20" s="213"/>
      <c r="Q20" s="214"/>
      <c r="R20" s="215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4"/>
      <c r="P21" s="215"/>
      <c r="Q21" s="214"/>
      <c r="R21" s="215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7</v>
      </c>
      <c r="L22" s="217"/>
      <c r="M22" s="216">
        <f>SUM(M4:M21)</f>
        <v>5</v>
      </c>
      <c r="N22" s="217"/>
      <c r="O22" s="216">
        <f>SUM(O4:O21)</f>
        <v>0</v>
      </c>
      <c r="P22" s="217"/>
      <c r="Q22" s="216">
        <f>SUM(Q4:Q21)</f>
        <v>0</v>
      </c>
      <c r="R22" s="217"/>
      <c r="S22" s="76">
        <f t="shared" si="1"/>
        <v>36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36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-1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36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36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M15" sqref="G15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06"/>
      <c r="C2" s="206"/>
      <c r="D2" s="38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8.3000000000000007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6773</v>
      </c>
      <c r="B4" s="211" t="s">
        <v>122</v>
      </c>
      <c r="C4" s="209">
        <v>1</v>
      </c>
      <c r="D4" s="25" t="s">
        <v>79</v>
      </c>
      <c r="E4" s="218">
        <v>1</v>
      </c>
      <c r="F4" s="218"/>
      <c r="G4" s="218"/>
      <c r="H4" s="218"/>
      <c r="I4" s="218"/>
      <c r="J4" s="218"/>
      <c r="K4" s="218"/>
      <c r="L4" s="218"/>
      <c r="M4" s="218"/>
      <c r="N4" s="218"/>
      <c r="O4" s="222"/>
      <c r="P4" s="223"/>
      <c r="Q4" s="224"/>
      <c r="R4" s="225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7">
        <v>6773</v>
      </c>
      <c r="B5" s="211" t="s">
        <v>122</v>
      </c>
      <c r="C5" s="209">
        <v>4</v>
      </c>
      <c r="D5" s="25" t="s">
        <v>79</v>
      </c>
      <c r="E5" s="218">
        <v>1</v>
      </c>
      <c r="F5" s="218"/>
      <c r="G5" s="218"/>
      <c r="H5" s="218"/>
      <c r="I5" s="218"/>
      <c r="J5" s="218"/>
      <c r="K5" s="218"/>
      <c r="L5" s="218"/>
      <c r="M5" s="218"/>
      <c r="N5" s="218"/>
      <c r="O5" s="222"/>
      <c r="P5" s="223"/>
      <c r="Q5" s="224"/>
      <c r="R5" s="225"/>
      <c r="S5" s="12">
        <f t="shared" ref="S5:S22" si="1">E5+G5+I5+K5+M5+O5+Q5</f>
        <v>1</v>
      </c>
      <c r="T5" s="12">
        <f t="shared" si="0"/>
        <v>1</v>
      </c>
      <c r="U5" s="15"/>
      <c r="V5" s="15"/>
    </row>
    <row r="6" spans="1:22" x14ac:dyDescent="0.25">
      <c r="A6" s="137">
        <v>6781</v>
      </c>
      <c r="B6" s="211" t="s">
        <v>121</v>
      </c>
      <c r="C6" s="209">
        <v>7</v>
      </c>
      <c r="D6" s="25" t="s">
        <v>107</v>
      </c>
      <c r="E6" s="218">
        <v>6</v>
      </c>
      <c r="F6" s="218"/>
      <c r="G6" s="218">
        <v>7</v>
      </c>
      <c r="H6" s="218"/>
      <c r="I6" s="218">
        <v>8</v>
      </c>
      <c r="J6" s="218"/>
      <c r="K6" s="218">
        <v>6.5</v>
      </c>
      <c r="L6" s="218"/>
      <c r="M6" s="218"/>
      <c r="N6" s="218"/>
      <c r="O6" s="222"/>
      <c r="P6" s="223"/>
      <c r="Q6" s="224"/>
      <c r="R6" s="225"/>
      <c r="S6" s="12">
        <f t="shared" si="1"/>
        <v>27.5</v>
      </c>
      <c r="T6" s="12">
        <f t="shared" si="0"/>
        <v>27.5</v>
      </c>
      <c r="U6" s="15"/>
      <c r="V6" s="15"/>
    </row>
    <row r="7" spans="1:22" x14ac:dyDescent="0.25">
      <c r="A7" s="137">
        <v>6805</v>
      </c>
      <c r="B7" s="211" t="s">
        <v>123</v>
      </c>
      <c r="C7" s="209" t="s">
        <v>112</v>
      </c>
      <c r="D7" s="25" t="s">
        <v>66</v>
      </c>
      <c r="E7" s="222"/>
      <c r="F7" s="223"/>
      <c r="G7" s="222"/>
      <c r="H7" s="223"/>
      <c r="I7" s="218"/>
      <c r="J7" s="218"/>
      <c r="K7" s="218"/>
      <c r="L7" s="218"/>
      <c r="M7" s="218">
        <v>2.5</v>
      </c>
      <c r="N7" s="218"/>
      <c r="O7" s="222"/>
      <c r="P7" s="223"/>
      <c r="Q7" s="224"/>
      <c r="R7" s="225"/>
      <c r="S7" s="12">
        <f t="shared" si="1"/>
        <v>2.5</v>
      </c>
      <c r="T7" s="12">
        <f t="shared" si="0"/>
        <v>2.5</v>
      </c>
      <c r="U7" s="15"/>
      <c r="V7" s="15"/>
    </row>
    <row r="8" spans="1:22" x14ac:dyDescent="0.25">
      <c r="A8" s="137">
        <v>6805</v>
      </c>
      <c r="B8" s="211" t="s">
        <v>123</v>
      </c>
      <c r="C8" s="209" t="s">
        <v>113</v>
      </c>
      <c r="D8" s="25" t="s">
        <v>66</v>
      </c>
      <c r="E8" s="218"/>
      <c r="F8" s="218"/>
      <c r="G8" s="218"/>
      <c r="H8" s="218"/>
      <c r="I8" s="218"/>
      <c r="J8" s="218"/>
      <c r="K8" s="218"/>
      <c r="L8" s="218"/>
      <c r="M8" s="218">
        <v>2.5</v>
      </c>
      <c r="N8" s="218"/>
      <c r="O8" s="222"/>
      <c r="P8" s="223"/>
      <c r="Q8" s="224"/>
      <c r="R8" s="225"/>
      <c r="S8" s="12">
        <f t="shared" si="1"/>
        <v>2.5</v>
      </c>
      <c r="T8" s="12">
        <f t="shared" si="0"/>
        <v>2.5</v>
      </c>
      <c r="U8" s="15"/>
      <c r="V8" s="15"/>
    </row>
    <row r="9" spans="1:22" x14ac:dyDescent="0.25">
      <c r="A9" s="137">
        <v>6721</v>
      </c>
      <c r="B9" s="211" t="s">
        <v>124</v>
      </c>
      <c r="C9" s="192">
        <v>79</v>
      </c>
      <c r="D9" s="25" t="s">
        <v>116</v>
      </c>
      <c r="E9" s="218"/>
      <c r="F9" s="218"/>
      <c r="G9" s="218"/>
      <c r="H9" s="218"/>
      <c r="I9" s="218"/>
      <c r="J9" s="218"/>
      <c r="K9" s="218">
        <v>1</v>
      </c>
      <c r="L9" s="218"/>
      <c r="M9" s="218">
        <v>1</v>
      </c>
      <c r="N9" s="218"/>
      <c r="O9" s="222"/>
      <c r="P9" s="223"/>
      <c r="Q9" s="224"/>
      <c r="R9" s="225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37"/>
      <c r="B10" s="170"/>
      <c r="C10" s="170"/>
      <c r="D10" s="25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22"/>
      <c r="P10" s="223"/>
      <c r="Q10" s="224"/>
      <c r="R10" s="22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1"/>
      <c r="C11" s="171"/>
      <c r="D11" s="25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22"/>
      <c r="P11" s="223"/>
      <c r="Q11" s="224"/>
      <c r="R11" s="22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1"/>
      <c r="C12" s="171"/>
      <c r="D12" s="25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22"/>
      <c r="P12" s="223"/>
      <c r="Q12" s="224"/>
      <c r="R12" s="22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1"/>
      <c r="C13" s="171"/>
      <c r="D13" s="25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22"/>
      <c r="P13" s="223"/>
      <c r="Q13" s="224"/>
      <c r="R13" s="22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72"/>
      <c r="C14" s="172"/>
      <c r="D14" s="25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22"/>
      <c r="P14" s="223"/>
      <c r="Q14" s="224"/>
      <c r="R14" s="22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>
        <v>3600</v>
      </c>
      <c r="B15" s="211" t="s">
        <v>120</v>
      </c>
      <c r="C15" s="142"/>
      <c r="D15" s="25" t="s">
        <v>117</v>
      </c>
      <c r="E15" s="222"/>
      <c r="F15" s="223"/>
      <c r="G15" s="222"/>
      <c r="H15" s="223"/>
      <c r="I15" s="222"/>
      <c r="J15" s="223"/>
      <c r="K15" s="222"/>
      <c r="L15" s="223"/>
      <c r="M15" s="222">
        <v>2</v>
      </c>
      <c r="N15" s="223"/>
      <c r="O15" s="222"/>
      <c r="P15" s="223"/>
      <c r="Q15" s="224"/>
      <c r="R15" s="225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137">
        <v>3600</v>
      </c>
      <c r="B16" s="211" t="s">
        <v>120</v>
      </c>
      <c r="C16" s="137"/>
      <c r="D16" s="25" t="s">
        <v>68</v>
      </c>
      <c r="E16" s="222"/>
      <c r="F16" s="223"/>
      <c r="G16" s="222"/>
      <c r="H16" s="223"/>
      <c r="I16" s="222"/>
      <c r="J16" s="223"/>
      <c r="K16" s="222">
        <v>0.25</v>
      </c>
      <c r="L16" s="223"/>
      <c r="M16" s="222"/>
      <c r="N16" s="223"/>
      <c r="O16" s="222"/>
      <c r="P16" s="223"/>
      <c r="Q16" s="224"/>
      <c r="R16" s="225"/>
      <c r="S16" s="12">
        <f t="shared" si="1"/>
        <v>0.25</v>
      </c>
      <c r="T16" s="12">
        <f t="shared" si="0"/>
        <v>0.25</v>
      </c>
      <c r="U16" s="15"/>
      <c r="V16" s="15"/>
    </row>
    <row r="17" spans="1:22" x14ac:dyDescent="0.25">
      <c r="A17" s="137">
        <v>3600</v>
      </c>
      <c r="B17" s="211" t="s">
        <v>120</v>
      </c>
      <c r="C17" s="137"/>
      <c r="D17" s="25" t="s">
        <v>75</v>
      </c>
      <c r="E17" s="222"/>
      <c r="F17" s="223"/>
      <c r="G17" s="222"/>
      <c r="H17" s="223"/>
      <c r="I17" s="222"/>
      <c r="J17" s="223"/>
      <c r="K17" s="222">
        <v>0.25</v>
      </c>
      <c r="L17" s="223"/>
      <c r="M17" s="222"/>
      <c r="N17" s="223"/>
      <c r="O17" s="222"/>
      <c r="P17" s="223"/>
      <c r="Q17" s="224"/>
      <c r="R17" s="225"/>
      <c r="S17" s="12">
        <f>E17+G17+I17+K17+M17+O17+Q17</f>
        <v>0.25</v>
      </c>
      <c r="T17" s="12">
        <f>SUM(S17-U17-V17)</f>
        <v>0.25</v>
      </c>
      <c r="U17" s="15"/>
      <c r="V17" s="15"/>
    </row>
    <row r="18" spans="1:22" x14ac:dyDescent="0.25">
      <c r="A18" s="137">
        <v>3600</v>
      </c>
      <c r="B18" s="211" t="s">
        <v>120</v>
      </c>
      <c r="C18" s="137"/>
      <c r="D18" s="14" t="s">
        <v>67</v>
      </c>
      <c r="E18" s="222"/>
      <c r="F18" s="223"/>
      <c r="G18" s="222">
        <v>0.5</v>
      </c>
      <c r="H18" s="223"/>
      <c r="I18" s="222"/>
      <c r="J18" s="223"/>
      <c r="K18" s="222"/>
      <c r="L18" s="223"/>
      <c r="M18" s="222"/>
      <c r="N18" s="223"/>
      <c r="O18" s="222"/>
      <c r="P18" s="223"/>
      <c r="Q18" s="224"/>
      <c r="R18" s="225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36"/>
      <c r="B19" s="136"/>
      <c r="C19" s="136"/>
      <c r="D19" s="14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4"/>
      <c r="R19" s="22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4"/>
      <c r="P20" s="225"/>
      <c r="Q20" s="224"/>
      <c r="R20" s="225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4"/>
      <c r="P21" s="225"/>
      <c r="Q21" s="224"/>
      <c r="R21" s="22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7">
        <f>SUM(E4:E21)</f>
        <v>8</v>
      </c>
      <c r="F22" s="228"/>
      <c r="G22" s="227">
        <f>SUM(G4:G21)</f>
        <v>7.5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-0.5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3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B19" sqref="B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89</v>
      </c>
      <c r="B2" s="206"/>
      <c r="C2" s="206"/>
      <c r="D2" s="138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11" t="s">
        <v>125</v>
      </c>
      <c r="C4" s="209">
        <v>38</v>
      </c>
      <c r="D4" s="25" t="s">
        <v>65</v>
      </c>
      <c r="E4" s="219">
        <v>2.5</v>
      </c>
      <c r="F4" s="219"/>
      <c r="G4" s="219"/>
      <c r="H4" s="219"/>
      <c r="I4" s="219"/>
      <c r="J4" s="219"/>
      <c r="K4" s="219"/>
      <c r="L4" s="219"/>
      <c r="M4" s="219"/>
      <c r="N4" s="219"/>
      <c r="O4" s="212"/>
      <c r="P4" s="213"/>
      <c r="Q4" s="214"/>
      <c r="R4" s="215"/>
      <c r="S4" s="76">
        <f>E4+G4+I4+K4+M4+O4+Q4</f>
        <v>2.5</v>
      </c>
      <c r="T4" s="76">
        <f t="shared" ref="T4:T12" si="0">SUM(S4-U4-V4)</f>
        <v>2.5</v>
      </c>
      <c r="U4" s="79"/>
      <c r="V4" s="79"/>
    </row>
    <row r="5" spans="1:22" x14ac:dyDescent="0.25">
      <c r="A5" s="137">
        <v>6773</v>
      </c>
      <c r="B5" s="211" t="s">
        <v>122</v>
      </c>
      <c r="C5" s="209">
        <v>5</v>
      </c>
      <c r="D5" s="25" t="s">
        <v>108</v>
      </c>
      <c r="E5" s="219">
        <v>5</v>
      </c>
      <c r="F5" s="219"/>
      <c r="G5" s="219"/>
      <c r="H5" s="219"/>
      <c r="I5" s="219">
        <v>1.5</v>
      </c>
      <c r="J5" s="219"/>
      <c r="K5" s="219"/>
      <c r="L5" s="219"/>
      <c r="M5" s="219"/>
      <c r="N5" s="219"/>
      <c r="O5" s="212"/>
      <c r="P5" s="213"/>
      <c r="Q5" s="214"/>
      <c r="R5" s="215"/>
      <c r="S5" s="76">
        <f t="shared" ref="S5:S24" si="1">E5+G5+I5+K5+M5+O5+Q5</f>
        <v>6.5</v>
      </c>
      <c r="T5" s="76">
        <f t="shared" si="0"/>
        <v>6.5</v>
      </c>
      <c r="U5" s="79"/>
      <c r="V5" s="79"/>
    </row>
    <row r="6" spans="1:22" x14ac:dyDescent="0.25">
      <c r="A6" s="137"/>
      <c r="B6" s="202"/>
      <c r="C6" s="202"/>
      <c r="D6" s="25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2"/>
      <c r="P6" s="213"/>
      <c r="Q6" s="214"/>
      <c r="R6" s="215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0"/>
      <c r="C7" s="200"/>
      <c r="D7" s="25"/>
      <c r="E7" s="219"/>
      <c r="F7" s="219"/>
      <c r="G7" s="219"/>
      <c r="H7" s="219"/>
      <c r="I7" s="212"/>
      <c r="J7" s="213"/>
      <c r="K7" s="212"/>
      <c r="L7" s="213"/>
      <c r="M7" s="212"/>
      <c r="N7" s="213"/>
      <c r="O7" s="212"/>
      <c r="P7" s="213"/>
      <c r="Q7" s="214"/>
      <c r="R7" s="215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3"/>
      <c r="C8" s="203"/>
      <c r="D8" s="25"/>
      <c r="E8" s="212"/>
      <c r="F8" s="213"/>
      <c r="G8" s="222"/>
      <c r="H8" s="213"/>
      <c r="I8" s="212"/>
      <c r="J8" s="213"/>
      <c r="K8" s="212"/>
      <c r="L8" s="213"/>
      <c r="M8" s="212"/>
      <c r="N8" s="213"/>
      <c r="O8" s="212"/>
      <c r="P8" s="213"/>
      <c r="Q8" s="214"/>
      <c r="R8" s="215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3"/>
      <c r="C9" s="203"/>
      <c r="D9" s="25"/>
      <c r="E9" s="212"/>
      <c r="F9" s="213"/>
      <c r="G9" s="212"/>
      <c r="H9" s="213"/>
      <c r="I9" s="212"/>
      <c r="J9" s="213"/>
      <c r="K9" s="212"/>
      <c r="L9" s="213"/>
      <c r="M9" s="212"/>
      <c r="N9" s="213"/>
      <c r="O9" s="212"/>
      <c r="P9" s="213"/>
      <c r="Q9" s="214"/>
      <c r="R9" s="215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3"/>
      <c r="C10" s="193"/>
      <c r="D10" s="25"/>
      <c r="E10" s="212"/>
      <c r="F10" s="213"/>
      <c r="G10" s="212"/>
      <c r="H10" s="213"/>
      <c r="I10" s="212"/>
      <c r="J10" s="213"/>
      <c r="K10" s="212"/>
      <c r="L10" s="213"/>
      <c r="M10" s="212"/>
      <c r="N10" s="213"/>
      <c r="O10" s="212"/>
      <c r="P10" s="213"/>
      <c r="Q10" s="214"/>
      <c r="R10" s="215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0"/>
      <c r="C11" s="150"/>
      <c r="D11" s="25"/>
      <c r="E11" s="212"/>
      <c r="F11" s="213"/>
      <c r="G11" s="212"/>
      <c r="H11" s="213"/>
      <c r="I11" s="212"/>
      <c r="J11" s="213"/>
      <c r="K11" s="212"/>
      <c r="L11" s="213"/>
      <c r="M11" s="212"/>
      <c r="N11" s="213"/>
      <c r="O11" s="212"/>
      <c r="P11" s="213"/>
      <c r="Q11" s="214"/>
      <c r="R11" s="215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0"/>
      <c r="C12" s="150"/>
      <c r="D12" s="25"/>
      <c r="E12" s="212"/>
      <c r="F12" s="213"/>
      <c r="G12" s="212"/>
      <c r="H12" s="213"/>
      <c r="I12" s="212"/>
      <c r="J12" s="213"/>
      <c r="K12" s="212"/>
      <c r="L12" s="213"/>
      <c r="M12" s="212"/>
      <c r="N12" s="213"/>
      <c r="O12" s="212"/>
      <c r="P12" s="213"/>
      <c r="Q12" s="214"/>
      <c r="R12" s="215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7"/>
      <c r="D13" s="25"/>
      <c r="E13" s="212"/>
      <c r="F13" s="213"/>
      <c r="G13" s="212"/>
      <c r="H13" s="213"/>
      <c r="I13" s="212"/>
      <c r="J13" s="213"/>
      <c r="K13" s="212"/>
      <c r="L13" s="213"/>
      <c r="M13" s="212"/>
      <c r="N13" s="213"/>
      <c r="O13" s="212"/>
      <c r="P13" s="213"/>
      <c r="Q13" s="214"/>
      <c r="R13" s="215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2"/>
      <c r="F14" s="213"/>
      <c r="G14" s="212"/>
      <c r="H14" s="213"/>
      <c r="I14" s="212"/>
      <c r="J14" s="213"/>
      <c r="K14" s="212"/>
      <c r="L14" s="213"/>
      <c r="M14" s="212"/>
      <c r="N14" s="213"/>
      <c r="O14" s="212"/>
      <c r="P14" s="213"/>
      <c r="Q14" s="214"/>
      <c r="R14" s="215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211" t="s">
        <v>120</v>
      </c>
      <c r="C15" s="137"/>
      <c r="D15" s="14" t="s">
        <v>78</v>
      </c>
      <c r="E15" s="212"/>
      <c r="F15" s="213"/>
      <c r="G15" s="212"/>
      <c r="H15" s="213"/>
      <c r="I15" s="212"/>
      <c r="J15" s="213"/>
      <c r="K15" s="212"/>
      <c r="L15" s="213"/>
      <c r="M15" s="212">
        <v>8</v>
      </c>
      <c r="N15" s="213"/>
      <c r="O15" s="212"/>
      <c r="P15" s="213"/>
      <c r="Q15" s="214"/>
      <c r="R15" s="215"/>
      <c r="S15" s="76">
        <f t="shared" ref="S15:S17" si="4">E15+G15+I15+K15+M15+O15+Q15</f>
        <v>8</v>
      </c>
      <c r="T15" s="76">
        <f t="shared" ref="T15:T17" si="5">SUM(S15-U15-V15)</f>
        <v>8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2"/>
      <c r="F16" s="213"/>
      <c r="G16" s="212"/>
      <c r="H16" s="213"/>
      <c r="I16" s="212"/>
      <c r="J16" s="213"/>
      <c r="K16" s="212"/>
      <c r="L16" s="213"/>
      <c r="M16" s="212"/>
      <c r="N16" s="213"/>
      <c r="O16" s="212"/>
      <c r="P16" s="213"/>
      <c r="Q16" s="214"/>
      <c r="R16" s="215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2"/>
      <c r="F17" s="213"/>
      <c r="G17" s="212"/>
      <c r="H17" s="213"/>
      <c r="I17" s="212"/>
      <c r="J17" s="213"/>
      <c r="K17" s="212"/>
      <c r="L17" s="213"/>
      <c r="M17" s="212"/>
      <c r="N17" s="213"/>
      <c r="O17" s="212"/>
      <c r="P17" s="213"/>
      <c r="Q17" s="214"/>
      <c r="R17" s="215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>
        <v>3600</v>
      </c>
      <c r="B18" s="211" t="s">
        <v>120</v>
      </c>
      <c r="C18" s="137"/>
      <c r="D18" s="25" t="s">
        <v>94</v>
      </c>
      <c r="E18" s="212"/>
      <c r="F18" s="213"/>
      <c r="G18" s="212"/>
      <c r="H18" s="213"/>
      <c r="I18" s="212"/>
      <c r="J18" s="213"/>
      <c r="K18" s="212">
        <v>2</v>
      </c>
      <c r="L18" s="213"/>
      <c r="M18" s="212"/>
      <c r="N18" s="213"/>
      <c r="O18" s="212"/>
      <c r="P18" s="213"/>
      <c r="Q18" s="214"/>
      <c r="R18" s="215"/>
      <c r="S18" s="76">
        <f t="shared" si="2"/>
        <v>2</v>
      </c>
      <c r="T18" s="76">
        <f t="shared" si="3"/>
        <v>2</v>
      </c>
      <c r="U18" s="79"/>
      <c r="V18" s="79"/>
    </row>
    <row r="19" spans="1:22" ht="15.75" customHeight="1" x14ac:dyDescent="0.25">
      <c r="A19" s="137">
        <v>3600</v>
      </c>
      <c r="B19" s="211" t="s">
        <v>120</v>
      </c>
      <c r="C19" s="137"/>
      <c r="D19" s="197" t="s">
        <v>93</v>
      </c>
      <c r="E19" s="222"/>
      <c r="F19" s="223"/>
      <c r="G19" s="218">
        <v>7.5</v>
      </c>
      <c r="H19" s="218"/>
      <c r="I19" s="218">
        <v>6</v>
      </c>
      <c r="J19" s="218"/>
      <c r="K19" s="212">
        <v>5.5</v>
      </c>
      <c r="L19" s="213"/>
      <c r="M19" s="212"/>
      <c r="N19" s="213"/>
      <c r="O19" s="212"/>
      <c r="P19" s="213"/>
      <c r="Q19" s="214"/>
      <c r="R19" s="215"/>
      <c r="S19" s="76">
        <f t="shared" ref="S19" si="6">E19+G19+I19+K19+M19+O19+Q19</f>
        <v>19</v>
      </c>
      <c r="T19" s="76">
        <f t="shared" ref="T19" si="7">SUM(S19-U19-V19)</f>
        <v>19</v>
      </c>
      <c r="U19" s="79"/>
      <c r="V19" s="79"/>
    </row>
    <row r="20" spans="1:22" x14ac:dyDescent="0.25">
      <c r="A20" s="137">
        <v>3600</v>
      </c>
      <c r="B20" s="211" t="s">
        <v>120</v>
      </c>
      <c r="C20" s="137"/>
      <c r="D20" s="25" t="s">
        <v>63</v>
      </c>
      <c r="E20" s="212">
        <v>0.5</v>
      </c>
      <c r="F20" s="213"/>
      <c r="G20" s="212">
        <v>0.5</v>
      </c>
      <c r="H20" s="213"/>
      <c r="I20" s="212">
        <v>0.5</v>
      </c>
      <c r="J20" s="213"/>
      <c r="K20" s="212">
        <v>0.5</v>
      </c>
      <c r="L20" s="213"/>
      <c r="M20" s="212"/>
      <c r="N20" s="213"/>
      <c r="O20" s="212"/>
      <c r="P20" s="213"/>
      <c r="Q20" s="214"/>
      <c r="R20" s="215"/>
      <c r="S20" s="76">
        <f>E20+G20+I20+K20+M20+O20+Q20</f>
        <v>2</v>
      </c>
      <c r="T20" s="76">
        <f>SUM(S20-U20-V20)</f>
        <v>2</v>
      </c>
      <c r="U20" s="79"/>
      <c r="V20" s="79"/>
    </row>
    <row r="21" spans="1:22" x14ac:dyDescent="0.25">
      <c r="A21" s="137"/>
      <c r="B21" s="30"/>
      <c r="C21" s="137"/>
      <c r="D21" s="25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4"/>
      <c r="R21" s="215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2"/>
      <c r="F22" s="213"/>
      <c r="G22" s="212"/>
      <c r="H22" s="213"/>
      <c r="I22" s="212"/>
      <c r="J22" s="213"/>
      <c r="K22" s="212"/>
      <c r="L22" s="213"/>
      <c r="M22" s="212"/>
      <c r="N22" s="213"/>
      <c r="O22" s="212"/>
      <c r="P22" s="213"/>
      <c r="Q22" s="214"/>
      <c r="R22" s="215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2"/>
      <c r="F23" s="213"/>
      <c r="G23" s="212"/>
      <c r="H23" s="213"/>
      <c r="I23" s="212"/>
      <c r="J23" s="213"/>
      <c r="K23" s="212"/>
      <c r="L23" s="213"/>
      <c r="M23" s="212"/>
      <c r="N23" s="213"/>
      <c r="O23" s="214"/>
      <c r="P23" s="215"/>
      <c r="Q23" s="214"/>
      <c r="R23" s="215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6">
        <f>SUM(E4:E23)</f>
        <v>8</v>
      </c>
      <c r="F24" s="217"/>
      <c r="G24" s="216">
        <f>SUM(G4:G23)</f>
        <v>8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31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2018-01-02T15:12:40Z</cp:lastPrinted>
  <dcterms:created xsi:type="dcterms:W3CDTF">2010-01-14T13:00:57Z</dcterms:created>
  <dcterms:modified xsi:type="dcterms:W3CDTF">2019-07-25T15:01:23Z</dcterms:modified>
</cp:coreProperties>
</file>