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08C16672-3B43-475B-ACB4-A846F85F00B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F12" i="1"/>
  <c r="E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<sst xmlns="http://schemas.openxmlformats.org/spreadsheetml/2006/main" count="732" uniqueCount="129">
  <si>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</si>
  <si>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</si>
  <si>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</si>
  <si>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</si>
  <si>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</si>
  <si>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</si>
  <si>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</si>
  <si>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</si>
  <si>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</si>
  <si>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</si>
  <si>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</si>
  <si>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</si>
  <si>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</si>
  <si>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</si>
  <si>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</si>
  <si>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</si>
  <si>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</si>
  <si>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</si>
  <si>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</si>
  <si>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</si>
  <si>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</si>
  <si>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</si>
  <si>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</si>
  <si>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</si>
  <si>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</si>
  <si>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</si>
  <si>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</si>
  <si>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</si>
  <si>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</si>
  <si>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</si>
  <si>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</si>
  <si>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</si>
  <si>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</si>
  <si>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</si>
  <si>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</si>
  <si>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</si>
  <si>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</si>
  <si>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</si>
  <si>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</si>
  <si>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</si>
  <si>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</si>
  <si>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</si>
  <si>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</si>
  <si>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</si>
  <si>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</si>
  <si>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</si>
  <si>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</si>
  <si>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</si>
  <si>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</si>
  <si>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</si>
  <si>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</si>
  <si>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</si>
  <si>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</si>
  <si>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</si>
  <si>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</si>
  <si>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</si>
  <si>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</si>
  <si>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</si>
  <si>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</si>
  <si>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</si>
  <si>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</si>
  <si>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</si>
  <si>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</si>
  <si>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college</t>
  </si>
  <si>
    <t>T.SCOTT</t>
  </si>
  <si>
    <t>T Scott</t>
  </si>
  <si>
    <t>.</t>
  </si>
  <si>
    <t>paintshop maintenance</t>
  </si>
  <si>
    <t>desk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</si>
  <si>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</si>
  <si>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</si>
  <si>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</si>
  <si>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</si>
  <si>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</si>
  <si>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</si>
  <si>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</si>
  <si>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servant station</t>
  </si>
  <si>
    <t>fork lift / tidy stacks</t>
  </si>
  <si>
    <t>sofa</t>
  </si>
  <si>
    <t>K.Leek</t>
  </si>
  <si>
    <t>K Leek</t>
  </si>
  <si>
    <t>machine maintenance</t>
  </si>
  <si>
    <t>bar</t>
  </si>
  <si>
    <t>frames</t>
  </si>
  <si>
    <t>labouring</t>
  </si>
  <si>
    <t>credenza</t>
  </si>
  <si>
    <t>cabinet</t>
  </si>
  <si>
    <t>sick</t>
  </si>
  <si>
    <t>doors</t>
  </si>
  <si>
    <t>tidy bench</t>
  </si>
  <si>
    <t>tv unit</t>
  </si>
  <si>
    <t>seating</t>
  </si>
  <si>
    <t>load lorry</t>
  </si>
  <si>
    <t>W/E 31.3.2019</t>
  </si>
  <si>
    <t>week ending 31.03.2019</t>
  </si>
  <si>
    <t>mirrors</t>
  </si>
  <si>
    <t>shelf</t>
  </si>
  <si>
    <t>laminate</t>
  </si>
  <si>
    <t>bookcase</t>
  </si>
  <si>
    <t>cupboard</t>
  </si>
  <si>
    <t>classroom cupboard</t>
  </si>
  <si>
    <t>tidy stacks</t>
  </si>
  <si>
    <t>gym desk</t>
  </si>
  <si>
    <t>back wall unit</t>
  </si>
  <si>
    <t>pick up hinges 6781</t>
  </si>
  <si>
    <t>doctors appointment</t>
  </si>
  <si>
    <t>back wall cabinet</t>
  </si>
  <si>
    <t xml:space="preserve">funerals </t>
  </si>
  <si>
    <t>fence in yard</t>
  </si>
  <si>
    <t>cut firewood</t>
  </si>
  <si>
    <t>tidy yard</t>
  </si>
  <si>
    <t>make tea</t>
  </si>
  <si>
    <t xml:space="preserve">clean fire / light </t>
  </si>
  <si>
    <t>forklift</t>
  </si>
  <si>
    <t>weigh load</t>
  </si>
  <si>
    <t>frame</t>
  </si>
  <si>
    <t>load van</t>
  </si>
  <si>
    <t>slabs</t>
  </si>
  <si>
    <t>book up 6821</t>
  </si>
  <si>
    <t>weigh photo metalwork 6781</t>
  </si>
  <si>
    <t>panels</t>
  </si>
  <si>
    <t>hospital - hurt finger</t>
  </si>
  <si>
    <t>light fire</t>
  </si>
  <si>
    <t>MLGH01</t>
  </si>
  <si>
    <t>WIMB01</t>
  </si>
  <si>
    <t>OFFI01</t>
  </si>
  <si>
    <t>PAUL03</t>
  </si>
  <si>
    <t>WELL04</t>
  </si>
  <si>
    <t>MAGG01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</si>
</sst>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93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32</v>
      </c>
      <c r="C6" s="100">
        <f>SUM(Buckingham!C29)</f>
        <v>0</v>
      </c>
      <c r="D6" s="100">
        <f>SUM(Buckingham!C30)</f>
        <v>0</v>
      </c>
      <c r="E6" s="100">
        <f>SUM(Buckingham!C31)</f>
        <v>0</v>
      </c>
      <c r="F6" s="100">
        <f>SUM(Buckingham!C32)</f>
        <v>0</v>
      </c>
      <c r="G6" s="101">
        <f>B6+C6+D6+E6+F6</f>
        <v>32</v>
      </c>
      <c r="H6" s="102">
        <f>SUM(Buckingham!C34)</f>
        <v>0</v>
      </c>
      <c r="I6" s="102">
        <f>SUM(Buckingham!C35)</f>
        <v>0</v>
      </c>
      <c r="K6" s="103">
        <f>SUM(Buckingham!I29)</f>
        <v>30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1.5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1.25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80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4.5</v>
      </c>
    </row>
    <row r="13" spans="1:11" ht="17.25" customHeight="1" x14ac:dyDescent="0.25">
      <c r="A13" s="99" t="s">
        <v>9</v>
      </c>
      <c r="B13" s="100">
        <f>SUM(McSharry!C27)</f>
        <v>39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8" customHeight="1" x14ac:dyDescent="0.25">
      <c r="A14" s="99" t="s">
        <v>52</v>
      </c>
      <c r="B14" s="100">
        <f>SUM(Parker!C29)</f>
        <v>40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40</v>
      </c>
      <c r="H14" s="104">
        <f>SUM(Parker!C35)</f>
        <v>0</v>
      </c>
      <c r="I14" s="104">
        <f>SUM(Parker!C36)</f>
        <v>0</v>
      </c>
      <c r="K14" s="103">
        <f>SUM(Parker!I30)</f>
        <v>38</v>
      </c>
    </row>
    <row r="15" spans="1:11" ht="18" customHeight="1" x14ac:dyDescent="0.25">
      <c r="A15" s="99" t="s">
        <v>65</v>
      </c>
      <c r="B15" s="100">
        <f>SUM(Scott!C29)</f>
        <v>24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24</v>
      </c>
      <c r="H15" s="104">
        <f>SUM(Scott!C35)</f>
        <v>0</v>
      </c>
      <c r="I15" s="104">
        <f>SUM(Scott!C36)</f>
        <v>0</v>
      </c>
      <c r="K15" s="103">
        <f>SUM(Scott!I30)</f>
        <v>24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1.25</v>
      </c>
    </row>
    <row r="17" spans="1:11" x14ac:dyDescent="0.25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2.25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7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4.5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44.5</v>
      </c>
      <c r="H20" s="104">
        <f>SUM(Wright!C38)</f>
        <v>0</v>
      </c>
      <c r="I20" s="104">
        <f>SUM(Wright!C39)</f>
        <v>0</v>
      </c>
      <c r="K20" s="103">
        <f>SUM(Wright!I33)</f>
        <v>35.75</v>
      </c>
    </row>
    <row r="21" spans="1:11" ht="17.25" customHeight="1" x14ac:dyDescent="0.25">
      <c r="A21" s="105" t="s">
        <v>22</v>
      </c>
      <c r="B21" s="106">
        <f t="shared" ref="B21:I21" si="1">SUM(B6:B20)</f>
        <v>572</v>
      </c>
      <c r="C21" s="106">
        <f t="shared" si="1"/>
        <v>4.5</v>
      </c>
      <c r="D21" s="106">
        <f t="shared" si="1"/>
        <v>0</v>
      </c>
      <c r="E21" s="106">
        <f t="shared" si="1"/>
        <v>0</v>
      </c>
      <c r="F21" s="106">
        <f t="shared" si="1"/>
        <v>0</v>
      </c>
      <c r="G21" s="106">
        <f t="shared" si="1"/>
        <v>576.5</v>
      </c>
      <c r="H21" s="107">
        <f t="shared" si="1"/>
        <v>0</v>
      </c>
      <c r="I21" s="107">
        <f t="shared" si="1"/>
        <v>0</v>
      </c>
      <c r="J21" s="94"/>
      <c r="K21" s="106">
        <f>SUM(K6:K20)</f>
        <v>154.5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576.5</v>
      </c>
    </row>
    <row r="25" spans="1:11" x14ac:dyDescent="0.25">
      <c r="A25" s="92" t="s">
        <v>29</v>
      </c>
      <c r="C25" s="108">
        <f>K21</f>
        <v>154.5</v>
      </c>
    </row>
    <row r="26" spans="1:11" x14ac:dyDescent="0.25">
      <c r="A26" s="92" t="s">
        <v>33</v>
      </c>
      <c r="C26" s="109">
        <f>C25/C24</f>
        <v>0.26799653078924546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6" sqref="E16:L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 t="s">
        <v>87</v>
      </c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123</v>
      </c>
      <c r="C4" s="6">
        <v>49</v>
      </c>
      <c r="D4" s="22" t="s">
        <v>92</v>
      </c>
      <c r="E4" s="119">
        <v>0.5</v>
      </c>
      <c r="F4" s="119"/>
      <c r="G4" s="119"/>
      <c r="H4" s="119"/>
      <c r="I4" s="119"/>
      <c r="J4" s="119"/>
      <c r="K4" s="119"/>
      <c r="L4" s="119"/>
      <c r="M4" s="125"/>
      <c r="N4" s="125"/>
      <c r="O4" s="117"/>
      <c r="P4" s="118"/>
      <c r="Q4" s="117"/>
      <c r="R4" s="118"/>
      <c r="S4" s="58">
        <f t="shared" ref="S4:S21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6781</v>
      </c>
      <c r="B5" s="115" t="s">
        <v>123</v>
      </c>
      <c r="C5" s="6">
        <v>50</v>
      </c>
      <c r="D5" s="22" t="s">
        <v>92</v>
      </c>
      <c r="E5" s="124">
        <v>0.5</v>
      </c>
      <c r="F5" s="119"/>
      <c r="G5" s="124"/>
      <c r="H5" s="119"/>
      <c r="I5" s="124"/>
      <c r="J5" s="119"/>
      <c r="K5" s="124"/>
      <c r="L5" s="119"/>
      <c r="M5" s="125"/>
      <c r="N5" s="125"/>
      <c r="O5" s="117"/>
      <c r="P5" s="118"/>
      <c r="Q5" s="117"/>
      <c r="R5" s="118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6781</v>
      </c>
      <c r="B6" s="115" t="s">
        <v>123</v>
      </c>
      <c r="C6" s="6">
        <v>32</v>
      </c>
      <c r="D6" s="22" t="s">
        <v>114</v>
      </c>
      <c r="E6" s="119"/>
      <c r="F6" s="119"/>
      <c r="G6" s="119"/>
      <c r="H6" s="119"/>
      <c r="I6" s="119"/>
      <c r="J6" s="119"/>
      <c r="K6" s="119">
        <v>1</v>
      </c>
      <c r="L6" s="119"/>
      <c r="M6" s="125"/>
      <c r="N6" s="125"/>
      <c r="O6" s="117"/>
      <c r="P6" s="118"/>
      <c r="Q6" s="117"/>
      <c r="R6" s="118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20"/>
      <c r="N7" s="121"/>
      <c r="O7" s="117"/>
      <c r="P7" s="118"/>
      <c r="Q7" s="117"/>
      <c r="R7" s="118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20"/>
      <c r="N8" s="121"/>
      <c r="O8" s="117"/>
      <c r="P8" s="118"/>
      <c r="Q8" s="117"/>
      <c r="R8" s="118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20"/>
      <c r="N9" s="121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20"/>
      <c r="N10" s="121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20"/>
      <c r="N11" s="121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20"/>
      <c r="N12" s="121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20"/>
      <c r="N13" s="121"/>
      <c r="O13" s="117"/>
      <c r="P13" s="118"/>
      <c r="Q13" s="117"/>
      <c r="R13" s="118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20"/>
      <c r="N14" s="121"/>
      <c r="O14" s="117"/>
      <c r="P14" s="118"/>
      <c r="Q14" s="117"/>
      <c r="R14" s="118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20"/>
      <c r="N15" s="121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>
        <v>3600</v>
      </c>
      <c r="B16" s="115" t="s">
        <v>125</v>
      </c>
      <c r="C16" s="6"/>
      <c r="D16" s="22" t="s">
        <v>108</v>
      </c>
      <c r="E16" s="117"/>
      <c r="F16" s="118"/>
      <c r="G16" s="117">
        <v>1</v>
      </c>
      <c r="H16" s="118"/>
      <c r="I16" s="117">
        <v>6</v>
      </c>
      <c r="J16" s="118"/>
      <c r="K16" s="117">
        <v>2</v>
      </c>
      <c r="L16" s="118"/>
      <c r="M16" s="120"/>
      <c r="N16" s="121"/>
      <c r="O16" s="117"/>
      <c r="P16" s="118"/>
      <c r="Q16" s="117"/>
      <c r="R16" s="118"/>
      <c r="S16" s="58">
        <f t="shared" si="0"/>
        <v>9</v>
      </c>
      <c r="T16" s="58">
        <f t="shared" ref="T16" si="4">SUM(S16-U16-V16)</f>
        <v>9</v>
      </c>
      <c r="U16" s="60"/>
      <c r="V16" s="60"/>
    </row>
    <row r="17" spans="1:22" ht="15.75" customHeight="1" x14ac:dyDescent="0.25">
      <c r="A17" s="6">
        <v>3600</v>
      </c>
      <c r="B17" s="115" t="s">
        <v>125</v>
      </c>
      <c r="C17" s="6"/>
      <c r="D17" s="22" t="s">
        <v>109</v>
      </c>
      <c r="E17" s="117">
        <v>7</v>
      </c>
      <c r="F17" s="118"/>
      <c r="G17" s="117">
        <v>5</v>
      </c>
      <c r="H17" s="118"/>
      <c r="I17" s="117"/>
      <c r="J17" s="118"/>
      <c r="K17" s="117">
        <v>2</v>
      </c>
      <c r="L17" s="118"/>
      <c r="M17" s="120"/>
      <c r="N17" s="121"/>
      <c r="O17" s="117"/>
      <c r="P17" s="118"/>
      <c r="Q17" s="117"/>
      <c r="R17" s="118"/>
      <c r="S17" s="58">
        <f t="shared" si="0"/>
        <v>14</v>
      </c>
      <c r="T17" s="58">
        <f t="shared" si="3"/>
        <v>14</v>
      </c>
      <c r="U17" s="60"/>
      <c r="V17" s="60"/>
    </row>
    <row r="18" spans="1:22" x14ac:dyDescent="0.25">
      <c r="A18" s="6">
        <v>3600</v>
      </c>
      <c r="B18" s="115" t="s">
        <v>125</v>
      </c>
      <c r="C18" s="6"/>
      <c r="D18" s="22" t="s">
        <v>110</v>
      </c>
      <c r="E18" s="117"/>
      <c r="F18" s="118"/>
      <c r="G18" s="117">
        <v>2</v>
      </c>
      <c r="H18" s="118"/>
      <c r="I18" s="117">
        <v>2</v>
      </c>
      <c r="J18" s="118"/>
      <c r="K18" s="117">
        <v>3</v>
      </c>
      <c r="L18" s="118"/>
      <c r="M18" s="120"/>
      <c r="N18" s="121"/>
      <c r="O18" s="117"/>
      <c r="P18" s="118"/>
      <c r="Q18" s="117"/>
      <c r="R18" s="118"/>
      <c r="S18" s="58">
        <f t="shared" si="0"/>
        <v>7</v>
      </c>
      <c r="T18" s="58">
        <f t="shared" ref="T18" si="5">SUM(S18-U18-V18)</f>
        <v>7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24"/>
      <c r="J19" s="124"/>
      <c r="K19" s="117"/>
      <c r="L19" s="118"/>
      <c r="M19" s="120"/>
      <c r="N19" s="121"/>
      <c r="O19" s="117"/>
      <c r="P19" s="118"/>
      <c r="Q19" s="117"/>
      <c r="R19" s="118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17"/>
      <c r="F20" s="118"/>
      <c r="G20" s="117"/>
      <c r="H20" s="118"/>
      <c r="I20" s="117"/>
      <c r="J20" s="118"/>
      <c r="K20" s="117"/>
      <c r="L20" s="118"/>
      <c r="M20" s="120"/>
      <c r="N20" s="121"/>
      <c r="O20" s="117"/>
      <c r="P20" s="118"/>
      <c r="Q20" s="117"/>
      <c r="R20" s="118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22">
        <f>SUM(E4:E22)</f>
        <v>8</v>
      </c>
      <c r="F23" s="123"/>
      <c r="G23" s="122">
        <f>SUM(G4:G22)</f>
        <v>8</v>
      </c>
      <c r="H23" s="123"/>
      <c r="I23" s="122">
        <f>SUM(I4:I22)</f>
        <v>8</v>
      </c>
      <c r="J23" s="123"/>
      <c r="K23" s="122">
        <f>SUM(K4:K22)</f>
        <v>8</v>
      </c>
      <c r="L23" s="123"/>
      <c r="M23" s="122">
        <f>SUM(M4:M22)</f>
        <v>0</v>
      </c>
      <c r="N23" s="123"/>
      <c r="O23" s="122">
        <f>SUM(O4:O22)</f>
        <v>0</v>
      </c>
      <c r="P23" s="123"/>
      <c r="Q23" s="122">
        <f>SUM(Q4:Q22)</f>
        <v>0</v>
      </c>
      <c r="R23" s="123"/>
      <c r="S23" s="58">
        <f t="shared" si="6"/>
        <v>32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32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-8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-8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32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>
        <v>30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32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22" sqref="I22:N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15" t="s">
        <v>126</v>
      </c>
      <c r="C4" s="6">
        <v>4</v>
      </c>
      <c r="D4" s="22" t="s">
        <v>83</v>
      </c>
      <c r="E4" s="119"/>
      <c r="F4" s="119"/>
      <c r="G4" s="119">
        <v>1.5</v>
      </c>
      <c r="H4" s="119"/>
      <c r="I4" s="119"/>
      <c r="J4" s="119"/>
      <c r="K4" s="119">
        <v>2</v>
      </c>
      <c r="L4" s="119"/>
      <c r="M4" s="119">
        <v>3</v>
      </c>
      <c r="N4" s="119"/>
      <c r="O4" s="117"/>
      <c r="P4" s="118"/>
      <c r="Q4" s="117"/>
      <c r="R4" s="118"/>
      <c r="S4" s="58">
        <f>E4+G4+I4+K4+M4+O4+Q4</f>
        <v>6.5</v>
      </c>
      <c r="T4" s="58">
        <f t="shared" ref="T4:T21" si="0">SUM(S4-U4-V4)</f>
        <v>6.5</v>
      </c>
      <c r="U4" s="60"/>
      <c r="V4" s="60"/>
    </row>
    <row r="5" spans="1:22" x14ac:dyDescent="0.25">
      <c r="A5" s="6">
        <v>6743</v>
      </c>
      <c r="B5" s="116" t="s">
        <v>128</v>
      </c>
      <c r="C5" s="6">
        <v>9</v>
      </c>
      <c r="D5" s="22" t="s">
        <v>83</v>
      </c>
      <c r="E5" s="119"/>
      <c r="F5" s="119"/>
      <c r="G5" s="119">
        <v>4.5</v>
      </c>
      <c r="H5" s="119"/>
      <c r="I5" s="119"/>
      <c r="J5" s="119"/>
      <c r="K5" s="119">
        <v>3</v>
      </c>
      <c r="L5" s="119"/>
      <c r="M5" s="119"/>
      <c r="N5" s="119"/>
      <c r="O5" s="117"/>
      <c r="P5" s="118"/>
      <c r="Q5" s="117"/>
      <c r="R5" s="118"/>
      <c r="S5" s="58">
        <f>E5+G5+I5+K5+M5+O5+Q5</f>
        <v>7.5</v>
      </c>
      <c r="T5" s="58">
        <f t="shared" si="0"/>
        <v>7.5</v>
      </c>
      <c r="U5" s="60"/>
      <c r="V5" s="60"/>
    </row>
    <row r="6" spans="1:22" x14ac:dyDescent="0.25">
      <c r="A6" s="6">
        <v>6743</v>
      </c>
      <c r="B6" s="116" t="s">
        <v>128</v>
      </c>
      <c r="C6" s="6">
        <v>2</v>
      </c>
      <c r="D6" s="22" t="s">
        <v>95</v>
      </c>
      <c r="E6" s="119"/>
      <c r="F6" s="119"/>
      <c r="G6" s="119">
        <v>0.5</v>
      </c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25">
      <c r="A7" s="6">
        <v>6743</v>
      </c>
      <c r="B7" s="116" t="s">
        <v>128</v>
      </c>
      <c r="C7" s="6">
        <v>4</v>
      </c>
      <c r="D7" s="22" t="s">
        <v>91</v>
      </c>
      <c r="E7" s="119"/>
      <c r="F7" s="119"/>
      <c r="G7" s="119">
        <v>1.5</v>
      </c>
      <c r="H7" s="119"/>
      <c r="I7" s="119">
        <v>0.75</v>
      </c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2.25</v>
      </c>
      <c r="T7" s="58">
        <f t="shared" si="0"/>
        <v>2.25</v>
      </c>
      <c r="U7" s="60"/>
      <c r="V7" s="60"/>
    </row>
    <row r="8" spans="1:22" x14ac:dyDescent="0.25">
      <c r="A8" s="6">
        <v>6743</v>
      </c>
      <c r="B8" s="116" t="s">
        <v>128</v>
      </c>
      <c r="C8" s="6">
        <v>3</v>
      </c>
      <c r="D8" s="22" t="s">
        <v>96</v>
      </c>
      <c r="E8" s="117"/>
      <c r="F8" s="118"/>
      <c r="G8" s="117"/>
      <c r="H8" s="118"/>
      <c r="I8" s="117">
        <v>1</v>
      </c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6721</v>
      </c>
      <c r="B9" s="115" t="s">
        <v>124</v>
      </c>
      <c r="C9" s="6">
        <v>90</v>
      </c>
      <c r="D9" s="22" t="s">
        <v>97</v>
      </c>
      <c r="E9" s="117"/>
      <c r="F9" s="118"/>
      <c r="G9" s="117"/>
      <c r="H9" s="118"/>
      <c r="I9" s="117">
        <v>0.5</v>
      </c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6743</v>
      </c>
      <c r="B10" s="116" t="s">
        <v>128</v>
      </c>
      <c r="C10" s="6">
        <v>5</v>
      </c>
      <c r="D10" s="22" t="s">
        <v>91</v>
      </c>
      <c r="E10" s="117"/>
      <c r="F10" s="118"/>
      <c r="G10" s="117"/>
      <c r="H10" s="118"/>
      <c r="I10" s="117">
        <v>0.5</v>
      </c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>
        <v>6743</v>
      </c>
      <c r="B11" s="116" t="s">
        <v>128</v>
      </c>
      <c r="C11" s="6">
        <v>8</v>
      </c>
      <c r="D11" s="22" t="s">
        <v>91</v>
      </c>
      <c r="E11" s="117"/>
      <c r="F11" s="118"/>
      <c r="G11" s="117"/>
      <c r="H11" s="118"/>
      <c r="I11" s="117">
        <v>0.5</v>
      </c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6743</v>
      </c>
      <c r="B12" s="116" t="s">
        <v>128</v>
      </c>
      <c r="C12" s="6">
        <v>3</v>
      </c>
      <c r="D12" s="22" t="s">
        <v>91</v>
      </c>
      <c r="E12" s="117"/>
      <c r="F12" s="118"/>
      <c r="G12" s="117"/>
      <c r="H12" s="118"/>
      <c r="I12" s="117">
        <v>0.75</v>
      </c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0.75</v>
      </c>
      <c r="T12" s="58">
        <f t="shared" si="0"/>
        <v>0.75</v>
      </c>
      <c r="U12" s="60"/>
      <c r="V12" s="60"/>
    </row>
    <row r="13" spans="1:22" x14ac:dyDescent="0.25">
      <c r="A13" s="6">
        <v>6743</v>
      </c>
      <c r="B13" s="116" t="s">
        <v>128</v>
      </c>
      <c r="C13" s="6">
        <v>11</v>
      </c>
      <c r="D13" s="22" t="s">
        <v>98</v>
      </c>
      <c r="E13" s="117"/>
      <c r="F13" s="118"/>
      <c r="G13" s="117"/>
      <c r="H13" s="118"/>
      <c r="I13" s="117">
        <v>0.75</v>
      </c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0.75</v>
      </c>
      <c r="T13" s="58">
        <f t="shared" si="0"/>
        <v>0.75</v>
      </c>
      <c r="U13" s="60"/>
      <c r="V13" s="60"/>
    </row>
    <row r="14" spans="1:22" ht="15.75" customHeight="1" x14ac:dyDescent="0.25">
      <c r="A14" s="6">
        <v>6743</v>
      </c>
      <c r="B14" s="116" t="s">
        <v>128</v>
      </c>
      <c r="C14" s="6">
        <v>10</v>
      </c>
      <c r="D14" s="22" t="s">
        <v>99</v>
      </c>
      <c r="E14" s="117"/>
      <c r="F14" s="118"/>
      <c r="G14" s="117"/>
      <c r="H14" s="118"/>
      <c r="I14" s="117">
        <v>0.5</v>
      </c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0.5</v>
      </c>
      <c r="T14" s="58">
        <f t="shared" si="0"/>
        <v>0.5</v>
      </c>
      <c r="U14" s="60"/>
      <c r="V14" s="60"/>
    </row>
    <row r="15" spans="1:22" ht="15.75" customHeight="1" x14ac:dyDescent="0.25">
      <c r="A15" s="6">
        <v>6821</v>
      </c>
      <c r="B15" s="115" t="s">
        <v>126</v>
      </c>
      <c r="C15" s="6">
        <v>11</v>
      </c>
      <c r="D15" s="22" t="s">
        <v>100</v>
      </c>
      <c r="E15" s="117"/>
      <c r="F15" s="118"/>
      <c r="G15" s="117"/>
      <c r="H15" s="118"/>
      <c r="I15" s="117">
        <v>0.5</v>
      </c>
      <c r="J15" s="118"/>
      <c r="K15" s="117">
        <v>0.75</v>
      </c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1.25</v>
      </c>
      <c r="T15" s="58">
        <f t="shared" ref="T15:T16" si="3">SUM(S15-U15-V15)</f>
        <v>1.25</v>
      </c>
      <c r="U15" s="60"/>
      <c r="V15" s="60"/>
    </row>
    <row r="16" spans="1:22" ht="15.75" customHeight="1" x14ac:dyDescent="0.25">
      <c r="A16" s="6">
        <v>6821</v>
      </c>
      <c r="B16" s="115" t="s">
        <v>126</v>
      </c>
      <c r="C16" s="6">
        <v>13</v>
      </c>
      <c r="D16" s="22" t="s">
        <v>99</v>
      </c>
      <c r="E16" s="117"/>
      <c r="F16" s="118"/>
      <c r="G16" s="117"/>
      <c r="H16" s="118"/>
      <c r="I16" s="117"/>
      <c r="J16" s="118"/>
      <c r="K16" s="117">
        <v>0.5</v>
      </c>
      <c r="L16" s="118"/>
      <c r="M16" s="117"/>
      <c r="N16" s="118"/>
      <c r="O16" s="117"/>
      <c r="P16" s="118"/>
      <c r="Q16" s="117"/>
      <c r="R16" s="118"/>
      <c r="S16" s="58">
        <f t="shared" si="2"/>
        <v>0.5</v>
      </c>
      <c r="T16" s="58">
        <f t="shared" si="3"/>
        <v>0.5</v>
      </c>
      <c r="U16" s="60"/>
      <c r="V16" s="60"/>
    </row>
    <row r="17" spans="1:22" ht="15" customHeight="1" x14ac:dyDescent="0.25">
      <c r="A17" s="6">
        <v>6743</v>
      </c>
      <c r="B17" s="116" t="s">
        <v>128</v>
      </c>
      <c r="C17" s="6">
        <v>7</v>
      </c>
      <c r="D17" s="22" t="s">
        <v>115</v>
      </c>
      <c r="E17" s="117"/>
      <c r="F17" s="118"/>
      <c r="G17" s="117"/>
      <c r="H17" s="118"/>
      <c r="I17" s="117"/>
      <c r="J17" s="118"/>
      <c r="K17" s="117">
        <v>1</v>
      </c>
      <c r="L17" s="118"/>
      <c r="M17" s="117"/>
      <c r="N17" s="118"/>
      <c r="O17" s="117"/>
      <c r="P17" s="118"/>
      <c r="Q17" s="117"/>
      <c r="R17" s="118"/>
      <c r="S17" s="58">
        <f t="shared" si="1"/>
        <v>1</v>
      </c>
      <c r="T17" s="58">
        <f t="shared" si="0"/>
        <v>1</v>
      </c>
      <c r="U17" s="60"/>
      <c r="V17" s="60"/>
    </row>
    <row r="18" spans="1:22" ht="15.75" customHeight="1" x14ac:dyDescent="0.25">
      <c r="A18" s="6">
        <v>6821</v>
      </c>
      <c r="B18" s="115" t="s">
        <v>126</v>
      </c>
      <c r="C18" s="6">
        <v>8</v>
      </c>
      <c r="D18" s="22" t="s">
        <v>120</v>
      </c>
      <c r="E18" s="117"/>
      <c r="F18" s="118"/>
      <c r="G18" s="117"/>
      <c r="H18" s="118"/>
      <c r="I18" s="117"/>
      <c r="J18" s="118"/>
      <c r="K18" s="117"/>
      <c r="L18" s="118"/>
      <c r="M18" s="117">
        <v>1.5</v>
      </c>
      <c r="N18" s="118"/>
      <c r="O18" s="117"/>
      <c r="P18" s="118"/>
      <c r="Q18" s="117"/>
      <c r="R18" s="118"/>
      <c r="S18" s="58">
        <f t="shared" si="1"/>
        <v>1.5</v>
      </c>
      <c r="T18" s="58">
        <f t="shared" si="0"/>
        <v>1.5</v>
      </c>
      <c r="U18" s="60"/>
      <c r="V18" s="60"/>
    </row>
    <row r="19" spans="1:22" ht="15.75" customHeight="1" x14ac:dyDescent="0.25">
      <c r="A19" s="6"/>
      <c r="B19" s="6"/>
      <c r="C19" s="6"/>
      <c r="D19" s="22" t="s">
        <v>63</v>
      </c>
      <c r="E19" s="117">
        <v>8</v>
      </c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8</v>
      </c>
      <c r="T19" s="58">
        <f t="shared" si="0"/>
        <v>8</v>
      </c>
      <c r="U19" s="60"/>
      <c r="V19" s="60"/>
    </row>
    <row r="20" spans="1:22" ht="15.75" customHeight="1" x14ac:dyDescent="0.25">
      <c r="A20" s="6"/>
      <c r="B20" s="6"/>
      <c r="C20" s="6"/>
      <c r="D20" s="22" t="s">
        <v>121</v>
      </c>
      <c r="E20" s="117"/>
      <c r="F20" s="118"/>
      <c r="G20" s="117"/>
      <c r="H20" s="118"/>
      <c r="I20" s="117">
        <v>2</v>
      </c>
      <c r="J20" s="118"/>
      <c r="K20" s="117"/>
      <c r="L20" s="118"/>
      <c r="M20" s="117">
        <v>2</v>
      </c>
      <c r="N20" s="118"/>
      <c r="O20" s="117"/>
      <c r="P20" s="118"/>
      <c r="Q20" s="117"/>
      <c r="R20" s="118"/>
      <c r="S20" s="58">
        <f t="shared" si="1"/>
        <v>4</v>
      </c>
      <c r="T20" s="58">
        <f t="shared" si="0"/>
        <v>4</v>
      </c>
      <c r="U20" s="60"/>
      <c r="V20" s="60"/>
    </row>
    <row r="21" spans="1:22" x14ac:dyDescent="0.25">
      <c r="A21" s="6"/>
      <c r="B21" s="25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15" t="s">
        <v>125</v>
      </c>
      <c r="C22" s="6"/>
      <c r="D22" s="22" t="s">
        <v>101</v>
      </c>
      <c r="E22" s="117"/>
      <c r="F22" s="118"/>
      <c r="G22" s="117"/>
      <c r="H22" s="118"/>
      <c r="I22" s="117">
        <v>0.25</v>
      </c>
      <c r="J22" s="118"/>
      <c r="K22" s="117">
        <v>0.75</v>
      </c>
      <c r="L22" s="118"/>
      <c r="M22" s="117">
        <v>1.5</v>
      </c>
      <c r="N22" s="118"/>
      <c r="O22" s="117"/>
      <c r="P22" s="118"/>
      <c r="Q22" s="117"/>
      <c r="R22" s="118"/>
      <c r="S22" s="58">
        <f>E22+G22+I22+K22+M22+O22+Q22</f>
        <v>2.5</v>
      </c>
      <c r="T22" s="58">
        <f>SUM(S22-U22-V22)</f>
        <v>2.5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123</v>
      </c>
      <c r="C4" s="6">
        <v>61</v>
      </c>
      <c r="D4" s="22" t="s">
        <v>78</v>
      </c>
      <c r="E4" s="117">
        <v>7.5</v>
      </c>
      <c r="F4" s="118"/>
      <c r="G4" s="117">
        <v>6.5</v>
      </c>
      <c r="H4" s="118"/>
      <c r="I4" s="117"/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14</v>
      </c>
      <c r="T4" s="58">
        <f t="shared" ref="T4:T12" si="0">SUM(S4-U4-V4)</f>
        <v>14</v>
      </c>
      <c r="U4" s="60"/>
      <c r="V4" s="60"/>
    </row>
    <row r="5" spans="1:22" x14ac:dyDescent="0.25">
      <c r="A5" s="6">
        <v>6781</v>
      </c>
      <c r="B5" s="115" t="s">
        <v>123</v>
      </c>
      <c r="C5" s="6">
        <v>46</v>
      </c>
      <c r="D5" s="22" t="s">
        <v>102</v>
      </c>
      <c r="E5" s="117"/>
      <c r="F5" s="118"/>
      <c r="G5" s="117">
        <v>1.5</v>
      </c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6781</v>
      </c>
      <c r="B6" s="115" t="s">
        <v>123</v>
      </c>
      <c r="C6" s="6">
        <v>69</v>
      </c>
      <c r="D6" s="22" t="s">
        <v>90</v>
      </c>
      <c r="E6" s="117"/>
      <c r="F6" s="118"/>
      <c r="G6" s="117"/>
      <c r="H6" s="118"/>
      <c r="I6" s="117">
        <v>8</v>
      </c>
      <c r="J6" s="118"/>
      <c r="K6" s="117"/>
      <c r="L6" s="118"/>
      <c r="M6" s="117"/>
      <c r="N6" s="118"/>
      <c r="O6" s="117"/>
      <c r="P6" s="118"/>
      <c r="Q6" s="117"/>
      <c r="R6" s="118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6781</v>
      </c>
      <c r="B7" s="115" t="s">
        <v>123</v>
      </c>
      <c r="C7" s="6">
        <v>70</v>
      </c>
      <c r="D7" s="22" t="s">
        <v>90</v>
      </c>
      <c r="E7" s="117"/>
      <c r="F7" s="118"/>
      <c r="G7" s="117"/>
      <c r="H7" s="118"/>
      <c r="I7" s="117"/>
      <c r="J7" s="118"/>
      <c r="K7" s="117">
        <v>7</v>
      </c>
      <c r="L7" s="118"/>
      <c r="M7" s="117">
        <v>8</v>
      </c>
      <c r="N7" s="118"/>
      <c r="O7" s="117"/>
      <c r="P7" s="118"/>
      <c r="Q7" s="117"/>
      <c r="R7" s="118"/>
      <c r="S7" s="58">
        <f t="shared" si="1"/>
        <v>15</v>
      </c>
      <c r="T7" s="58">
        <f t="shared" si="0"/>
        <v>15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0"/>
      <c r="B17" s="61"/>
      <c r="C17" s="110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5" t="s">
        <v>125</v>
      </c>
      <c r="C18" s="6"/>
      <c r="D18" s="10" t="s">
        <v>75</v>
      </c>
      <c r="E18" s="117">
        <v>0.5</v>
      </c>
      <c r="F18" s="118"/>
      <c r="G18" s="117"/>
      <c r="H18" s="118"/>
      <c r="I18" s="117"/>
      <c r="J18" s="118"/>
      <c r="K18" s="117">
        <v>1</v>
      </c>
      <c r="L18" s="118"/>
      <c r="M18" s="117"/>
      <c r="N18" s="118"/>
      <c r="O18" s="117"/>
      <c r="P18" s="118"/>
      <c r="Q18" s="117"/>
      <c r="R18" s="118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6821</v>
      </c>
      <c r="B4" s="115" t="s">
        <v>126</v>
      </c>
      <c r="C4" s="6">
        <v>4</v>
      </c>
      <c r="D4" s="22" t="s">
        <v>83</v>
      </c>
      <c r="E4" s="127">
        <v>7.75</v>
      </c>
      <c r="F4" s="128"/>
      <c r="G4" s="127">
        <v>8</v>
      </c>
      <c r="H4" s="128"/>
      <c r="I4" s="124"/>
      <c r="J4" s="124"/>
      <c r="K4" s="124"/>
      <c r="L4" s="124"/>
      <c r="M4" s="124">
        <v>8</v>
      </c>
      <c r="N4" s="124"/>
      <c r="O4" s="127"/>
      <c r="P4" s="128"/>
      <c r="Q4" s="127"/>
      <c r="R4" s="128"/>
      <c r="S4" s="12">
        <f>E4+G4+I4+K4+M4+O4+Q4</f>
        <v>23.75</v>
      </c>
      <c r="T4" s="12">
        <f t="shared" ref="T4:T16" si="0">SUM(S4-U4-V4)</f>
        <v>23.75</v>
      </c>
      <c r="U4" s="14"/>
      <c r="V4" s="14"/>
    </row>
    <row r="5" spans="1:22" x14ac:dyDescent="0.25">
      <c r="A5" s="6">
        <v>6743</v>
      </c>
      <c r="B5" s="116" t="s">
        <v>128</v>
      </c>
      <c r="C5" s="6">
        <v>9</v>
      </c>
      <c r="D5" s="22" t="s">
        <v>83</v>
      </c>
      <c r="E5" s="124"/>
      <c r="F5" s="124"/>
      <c r="G5" s="124"/>
      <c r="H5" s="124"/>
      <c r="I5" s="124">
        <v>7</v>
      </c>
      <c r="J5" s="124"/>
      <c r="K5" s="124">
        <v>8</v>
      </c>
      <c r="L5" s="124"/>
      <c r="M5" s="124"/>
      <c r="N5" s="124"/>
      <c r="O5" s="127"/>
      <c r="P5" s="128"/>
      <c r="Q5" s="127"/>
      <c r="R5" s="128"/>
      <c r="S5" s="12">
        <f t="shared" ref="S5:S24" si="1">E5+G5+I5+K5+M5+O5+Q5</f>
        <v>15</v>
      </c>
      <c r="T5" s="12">
        <f t="shared" si="0"/>
        <v>15</v>
      </c>
      <c r="U5" s="14"/>
      <c r="V5" s="14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7"/>
      <c r="P17" s="128"/>
      <c r="Q17" s="127"/>
      <c r="R17" s="12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7"/>
      <c r="P18" s="128"/>
      <c r="Q18" s="127"/>
      <c r="R18" s="12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7"/>
      <c r="P19" s="128"/>
      <c r="Q19" s="127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>
        <v>3600</v>
      </c>
      <c r="B20" s="115" t="s">
        <v>125</v>
      </c>
      <c r="C20" s="6"/>
      <c r="D20" s="22" t="s">
        <v>81</v>
      </c>
      <c r="E20" s="124">
        <v>0.25</v>
      </c>
      <c r="F20" s="124"/>
      <c r="G20" s="124"/>
      <c r="H20" s="124"/>
      <c r="I20" s="124">
        <v>1</v>
      </c>
      <c r="J20" s="124"/>
      <c r="K20" s="124"/>
      <c r="L20" s="124"/>
      <c r="M20" s="124"/>
      <c r="N20" s="124"/>
      <c r="O20" s="127"/>
      <c r="P20" s="128"/>
      <c r="Q20" s="127"/>
      <c r="R20" s="128"/>
      <c r="S20" s="12">
        <f>E20+G20+I20+K20+M20+O20+Q20</f>
        <v>1.25</v>
      </c>
      <c r="T20" s="12">
        <f>SUM(S20-U20-V20)</f>
        <v>1.25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7"/>
      <c r="P21" s="128"/>
      <c r="Q21" s="127"/>
      <c r="R21" s="12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1.25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K21" sqref="K21:L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123</v>
      </c>
      <c r="C4" s="6">
        <v>71</v>
      </c>
      <c r="D4" s="22" t="s">
        <v>76</v>
      </c>
      <c r="E4" s="117">
        <v>8</v>
      </c>
      <c r="F4" s="118"/>
      <c r="G4" s="117">
        <v>7.25</v>
      </c>
      <c r="H4" s="118"/>
      <c r="I4" s="117"/>
      <c r="J4" s="118"/>
      <c r="K4" s="117">
        <v>1</v>
      </c>
      <c r="L4" s="118"/>
      <c r="M4" s="117"/>
      <c r="N4" s="118"/>
      <c r="O4" s="117"/>
      <c r="P4" s="118"/>
      <c r="Q4" s="117"/>
      <c r="R4" s="118"/>
      <c r="S4" s="58">
        <f t="shared" ref="S4:S11" si="0">E4+G4+I4+K4+M4+O4+Q4</f>
        <v>16.25</v>
      </c>
      <c r="T4" s="58">
        <f t="shared" ref="T4:T11" si="1">SUM(S4-U4-V4)</f>
        <v>16.25</v>
      </c>
      <c r="U4" s="60"/>
      <c r="V4" s="60"/>
    </row>
    <row r="5" spans="1:22" x14ac:dyDescent="0.25">
      <c r="A5" s="6">
        <v>6781</v>
      </c>
      <c r="B5" s="115" t="s">
        <v>123</v>
      </c>
      <c r="C5" s="6">
        <v>75</v>
      </c>
      <c r="D5" s="22" t="s">
        <v>86</v>
      </c>
      <c r="E5" s="117"/>
      <c r="F5" s="118"/>
      <c r="G5" s="117"/>
      <c r="H5" s="118"/>
      <c r="I5" s="117">
        <v>7.5</v>
      </c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si="0"/>
        <v>7.5</v>
      </c>
      <c r="T5" s="58">
        <f t="shared" si="1"/>
        <v>7.5</v>
      </c>
      <c r="U5" s="60"/>
      <c r="V5" s="60"/>
    </row>
    <row r="6" spans="1:22" x14ac:dyDescent="0.25">
      <c r="A6" s="6">
        <v>6781</v>
      </c>
      <c r="B6" s="115" t="s">
        <v>123</v>
      </c>
      <c r="C6" s="6">
        <v>62</v>
      </c>
      <c r="D6" s="22" t="s">
        <v>85</v>
      </c>
      <c r="E6" s="117"/>
      <c r="F6" s="118"/>
      <c r="G6" s="117"/>
      <c r="H6" s="118"/>
      <c r="I6" s="117">
        <v>0.5</v>
      </c>
      <c r="J6" s="118"/>
      <c r="K6" s="117">
        <v>2.5</v>
      </c>
      <c r="L6" s="118"/>
      <c r="M6" s="117"/>
      <c r="N6" s="118"/>
      <c r="O6" s="117"/>
      <c r="P6" s="118"/>
      <c r="Q6" s="117"/>
      <c r="R6" s="118"/>
      <c r="S6" s="58">
        <f t="shared" si="0"/>
        <v>3</v>
      </c>
      <c r="T6" s="58">
        <f t="shared" si="1"/>
        <v>3</v>
      </c>
      <c r="U6" s="60"/>
      <c r="V6" s="60"/>
    </row>
    <row r="7" spans="1:22" x14ac:dyDescent="0.25">
      <c r="A7" s="6">
        <v>6781</v>
      </c>
      <c r="B7" s="115" t="s">
        <v>123</v>
      </c>
      <c r="C7" s="6">
        <v>68</v>
      </c>
      <c r="D7" s="22" t="s">
        <v>82</v>
      </c>
      <c r="E7" s="117"/>
      <c r="F7" s="118"/>
      <c r="G7" s="117"/>
      <c r="H7" s="118"/>
      <c r="I7" s="117"/>
      <c r="J7" s="118"/>
      <c r="K7" s="117">
        <v>3.25</v>
      </c>
      <c r="L7" s="118"/>
      <c r="M7" s="117"/>
      <c r="N7" s="118"/>
      <c r="O7" s="117"/>
      <c r="P7" s="118"/>
      <c r="Q7" s="117"/>
      <c r="R7" s="118"/>
      <c r="S7" s="58">
        <f t="shared" si="0"/>
        <v>3.25</v>
      </c>
      <c r="T7" s="58">
        <f t="shared" si="1"/>
        <v>3.25</v>
      </c>
      <c r="U7" s="60"/>
      <c r="V7" s="60"/>
    </row>
    <row r="8" spans="1:22" x14ac:dyDescent="0.25">
      <c r="A8" s="6">
        <v>6781</v>
      </c>
      <c r="B8" s="115" t="s">
        <v>123</v>
      </c>
      <c r="C8" s="6">
        <v>69</v>
      </c>
      <c r="D8" s="22" t="s">
        <v>90</v>
      </c>
      <c r="E8" s="117"/>
      <c r="F8" s="118"/>
      <c r="G8" s="117"/>
      <c r="H8" s="118"/>
      <c r="I8" s="117"/>
      <c r="J8" s="118"/>
      <c r="K8" s="117">
        <v>1</v>
      </c>
      <c r="L8" s="118"/>
      <c r="M8" s="117">
        <v>7.5</v>
      </c>
      <c r="N8" s="118"/>
      <c r="O8" s="117"/>
      <c r="P8" s="118"/>
      <c r="Q8" s="117"/>
      <c r="R8" s="118"/>
      <c r="S8" s="58">
        <f t="shared" si="0"/>
        <v>8.5</v>
      </c>
      <c r="T8" s="58">
        <f t="shared" si="1"/>
        <v>8.5</v>
      </c>
      <c r="U8" s="60"/>
      <c r="V8" s="60"/>
    </row>
    <row r="9" spans="1:22" x14ac:dyDescent="0.25">
      <c r="A9" s="6">
        <v>6781</v>
      </c>
      <c r="B9" s="115" t="s">
        <v>123</v>
      </c>
      <c r="C9" s="6">
        <v>72</v>
      </c>
      <c r="D9" s="22" t="s">
        <v>116</v>
      </c>
      <c r="E9" s="117"/>
      <c r="F9" s="118"/>
      <c r="G9" s="117">
        <v>0.25</v>
      </c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0.25</v>
      </c>
      <c r="T9" s="58">
        <f t="shared" si="1"/>
        <v>0.25</v>
      </c>
      <c r="U9" s="60"/>
      <c r="V9" s="60"/>
    </row>
    <row r="10" spans="1:22" x14ac:dyDescent="0.25">
      <c r="A10" s="6">
        <v>6781</v>
      </c>
      <c r="B10" s="115" t="s">
        <v>123</v>
      </c>
      <c r="C10" s="6">
        <v>74</v>
      </c>
      <c r="D10" s="22" t="s">
        <v>116</v>
      </c>
      <c r="E10" s="117"/>
      <c r="F10" s="118"/>
      <c r="G10" s="117">
        <v>0.25</v>
      </c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0.25</v>
      </c>
      <c r="T10" s="58">
        <f t="shared" si="1"/>
        <v>0.25</v>
      </c>
      <c r="U10" s="60"/>
      <c r="V10" s="60"/>
    </row>
    <row r="11" spans="1:22" x14ac:dyDescent="0.25">
      <c r="A11" s="6">
        <v>6781</v>
      </c>
      <c r="B11" s="115" t="s">
        <v>123</v>
      </c>
      <c r="C11" s="6">
        <v>61</v>
      </c>
      <c r="D11" s="22" t="s">
        <v>92</v>
      </c>
      <c r="E11" s="117"/>
      <c r="F11" s="118"/>
      <c r="G11" s="117"/>
      <c r="H11" s="118"/>
      <c r="I11" s="117"/>
      <c r="J11" s="118"/>
      <c r="K11" s="117"/>
      <c r="L11" s="118"/>
      <c r="M11" s="117">
        <v>0.25</v>
      </c>
      <c r="N11" s="118"/>
      <c r="O11" s="117"/>
      <c r="P11" s="118"/>
      <c r="Q11" s="117"/>
      <c r="R11" s="118"/>
      <c r="S11" s="58">
        <f t="shared" si="0"/>
        <v>0.25</v>
      </c>
      <c r="T11" s="58">
        <f t="shared" si="1"/>
        <v>0.25</v>
      </c>
      <c r="U11" s="60"/>
      <c r="V11" s="60"/>
    </row>
    <row r="12" spans="1:22" x14ac:dyDescent="0.25">
      <c r="A12" s="6">
        <v>6781</v>
      </c>
      <c r="B12" s="115" t="s">
        <v>123</v>
      </c>
      <c r="C12" s="6">
        <v>75</v>
      </c>
      <c r="D12" s="22" t="s">
        <v>92</v>
      </c>
      <c r="E12" s="117"/>
      <c r="F12" s="118"/>
      <c r="G12" s="117"/>
      <c r="H12" s="118"/>
      <c r="I12" s="117"/>
      <c r="J12" s="118"/>
      <c r="K12" s="117"/>
      <c r="L12" s="118"/>
      <c r="M12" s="117">
        <v>0.25</v>
      </c>
      <c r="N12" s="118"/>
      <c r="O12" s="117"/>
      <c r="P12" s="118"/>
      <c r="Q12" s="117"/>
      <c r="R12" s="118"/>
      <c r="S12" s="58">
        <f t="shared" ref="S12:S26" si="2">E12+G12+I12+K12+M12+O12+Q12</f>
        <v>0.25</v>
      </c>
      <c r="T12" s="58">
        <f t="shared" ref="T12" si="3">SUM(S12-U12-V12)</f>
        <v>0.25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>
        <v>3600</v>
      </c>
      <c r="B22" s="115" t="s">
        <v>125</v>
      </c>
      <c r="C22" s="6"/>
      <c r="D22" s="22" t="s">
        <v>89</v>
      </c>
      <c r="E22" s="117"/>
      <c r="F22" s="118"/>
      <c r="G22" s="117">
        <v>0.25</v>
      </c>
      <c r="H22" s="118"/>
      <c r="I22" s="117"/>
      <c r="J22" s="118"/>
      <c r="K22" s="117">
        <v>0.25</v>
      </c>
      <c r="L22" s="118"/>
      <c r="M22" s="117"/>
      <c r="N22" s="118"/>
      <c r="O22" s="117"/>
      <c r="P22" s="118"/>
      <c r="Q22" s="117"/>
      <c r="R22" s="118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SUM(E5:E25)</f>
        <v>0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2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-8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123</v>
      </c>
      <c r="C4" s="6">
        <v>74</v>
      </c>
      <c r="D4" s="22" t="s">
        <v>76</v>
      </c>
      <c r="E4" s="119">
        <v>7</v>
      </c>
      <c r="F4" s="119"/>
      <c r="G4" s="119"/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6">
        <v>6781</v>
      </c>
      <c r="B5" s="115" t="s">
        <v>123</v>
      </c>
      <c r="C5" s="6">
        <v>60</v>
      </c>
      <c r="D5" s="22" t="s">
        <v>68</v>
      </c>
      <c r="E5" s="119">
        <v>1</v>
      </c>
      <c r="F5" s="119"/>
      <c r="G5" s="119"/>
      <c r="H5" s="119"/>
      <c r="I5" s="119"/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6781</v>
      </c>
      <c r="B6" s="115" t="s">
        <v>123</v>
      </c>
      <c r="C6" s="6">
        <v>43</v>
      </c>
      <c r="D6" s="22" t="s">
        <v>88</v>
      </c>
      <c r="E6" s="119"/>
      <c r="F6" s="119"/>
      <c r="G6" s="119">
        <v>8</v>
      </c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6781</v>
      </c>
      <c r="B7" s="115" t="s">
        <v>123</v>
      </c>
      <c r="C7" s="6">
        <v>75</v>
      </c>
      <c r="D7" s="22" t="s">
        <v>106</v>
      </c>
      <c r="E7" s="119"/>
      <c r="F7" s="119"/>
      <c r="G7" s="119"/>
      <c r="H7" s="119"/>
      <c r="I7" s="119">
        <v>2.5</v>
      </c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25">
      <c r="A8" s="6">
        <v>6781</v>
      </c>
      <c r="B8" s="115" t="s">
        <v>123</v>
      </c>
      <c r="C8" s="6">
        <v>69</v>
      </c>
      <c r="D8" s="22" t="s">
        <v>90</v>
      </c>
      <c r="E8" s="117"/>
      <c r="F8" s="118"/>
      <c r="G8" s="117"/>
      <c r="H8" s="118"/>
      <c r="I8" s="117"/>
      <c r="J8" s="118"/>
      <c r="K8" s="117">
        <v>4</v>
      </c>
      <c r="L8" s="118"/>
      <c r="M8" s="117"/>
      <c r="N8" s="118"/>
      <c r="O8" s="117"/>
      <c r="P8" s="118"/>
      <c r="Q8" s="117"/>
      <c r="R8" s="118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6781</v>
      </c>
      <c r="B9" s="115" t="s">
        <v>123</v>
      </c>
      <c r="C9" s="6">
        <v>70</v>
      </c>
      <c r="D9" s="22" t="s">
        <v>90</v>
      </c>
      <c r="E9" s="117"/>
      <c r="F9" s="118"/>
      <c r="G9" s="117"/>
      <c r="H9" s="118"/>
      <c r="I9" s="117"/>
      <c r="J9" s="118"/>
      <c r="K9" s="117">
        <v>4</v>
      </c>
      <c r="L9" s="118"/>
      <c r="M9" s="117">
        <v>5</v>
      </c>
      <c r="N9" s="118"/>
      <c r="O9" s="117"/>
      <c r="P9" s="118"/>
      <c r="Q9" s="117"/>
      <c r="R9" s="118"/>
      <c r="S9" s="58">
        <f t="shared" si="1"/>
        <v>9</v>
      </c>
      <c r="T9" s="58">
        <f t="shared" si="0"/>
        <v>9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115" t="s">
        <v>125</v>
      </c>
      <c r="C16" s="110"/>
      <c r="D16" s="22" t="s">
        <v>107</v>
      </c>
      <c r="E16" s="117"/>
      <c r="F16" s="118"/>
      <c r="G16" s="117"/>
      <c r="H16" s="118"/>
      <c r="I16" s="117">
        <v>5.5</v>
      </c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5.5</v>
      </c>
      <c r="T16" s="58">
        <f t="shared" si="3"/>
        <v>5.5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10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5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66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E17" sqref="E17:N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94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6821</v>
      </c>
      <c r="B4" s="115" t="s">
        <v>126</v>
      </c>
      <c r="C4" s="6">
        <v>2</v>
      </c>
      <c r="D4" s="22" t="s">
        <v>83</v>
      </c>
      <c r="E4" s="124">
        <v>7</v>
      </c>
      <c r="F4" s="124"/>
      <c r="G4" s="124">
        <v>4.5</v>
      </c>
      <c r="H4" s="124"/>
      <c r="I4" s="124"/>
      <c r="J4" s="124"/>
      <c r="K4" s="124">
        <v>3.5</v>
      </c>
      <c r="L4" s="124"/>
      <c r="M4" s="124">
        <v>4.5</v>
      </c>
      <c r="N4" s="124"/>
      <c r="O4" s="127"/>
      <c r="P4" s="128"/>
      <c r="Q4" s="127"/>
      <c r="R4" s="128"/>
      <c r="S4" s="12">
        <f>E4+G4+I4+K4+M4+O4+Q4</f>
        <v>19.5</v>
      </c>
      <c r="T4" s="12">
        <f t="shared" ref="T4:T19" si="0">SUM(S4-U4-V4)</f>
        <v>19.5</v>
      </c>
      <c r="U4" s="14"/>
      <c r="V4" s="14"/>
    </row>
    <row r="5" spans="1:22" x14ac:dyDescent="0.25">
      <c r="A5" s="6">
        <v>6743</v>
      </c>
      <c r="B5" s="116" t="s">
        <v>128</v>
      </c>
      <c r="C5" s="6">
        <v>9</v>
      </c>
      <c r="D5" s="22" t="s">
        <v>83</v>
      </c>
      <c r="E5" s="124"/>
      <c r="F5" s="124"/>
      <c r="G5" s="124">
        <v>2.5</v>
      </c>
      <c r="H5" s="124"/>
      <c r="I5" s="124"/>
      <c r="J5" s="124"/>
      <c r="K5" s="124"/>
      <c r="L5" s="124"/>
      <c r="M5" s="124"/>
      <c r="N5" s="124"/>
      <c r="O5" s="127"/>
      <c r="P5" s="128"/>
      <c r="Q5" s="127"/>
      <c r="R5" s="128"/>
      <c r="S5" s="12">
        <f t="shared" ref="S5:S22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6743</v>
      </c>
      <c r="B6" s="116" t="s">
        <v>128</v>
      </c>
      <c r="C6" s="6">
        <v>2</v>
      </c>
      <c r="D6" s="22" t="s">
        <v>95</v>
      </c>
      <c r="E6" s="124"/>
      <c r="F6" s="124"/>
      <c r="G6" s="124">
        <v>0.5</v>
      </c>
      <c r="H6" s="124"/>
      <c r="I6" s="124"/>
      <c r="J6" s="124"/>
      <c r="K6" s="124"/>
      <c r="L6" s="124"/>
      <c r="M6" s="124"/>
      <c r="N6" s="124"/>
      <c r="O6" s="127"/>
      <c r="P6" s="128"/>
      <c r="Q6" s="127"/>
      <c r="R6" s="12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6743</v>
      </c>
      <c r="B7" s="116" t="s">
        <v>128</v>
      </c>
      <c r="C7" s="6">
        <v>4</v>
      </c>
      <c r="D7" s="22" t="s">
        <v>91</v>
      </c>
      <c r="E7" s="124"/>
      <c r="F7" s="124"/>
      <c r="G7" s="124">
        <v>0.5</v>
      </c>
      <c r="H7" s="124"/>
      <c r="I7" s="127">
        <v>2</v>
      </c>
      <c r="J7" s="128"/>
      <c r="K7" s="124"/>
      <c r="L7" s="124"/>
      <c r="M7" s="124"/>
      <c r="N7" s="124"/>
      <c r="O7" s="127"/>
      <c r="P7" s="128"/>
      <c r="Q7" s="127"/>
      <c r="R7" s="128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6743</v>
      </c>
      <c r="B8" s="116" t="s">
        <v>128</v>
      </c>
      <c r="C8" s="6">
        <v>5</v>
      </c>
      <c r="D8" s="22" t="s">
        <v>91</v>
      </c>
      <c r="E8" s="124"/>
      <c r="F8" s="124"/>
      <c r="G8" s="124"/>
      <c r="H8" s="124"/>
      <c r="I8" s="124">
        <v>2</v>
      </c>
      <c r="J8" s="124"/>
      <c r="K8" s="124"/>
      <c r="L8" s="124"/>
      <c r="M8" s="124">
        <v>0.5</v>
      </c>
      <c r="N8" s="124"/>
      <c r="O8" s="127"/>
      <c r="P8" s="128"/>
      <c r="Q8" s="127"/>
      <c r="R8" s="128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6743</v>
      </c>
      <c r="B9" s="116" t="s">
        <v>128</v>
      </c>
      <c r="C9" s="6">
        <v>8</v>
      </c>
      <c r="D9" s="22" t="s">
        <v>91</v>
      </c>
      <c r="E9" s="124"/>
      <c r="F9" s="124"/>
      <c r="G9" s="124"/>
      <c r="H9" s="124"/>
      <c r="I9" s="124">
        <v>2</v>
      </c>
      <c r="J9" s="124"/>
      <c r="K9" s="124"/>
      <c r="L9" s="124"/>
      <c r="M9" s="124">
        <v>0.5</v>
      </c>
      <c r="N9" s="124"/>
      <c r="O9" s="127"/>
      <c r="P9" s="128"/>
      <c r="Q9" s="127"/>
      <c r="R9" s="128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6743</v>
      </c>
      <c r="B10" s="116" t="s">
        <v>128</v>
      </c>
      <c r="C10" s="6">
        <v>9</v>
      </c>
      <c r="D10" s="22" t="s">
        <v>99</v>
      </c>
      <c r="E10" s="124"/>
      <c r="F10" s="124"/>
      <c r="G10" s="124"/>
      <c r="H10" s="124"/>
      <c r="I10" s="124">
        <v>2</v>
      </c>
      <c r="J10" s="124"/>
      <c r="K10" s="124">
        <v>1.5</v>
      </c>
      <c r="L10" s="124"/>
      <c r="M10" s="124"/>
      <c r="N10" s="124"/>
      <c r="O10" s="127"/>
      <c r="P10" s="128"/>
      <c r="Q10" s="127"/>
      <c r="R10" s="128"/>
      <c r="S10" s="12">
        <f t="shared" si="1"/>
        <v>3.5</v>
      </c>
      <c r="T10" s="12">
        <f t="shared" si="0"/>
        <v>3.5</v>
      </c>
      <c r="U10" s="14"/>
      <c r="V10" s="14"/>
    </row>
    <row r="11" spans="1:22" x14ac:dyDescent="0.25">
      <c r="A11" s="6">
        <v>6821</v>
      </c>
      <c r="B11" s="115" t="s">
        <v>126</v>
      </c>
      <c r="C11" s="6">
        <v>11</v>
      </c>
      <c r="D11" s="22" t="s">
        <v>100</v>
      </c>
      <c r="E11" s="124"/>
      <c r="F11" s="124"/>
      <c r="G11" s="124"/>
      <c r="H11" s="124"/>
      <c r="I11" s="124"/>
      <c r="J11" s="124"/>
      <c r="K11" s="124">
        <v>2</v>
      </c>
      <c r="L11" s="124"/>
      <c r="M11" s="124"/>
      <c r="N11" s="124"/>
      <c r="O11" s="127"/>
      <c r="P11" s="128"/>
      <c r="Q11" s="127"/>
      <c r="R11" s="128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5" t="s">
        <v>125</v>
      </c>
      <c r="C17" s="6"/>
      <c r="D17" s="22" t="s">
        <v>81</v>
      </c>
      <c r="E17" s="127">
        <v>0.5</v>
      </c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15" t="s">
        <v>125</v>
      </c>
      <c r="C18" s="6"/>
      <c r="D18" s="10" t="s">
        <v>113</v>
      </c>
      <c r="E18" s="127">
        <v>0.5</v>
      </c>
      <c r="F18" s="128"/>
      <c r="G18" s="127"/>
      <c r="H18" s="128"/>
      <c r="I18" s="127"/>
      <c r="J18" s="128"/>
      <c r="K18" s="127">
        <v>1</v>
      </c>
      <c r="L18" s="128"/>
      <c r="M18" s="127">
        <v>2.5</v>
      </c>
      <c r="N18" s="128"/>
      <c r="O18" s="127"/>
      <c r="P18" s="128"/>
      <c r="Q18" s="127"/>
      <c r="R18" s="128"/>
      <c r="S18" s="12">
        <f t="shared" si="1"/>
        <v>4</v>
      </c>
      <c r="T18" s="12">
        <f t="shared" si="0"/>
        <v>4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K21" sqref="K21:L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94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15.3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123</v>
      </c>
      <c r="C4" s="6">
        <v>63</v>
      </c>
      <c r="D4" s="22" t="s">
        <v>85</v>
      </c>
      <c r="E4" s="124">
        <v>2</v>
      </c>
      <c r="F4" s="124"/>
      <c r="G4" s="124"/>
      <c r="H4" s="124"/>
      <c r="I4" s="124"/>
      <c r="J4" s="124"/>
      <c r="K4" s="124"/>
      <c r="L4" s="124"/>
      <c r="M4" s="124"/>
      <c r="N4" s="124"/>
      <c r="O4" s="127"/>
      <c r="P4" s="128"/>
      <c r="Q4" s="127"/>
      <c r="R4" s="128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25">
      <c r="A5" s="6">
        <v>6781</v>
      </c>
      <c r="B5" s="115" t="s">
        <v>123</v>
      </c>
      <c r="C5" s="6">
        <v>68</v>
      </c>
      <c r="D5" s="22" t="s">
        <v>82</v>
      </c>
      <c r="E5" s="124">
        <v>0.5</v>
      </c>
      <c r="F5" s="124"/>
      <c r="G5" s="124"/>
      <c r="H5" s="124"/>
      <c r="I5" s="124"/>
      <c r="J5" s="124"/>
      <c r="K5" s="124"/>
      <c r="L5" s="124"/>
      <c r="M5" s="124"/>
      <c r="N5" s="124"/>
      <c r="O5" s="127"/>
      <c r="P5" s="128"/>
      <c r="Q5" s="127"/>
      <c r="R5" s="128"/>
      <c r="S5" s="12">
        <f t="shared" ref="S5:S22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6781</v>
      </c>
      <c r="B6" s="115" t="s">
        <v>123</v>
      </c>
      <c r="C6" s="6">
        <v>70</v>
      </c>
      <c r="D6" s="22" t="s">
        <v>90</v>
      </c>
      <c r="E6" s="124">
        <v>2.5</v>
      </c>
      <c r="F6" s="124"/>
      <c r="G6" s="124">
        <v>4</v>
      </c>
      <c r="H6" s="124"/>
      <c r="I6" s="124">
        <v>4</v>
      </c>
      <c r="J6" s="124"/>
      <c r="K6" s="124">
        <v>4</v>
      </c>
      <c r="L6" s="124"/>
      <c r="M6" s="124"/>
      <c r="N6" s="124"/>
      <c r="O6" s="127"/>
      <c r="P6" s="128"/>
      <c r="Q6" s="127"/>
      <c r="R6" s="128"/>
      <c r="S6" s="12">
        <f t="shared" si="1"/>
        <v>14.5</v>
      </c>
      <c r="T6" s="12">
        <f t="shared" si="0"/>
        <v>14.5</v>
      </c>
      <c r="U6" s="14"/>
      <c r="V6" s="14"/>
    </row>
    <row r="7" spans="1:22" x14ac:dyDescent="0.25">
      <c r="A7" s="6">
        <v>6781</v>
      </c>
      <c r="B7" s="115" t="s">
        <v>123</v>
      </c>
      <c r="C7" s="6">
        <v>69</v>
      </c>
      <c r="D7" s="22" t="s">
        <v>90</v>
      </c>
      <c r="E7" s="124">
        <v>2.5</v>
      </c>
      <c r="F7" s="124"/>
      <c r="G7" s="124">
        <v>4</v>
      </c>
      <c r="H7" s="124"/>
      <c r="I7" s="124">
        <v>4</v>
      </c>
      <c r="J7" s="124"/>
      <c r="K7" s="124">
        <v>4</v>
      </c>
      <c r="L7" s="124"/>
      <c r="M7" s="124">
        <v>6.5</v>
      </c>
      <c r="N7" s="124"/>
      <c r="O7" s="127"/>
      <c r="P7" s="128"/>
      <c r="Q7" s="127"/>
      <c r="R7" s="128"/>
      <c r="S7" s="12">
        <f t="shared" si="1"/>
        <v>21</v>
      </c>
      <c r="T7" s="12">
        <f t="shared" si="0"/>
        <v>21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5" t="s">
        <v>125</v>
      </c>
      <c r="C17" s="6"/>
      <c r="D17" s="22" t="s">
        <v>70</v>
      </c>
      <c r="E17" s="127"/>
      <c r="F17" s="128"/>
      <c r="G17" s="127"/>
      <c r="H17" s="128"/>
      <c r="I17" s="127"/>
      <c r="J17" s="128"/>
      <c r="K17" s="127"/>
      <c r="L17" s="128"/>
      <c r="M17" s="127">
        <v>0.5</v>
      </c>
      <c r="N17" s="128"/>
      <c r="O17" s="127"/>
      <c r="P17" s="128"/>
      <c r="Q17" s="127"/>
      <c r="R17" s="12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15" t="s">
        <v>125</v>
      </c>
      <c r="C18" s="6"/>
      <c r="D18" s="10" t="s">
        <v>75</v>
      </c>
      <c r="E18" s="127">
        <v>0.5</v>
      </c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7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1"/>
        <v>39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-1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56">
        <v>16.3</v>
      </c>
      <c r="G3" s="27">
        <v>8</v>
      </c>
      <c r="H3" s="56">
        <v>16.3</v>
      </c>
      <c r="I3" s="27">
        <v>8</v>
      </c>
      <c r="J3" s="56">
        <v>16.3</v>
      </c>
      <c r="K3" s="27">
        <v>8</v>
      </c>
      <c r="L3" s="56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123</v>
      </c>
      <c r="C4" s="6">
        <v>49</v>
      </c>
      <c r="D4" s="22" t="s">
        <v>92</v>
      </c>
      <c r="E4" s="124">
        <v>0.5</v>
      </c>
      <c r="F4" s="119"/>
      <c r="G4" s="124"/>
      <c r="H4" s="119"/>
      <c r="I4" s="124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0.5</v>
      </c>
      <c r="T4" s="58">
        <f t="shared" ref="T4:T12" si="0">SUM(S4-U4-V4)</f>
        <v>0.5</v>
      </c>
      <c r="U4" s="60"/>
      <c r="V4" s="60"/>
    </row>
    <row r="5" spans="1:22" x14ac:dyDescent="0.25">
      <c r="A5" s="6">
        <v>6781</v>
      </c>
      <c r="B5" s="115" t="s">
        <v>123</v>
      </c>
      <c r="C5" s="6">
        <v>50</v>
      </c>
      <c r="D5" s="22" t="s">
        <v>92</v>
      </c>
      <c r="E5" s="119"/>
      <c r="F5" s="119"/>
      <c r="G5" s="119">
        <v>0.5</v>
      </c>
      <c r="H5" s="119"/>
      <c r="I5" s="119"/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4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6781</v>
      </c>
      <c r="B6" s="115" t="s">
        <v>123</v>
      </c>
      <c r="C6" s="6">
        <v>32</v>
      </c>
      <c r="D6" s="22" t="s">
        <v>114</v>
      </c>
      <c r="E6" s="119"/>
      <c r="F6" s="119"/>
      <c r="G6" s="119"/>
      <c r="H6" s="119"/>
      <c r="I6" s="119"/>
      <c r="J6" s="119"/>
      <c r="K6" s="119">
        <v>1</v>
      </c>
      <c r="L6" s="119"/>
      <c r="M6" s="119"/>
      <c r="N6" s="119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7"/>
      <c r="F8" s="118"/>
      <c r="G8" s="127"/>
      <c r="H8" s="118"/>
      <c r="I8" s="12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115" t="s">
        <v>125</v>
      </c>
      <c r="C12" s="6"/>
      <c r="D12" s="22" t="s">
        <v>63</v>
      </c>
      <c r="E12" s="117"/>
      <c r="F12" s="118"/>
      <c r="G12" s="117"/>
      <c r="H12" s="118"/>
      <c r="I12" s="117"/>
      <c r="J12" s="118"/>
      <c r="K12" s="117"/>
      <c r="L12" s="118"/>
      <c r="M12" s="117">
        <v>8</v>
      </c>
      <c r="N12" s="118"/>
      <c r="O12" s="117"/>
      <c r="P12" s="118"/>
      <c r="Q12" s="117"/>
      <c r="R12" s="118"/>
      <c r="S12" s="58">
        <f t="shared" si="1"/>
        <v>8</v>
      </c>
      <c r="T12" s="58">
        <f t="shared" si="0"/>
        <v>8</v>
      </c>
      <c r="U12" s="60"/>
      <c r="V12" s="60"/>
    </row>
    <row r="13" spans="1:22" x14ac:dyDescent="0.25">
      <c r="A13" s="6"/>
      <c r="B13" s="61"/>
      <c r="C13" s="110"/>
      <c r="D13" s="10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>
        <v>3600</v>
      </c>
      <c r="B16" s="115" t="s">
        <v>125</v>
      </c>
      <c r="C16" s="6"/>
      <c r="D16" s="10" t="s">
        <v>112</v>
      </c>
      <c r="E16" s="117"/>
      <c r="F16" s="118"/>
      <c r="G16" s="117">
        <v>1</v>
      </c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4"/>
        <v>1</v>
      </c>
      <c r="T16" s="58">
        <f t="shared" si="5"/>
        <v>1</v>
      </c>
      <c r="U16" s="60"/>
      <c r="V16" s="60"/>
    </row>
    <row r="17" spans="1:22" ht="15.75" customHeight="1" x14ac:dyDescent="0.25">
      <c r="A17" s="6">
        <v>3600</v>
      </c>
      <c r="B17" s="115" t="s">
        <v>125</v>
      </c>
      <c r="C17" s="6"/>
      <c r="D17" s="22" t="s">
        <v>111</v>
      </c>
      <c r="E17" s="117">
        <v>0.5</v>
      </c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4"/>
        <v>0.5</v>
      </c>
      <c r="T17" s="58">
        <f t="shared" si="5"/>
        <v>0.5</v>
      </c>
      <c r="U17" s="60"/>
      <c r="V17" s="60"/>
    </row>
    <row r="18" spans="1:22" ht="15.75" customHeight="1" x14ac:dyDescent="0.25">
      <c r="A18" s="6">
        <v>3600</v>
      </c>
      <c r="B18" s="115" t="s">
        <v>125</v>
      </c>
      <c r="C18" s="6"/>
      <c r="D18" s="22" t="s">
        <v>108</v>
      </c>
      <c r="E18" s="117"/>
      <c r="F18" s="118"/>
      <c r="G18" s="117"/>
      <c r="H18" s="118"/>
      <c r="I18" s="117">
        <v>2</v>
      </c>
      <c r="J18" s="118"/>
      <c r="K18" s="117">
        <v>6</v>
      </c>
      <c r="L18" s="118"/>
      <c r="M18" s="117"/>
      <c r="N18" s="118"/>
      <c r="O18" s="117"/>
      <c r="P18" s="118"/>
      <c r="Q18" s="117"/>
      <c r="R18" s="118"/>
      <c r="S18" s="58">
        <f t="shared" si="2"/>
        <v>8</v>
      </c>
      <c r="T18" s="58">
        <f t="shared" si="3"/>
        <v>8</v>
      </c>
      <c r="U18" s="60"/>
      <c r="V18" s="60"/>
    </row>
    <row r="19" spans="1:22" ht="15.75" customHeight="1" x14ac:dyDescent="0.25">
      <c r="A19" s="6">
        <v>3600</v>
      </c>
      <c r="B19" s="115" t="s">
        <v>125</v>
      </c>
      <c r="C19" s="6"/>
      <c r="D19" s="22" t="s">
        <v>109</v>
      </c>
      <c r="E19" s="117">
        <v>6</v>
      </c>
      <c r="F19" s="118"/>
      <c r="G19" s="117">
        <v>6.5</v>
      </c>
      <c r="H19" s="118"/>
      <c r="I19" s="117">
        <v>3.5</v>
      </c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ref="S19" si="6">E19+G19+I19+K19+M19+O19+Q19</f>
        <v>16</v>
      </c>
      <c r="T19" s="58">
        <f t="shared" ref="T19" si="7">SUM(S19-U19-V19)</f>
        <v>16</v>
      </c>
      <c r="U19" s="60"/>
      <c r="V19" s="60"/>
    </row>
    <row r="20" spans="1:22" x14ac:dyDescent="0.25">
      <c r="A20" s="6">
        <v>3600</v>
      </c>
      <c r="B20" s="115" t="s">
        <v>125</v>
      </c>
      <c r="C20" s="6"/>
      <c r="D20" s="22" t="s">
        <v>110</v>
      </c>
      <c r="E20" s="117">
        <v>1</v>
      </c>
      <c r="F20" s="118"/>
      <c r="G20" s="117"/>
      <c r="H20" s="118"/>
      <c r="I20" s="117">
        <v>2.5</v>
      </c>
      <c r="J20" s="118"/>
      <c r="K20" s="117">
        <v>1</v>
      </c>
      <c r="L20" s="118"/>
      <c r="M20" s="117"/>
      <c r="N20" s="118"/>
      <c r="O20" s="117"/>
      <c r="P20" s="118"/>
      <c r="Q20" s="117"/>
      <c r="R20" s="118"/>
      <c r="S20" s="58">
        <f>E20+G20+I20+K20+M20+O20+Q20</f>
        <v>4.5</v>
      </c>
      <c r="T20" s="58">
        <f>SUM(S20-U20-V20)</f>
        <v>4.5</v>
      </c>
      <c r="U20" s="60"/>
      <c r="V20" s="60"/>
    </row>
    <row r="21" spans="1:22" x14ac:dyDescent="0.25">
      <c r="A21" s="6"/>
      <c r="B21" s="25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38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 t="s">
        <v>87</v>
      </c>
      <c r="F3" s="113" t="s">
        <v>87</v>
      </c>
      <c r="G3" s="114"/>
      <c r="H3" s="114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15" t="s">
        <v>125</v>
      </c>
      <c r="C4" s="6"/>
      <c r="D4" s="22" t="s">
        <v>84</v>
      </c>
      <c r="E4" s="125"/>
      <c r="F4" s="125"/>
      <c r="G4" s="125"/>
      <c r="H4" s="125"/>
      <c r="I4" s="119">
        <v>8</v>
      </c>
      <c r="J4" s="119"/>
      <c r="K4" s="119">
        <v>8</v>
      </c>
      <c r="L4" s="119"/>
      <c r="M4" s="119">
        <v>8</v>
      </c>
      <c r="N4" s="119"/>
      <c r="O4" s="117"/>
      <c r="P4" s="118"/>
      <c r="Q4" s="117"/>
      <c r="R4" s="118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19"/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20"/>
      <c r="F13" s="121"/>
      <c r="G13" s="120"/>
      <c r="H13" s="121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0"/>
      <c r="F14" s="121"/>
      <c r="G14" s="120"/>
      <c r="H14" s="121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0"/>
      <c r="F15" s="121"/>
      <c r="G15" s="120"/>
      <c r="H15" s="121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0"/>
      <c r="H16" s="121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0"/>
      <c r="F18" s="121"/>
      <c r="G18" s="120"/>
      <c r="H18" s="121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0"/>
      <c r="F19" s="121"/>
      <c r="G19" s="120"/>
      <c r="H19" s="121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20"/>
      <c r="F20" s="121"/>
      <c r="G20" s="120"/>
      <c r="H20" s="121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0"/>
      <c r="F21" s="121"/>
      <c r="G21" s="120"/>
      <c r="H21" s="121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0"/>
      <c r="F22" s="121"/>
      <c r="G22" s="120"/>
      <c r="H22" s="121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2">
        <f>SUM(E4:E23)</f>
        <v>0</v>
      </c>
      <c r="F24" s="123"/>
      <c r="G24" s="122">
        <f>SUM(G4:G23)</f>
        <v>0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58">
        <f t="shared" si="1"/>
        <v>24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-16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24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24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P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94</v>
      </c>
      <c r="B2" s="110"/>
      <c r="C2" s="110"/>
      <c r="D2" s="32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68">
        <v>16.3</v>
      </c>
      <c r="G3" s="27">
        <v>8</v>
      </c>
      <c r="H3" s="68">
        <v>16.3</v>
      </c>
      <c r="I3" s="27">
        <v>8</v>
      </c>
      <c r="J3" s="68">
        <v>16.3</v>
      </c>
      <c r="K3" s="27">
        <v>8</v>
      </c>
      <c r="L3" s="68">
        <v>16.3</v>
      </c>
      <c r="M3" s="27">
        <v>8</v>
      </c>
      <c r="N3" s="6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6781</v>
      </c>
      <c r="B4" s="115" t="s">
        <v>123</v>
      </c>
      <c r="C4" s="6">
        <v>68</v>
      </c>
      <c r="D4" s="22" t="s">
        <v>82</v>
      </c>
      <c r="E4" s="134">
        <v>4</v>
      </c>
      <c r="F4" s="134"/>
      <c r="G4" s="134">
        <v>2.75</v>
      </c>
      <c r="H4" s="134"/>
      <c r="I4" s="134">
        <v>7.75</v>
      </c>
      <c r="J4" s="134"/>
      <c r="K4" s="134">
        <v>7.75</v>
      </c>
      <c r="L4" s="134"/>
      <c r="M4" s="117">
        <v>7.75</v>
      </c>
      <c r="N4" s="118"/>
      <c r="O4" s="134"/>
      <c r="P4" s="134"/>
      <c r="Q4" s="132"/>
      <c r="R4" s="133"/>
      <c r="S4" s="38">
        <f>E4+G4+I4+K4+M4+O4+Q4</f>
        <v>30</v>
      </c>
      <c r="T4" s="38">
        <f>SUM(S4-U4-V4)</f>
        <v>30</v>
      </c>
      <c r="U4" s="40"/>
      <c r="V4" s="40"/>
    </row>
    <row r="5" spans="1:22" x14ac:dyDescent="0.25">
      <c r="A5" s="6">
        <v>6781</v>
      </c>
      <c r="B5" s="115" t="s">
        <v>123</v>
      </c>
      <c r="C5" s="6">
        <v>75</v>
      </c>
      <c r="D5" s="22" t="s">
        <v>103</v>
      </c>
      <c r="E5" s="119">
        <v>3</v>
      </c>
      <c r="F5" s="119"/>
      <c r="G5" s="119">
        <v>0.5</v>
      </c>
      <c r="H5" s="119"/>
      <c r="I5" s="119"/>
      <c r="J5" s="119"/>
      <c r="K5" s="119"/>
      <c r="L5" s="119"/>
      <c r="M5" s="117"/>
      <c r="N5" s="118"/>
      <c r="O5" s="134"/>
      <c r="P5" s="134"/>
      <c r="Q5" s="132"/>
      <c r="R5" s="133"/>
      <c r="S5" s="38">
        <f t="shared" ref="S5:S22" si="0">E5+G5+I5+K5+M5+O5+Q5</f>
        <v>3.5</v>
      </c>
      <c r="T5" s="38">
        <f t="shared" ref="T5:T20" si="1">SUM(S5-U5-V5)</f>
        <v>3.5</v>
      </c>
      <c r="U5" s="40"/>
      <c r="V5" s="40"/>
    </row>
    <row r="6" spans="1:22" x14ac:dyDescent="0.25">
      <c r="A6" s="6">
        <v>6781</v>
      </c>
      <c r="B6" s="115" t="s">
        <v>123</v>
      </c>
      <c r="C6" s="6">
        <v>71</v>
      </c>
      <c r="D6" s="22" t="s">
        <v>76</v>
      </c>
      <c r="E6" s="119">
        <v>0.75</v>
      </c>
      <c r="F6" s="119"/>
      <c r="G6" s="119">
        <v>4.5</v>
      </c>
      <c r="H6" s="119"/>
      <c r="I6" s="119"/>
      <c r="J6" s="119"/>
      <c r="K6" s="124"/>
      <c r="L6" s="119"/>
      <c r="M6" s="117"/>
      <c r="N6" s="118"/>
      <c r="O6" s="134"/>
      <c r="P6" s="134"/>
      <c r="Q6" s="132"/>
      <c r="R6" s="133"/>
      <c r="S6" s="38">
        <f t="shared" si="0"/>
        <v>5.25</v>
      </c>
      <c r="T6" s="38">
        <f t="shared" si="1"/>
        <v>5.25</v>
      </c>
      <c r="U6" s="40"/>
      <c r="V6" s="40"/>
    </row>
    <row r="7" spans="1:22" x14ac:dyDescent="0.25">
      <c r="A7" s="6"/>
      <c r="B7" s="6"/>
      <c r="C7" s="6"/>
      <c r="D7" s="22"/>
      <c r="E7" s="134"/>
      <c r="F7" s="134"/>
      <c r="G7" s="134"/>
      <c r="H7" s="134"/>
      <c r="I7" s="134"/>
      <c r="J7" s="134"/>
      <c r="K7" s="134"/>
      <c r="L7" s="134"/>
      <c r="M7" s="117"/>
      <c r="N7" s="118"/>
      <c r="O7" s="134"/>
      <c r="P7" s="134"/>
      <c r="Q7" s="132"/>
      <c r="R7" s="13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4"/>
      <c r="F8" s="134"/>
      <c r="G8" s="134"/>
      <c r="H8" s="134"/>
      <c r="I8" s="134"/>
      <c r="J8" s="134"/>
      <c r="K8" s="134"/>
      <c r="L8" s="134"/>
      <c r="M8" s="117"/>
      <c r="N8" s="118"/>
      <c r="O8" s="134"/>
      <c r="P8" s="134"/>
      <c r="Q8" s="132"/>
      <c r="R8" s="13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4"/>
      <c r="F9" s="134"/>
      <c r="G9" s="134"/>
      <c r="H9" s="134"/>
      <c r="I9" s="134"/>
      <c r="J9" s="134"/>
      <c r="K9" s="134"/>
      <c r="L9" s="134"/>
      <c r="M9" s="117"/>
      <c r="N9" s="118"/>
      <c r="O9" s="134"/>
      <c r="P9" s="134"/>
      <c r="Q9" s="132"/>
      <c r="R9" s="13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17"/>
      <c r="N10" s="118"/>
      <c r="O10" s="132"/>
      <c r="P10" s="133"/>
      <c r="Q10" s="132"/>
      <c r="R10" s="13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17"/>
      <c r="N11" s="118"/>
      <c r="O11" s="132"/>
      <c r="P11" s="133"/>
      <c r="Q11" s="132"/>
      <c r="R11" s="13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32"/>
      <c r="P12" s="133"/>
      <c r="Q12" s="132"/>
      <c r="R12" s="13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32"/>
      <c r="P13" s="133"/>
      <c r="Q13" s="132"/>
      <c r="R13" s="13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32"/>
      <c r="P14" s="133"/>
      <c r="Q14" s="132"/>
      <c r="R14" s="13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32"/>
      <c r="P15" s="133"/>
      <c r="Q15" s="132"/>
      <c r="R15" s="13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2"/>
      <c r="P16" s="133"/>
      <c r="Q16" s="132"/>
      <c r="R16" s="13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32"/>
      <c r="P17" s="133"/>
      <c r="Q17" s="132"/>
      <c r="R17" s="13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15" t="s">
        <v>125</v>
      </c>
      <c r="C18" s="6"/>
      <c r="D18" s="22" t="s">
        <v>70</v>
      </c>
      <c r="E18" s="134"/>
      <c r="F18" s="134"/>
      <c r="G18" s="134">
        <v>0.25</v>
      </c>
      <c r="H18" s="134"/>
      <c r="I18" s="134">
        <v>0.25</v>
      </c>
      <c r="J18" s="134"/>
      <c r="K18" s="134">
        <v>0.25</v>
      </c>
      <c r="L18" s="134"/>
      <c r="M18" s="117">
        <v>0.25</v>
      </c>
      <c r="N18" s="118"/>
      <c r="O18" s="134"/>
      <c r="P18" s="134"/>
      <c r="Q18" s="132"/>
      <c r="R18" s="133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115" t="s">
        <v>125</v>
      </c>
      <c r="C19" s="6"/>
      <c r="D19" s="10" t="s">
        <v>75</v>
      </c>
      <c r="E19" s="132">
        <v>0.25</v>
      </c>
      <c r="F19" s="133"/>
      <c r="G19" s="132"/>
      <c r="H19" s="133"/>
      <c r="I19" s="127"/>
      <c r="J19" s="133"/>
      <c r="K19" s="132"/>
      <c r="L19" s="133"/>
      <c r="M19" s="117"/>
      <c r="N19" s="118"/>
      <c r="O19" s="134"/>
      <c r="P19" s="134"/>
      <c r="Q19" s="132"/>
      <c r="R19" s="133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10"/>
      <c r="E20" s="132"/>
      <c r="F20" s="133"/>
      <c r="G20" s="134"/>
      <c r="H20" s="134"/>
      <c r="I20" s="132"/>
      <c r="J20" s="133"/>
      <c r="K20" s="134"/>
      <c r="L20" s="134"/>
      <c r="M20" s="117"/>
      <c r="N20" s="118"/>
      <c r="O20" s="134"/>
      <c r="P20" s="134"/>
      <c r="Q20" s="132"/>
      <c r="R20" s="13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4"/>
      <c r="F21" s="134"/>
      <c r="G21" s="134"/>
      <c r="H21" s="134"/>
      <c r="I21" s="134"/>
      <c r="J21" s="134"/>
      <c r="K21" s="134"/>
      <c r="L21" s="134"/>
      <c r="M21" s="117"/>
      <c r="N21" s="118"/>
      <c r="O21" s="134"/>
      <c r="P21" s="134"/>
      <c r="Q21" s="132"/>
      <c r="R21" s="13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4"/>
      <c r="F22" s="134"/>
      <c r="G22" s="134"/>
      <c r="H22" s="134"/>
      <c r="I22" s="134"/>
      <c r="J22" s="134"/>
      <c r="K22" s="134"/>
      <c r="L22" s="134"/>
      <c r="M22" s="132"/>
      <c r="N22" s="133"/>
      <c r="O22" s="134"/>
      <c r="P22" s="134"/>
      <c r="Q22" s="132"/>
      <c r="R22" s="13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1" zoomScaleNormal="91" zoomScaleSheetLayoutView="91" workbookViewId="0">
      <selection activeCell="K21" sqref="K21:L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5" t="s">
        <v>123</v>
      </c>
      <c r="C4" s="6">
        <v>75</v>
      </c>
      <c r="D4" s="22" t="s">
        <v>86</v>
      </c>
      <c r="E4" s="124">
        <v>1.5</v>
      </c>
      <c r="F4" s="124"/>
      <c r="G4" s="124"/>
      <c r="H4" s="124"/>
      <c r="I4" s="124">
        <v>7</v>
      </c>
      <c r="J4" s="124"/>
      <c r="K4" s="124">
        <v>1</v>
      </c>
      <c r="L4" s="124"/>
      <c r="M4" s="124"/>
      <c r="N4" s="124"/>
      <c r="O4" s="127"/>
      <c r="P4" s="128"/>
      <c r="Q4" s="127"/>
      <c r="R4" s="128"/>
      <c r="S4" s="12">
        <f>E4+G4+I4+K4+M4+O4+Q4</f>
        <v>9.5</v>
      </c>
      <c r="T4" s="12">
        <f t="shared" ref="T4:T19" si="0">SUM(S4-U4-V4)</f>
        <v>9.5</v>
      </c>
      <c r="U4" s="14"/>
      <c r="V4" s="14"/>
    </row>
    <row r="5" spans="1:22" x14ac:dyDescent="0.25">
      <c r="A5" s="6">
        <v>6715</v>
      </c>
      <c r="B5" s="115" t="s">
        <v>127</v>
      </c>
      <c r="C5" s="6">
        <v>4</v>
      </c>
      <c r="D5" s="22" t="s">
        <v>68</v>
      </c>
      <c r="E5" s="124">
        <v>4.25</v>
      </c>
      <c r="F5" s="124"/>
      <c r="G5" s="124">
        <v>5.25</v>
      </c>
      <c r="H5" s="124"/>
      <c r="I5" s="124">
        <v>1</v>
      </c>
      <c r="J5" s="124"/>
      <c r="K5" s="124">
        <v>7</v>
      </c>
      <c r="L5" s="124"/>
      <c r="M5" s="124">
        <v>8</v>
      </c>
      <c r="N5" s="124"/>
      <c r="O5" s="127"/>
      <c r="P5" s="128"/>
      <c r="Q5" s="127"/>
      <c r="R5" s="128"/>
      <c r="S5" s="12">
        <f t="shared" ref="S5:S21" si="1">E5+G5+I5+K5+M5+O5+Q5</f>
        <v>25.5</v>
      </c>
      <c r="T5" s="12">
        <f t="shared" si="0"/>
        <v>25.5</v>
      </c>
      <c r="U5" s="14"/>
      <c r="V5" s="14"/>
    </row>
    <row r="6" spans="1:22" x14ac:dyDescent="0.25">
      <c r="A6" s="6"/>
      <c r="B6" s="6"/>
      <c r="C6" s="6"/>
      <c r="D6" s="10"/>
      <c r="E6" s="138"/>
      <c r="F6" s="128"/>
      <c r="G6" s="138"/>
      <c r="H6" s="128"/>
      <c r="I6" s="138"/>
      <c r="J6" s="128"/>
      <c r="K6" s="138"/>
      <c r="L6" s="128"/>
      <c r="M6" s="138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38"/>
      <c r="F7" s="128"/>
      <c r="G7" s="138"/>
      <c r="H7" s="128"/>
      <c r="I7" s="138"/>
      <c r="J7" s="128"/>
      <c r="K7" s="138"/>
      <c r="L7" s="128"/>
      <c r="M7" s="138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38"/>
      <c r="F8" s="128"/>
      <c r="G8" s="138"/>
      <c r="H8" s="128"/>
      <c r="I8" s="138"/>
      <c r="J8" s="128"/>
      <c r="K8" s="138"/>
      <c r="L8" s="128"/>
      <c r="M8" s="138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38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38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38"/>
      <c r="F11" s="128"/>
      <c r="G11" s="138"/>
      <c r="H11" s="128"/>
      <c r="I11" s="138"/>
      <c r="J11" s="128"/>
      <c r="K11" s="138"/>
      <c r="L11" s="128"/>
      <c r="M11" s="138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38"/>
      <c r="F12" s="128"/>
      <c r="G12" s="138"/>
      <c r="H12" s="128"/>
      <c r="I12" s="138"/>
      <c r="J12" s="128"/>
      <c r="K12" s="138"/>
      <c r="L12" s="128"/>
      <c r="M12" s="138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38"/>
      <c r="F13" s="128"/>
      <c r="G13" s="138"/>
      <c r="H13" s="128"/>
      <c r="I13" s="138"/>
      <c r="J13" s="128"/>
      <c r="K13" s="138"/>
      <c r="L13" s="128"/>
      <c r="M13" s="138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39"/>
      <c r="F14" s="140"/>
      <c r="G14" s="138"/>
      <c r="H14" s="128"/>
      <c r="I14" s="138"/>
      <c r="J14" s="128"/>
      <c r="K14" s="138"/>
      <c r="L14" s="128"/>
      <c r="M14" s="138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115" t="s">
        <v>125</v>
      </c>
      <c r="C15" s="6"/>
      <c r="D15" s="22" t="s">
        <v>105</v>
      </c>
      <c r="E15" s="127"/>
      <c r="F15" s="128"/>
      <c r="G15" s="138">
        <v>2.75</v>
      </c>
      <c r="H15" s="128"/>
      <c r="I15" s="138"/>
      <c r="J15" s="128"/>
      <c r="K15" s="138"/>
      <c r="L15" s="128"/>
      <c r="M15" s="138"/>
      <c r="N15" s="128"/>
      <c r="O15" s="127"/>
      <c r="P15" s="128"/>
      <c r="Q15" s="127"/>
      <c r="R15" s="128"/>
      <c r="S15" s="12">
        <f t="shared" si="1"/>
        <v>2.75</v>
      </c>
      <c r="T15" s="12">
        <f t="shared" si="0"/>
        <v>2.75</v>
      </c>
      <c r="U15" s="14"/>
      <c r="V15" s="14"/>
    </row>
    <row r="16" spans="1:22" x14ac:dyDescent="0.25">
      <c r="A16" s="6"/>
      <c r="B16" s="25"/>
      <c r="C16" s="6"/>
      <c r="D16" s="10"/>
      <c r="E16" s="138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41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15" t="s">
        <v>125</v>
      </c>
      <c r="C18" s="6"/>
      <c r="D18" s="10" t="s">
        <v>104</v>
      </c>
      <c r="E18" s="138">
        <v>2.25</v>
      </c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2.25</v>
      </c>
      <c r="T18" s="12">
        <f t="shared" si="0"/>
        <v>2.25</v>
      </c>
      <c r="U18" s="14"/>
      <c r="V18" s="14"/>
    </row>
    <row r="19" spans="1:22" x14ac:dyDescent="0.25">
      <c r="A19" s="110"/>
      <c r="B19" s="61"/>
      <c r="C19" s="110"/>
      <c r="D19" s="10"/>
      <c r="E19" s="138"/>
      <c r="F19" s="128"/>
      <c r="G19" s="138"/>
      <c r="H19" s="128"/>
      <c r="I19" s="138"/>
      <c r="J19" s="128"/>
      <c r="K19" s="138"/>
      <c r="L19" s="128"/>
      <c r="M19" s="138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2.25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94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123</v>
      </c>
      <c r="C4" s="6">
        <v>75</v>
      </c>
      <c r="D4" s="22" t="s">
        <v>86</v>
      </c>
      <c r="E4" s="127">
        <v>2.5</v>
      </c>
      <c r="F4" s="128"/>
      <c r="G4" s="127">
        <v>2</v>
      </c>
      <c r="H4" s="128"/>
      <c r="I4" s="127"/>
      <c r="J4" s="128"/>
      <c r="K4" s="127">
        <v>1</v>
      </c>
      <c r="L4" s="128"/>
      <c r="M4" s="127"/>
      <c r="N4" s="128"/>
      <c r="O4" s="127"/>
      <c r="P4" s="128"/>
      <c r="Q4" s="127"/>
      <c r="R4" s="128"/>
      <c r="S4" s="12">
        <f>E4+G4+I4+K4+M4+O4+Q4</f>
        <v>5.5</v>
      </c>
      <c r="T4" s="12">
        <f>SUM(S4-U4-V4)</f>
        <v>5.5</v>
      </c>
      <c r="U4" s="14"/>
      <c r="V4" s="14"/>
    </row>
    <row r="5" spans="1:22" ht="15.75" customHeight="1" x14ac:dyDescent="0.25">
      <c r="A5" s="6">
        <v>6781</v>
      </c>
      <c r="B5" s="115" t="s">
        <v>123</v>
      </c>
      <c r="C5" s="6">
        <v>68</v>
      </c>
      <c r="D5" s="22" t="s">
        <v>82</v>
      </c>
      <c r="E5" s="127">
        <v>2.5</v>
      </c>
      <c r="F5" s="128"/>
      <c r="G5" s="127">
        <v>2</v>
      </c>
      <c r="H5" s="128"/>
      <c r="I5" s="127"/>
      <c r="J5" s="128"/>
      <c r="K5" s="127">
        <v>2</v>
      </c>
      <c r="L5" s="128"/>
      <c r="M5" s="127">
        <v>2</v>
      </c>
      <c r="N5" s="128"/>
      <c r="O5" s="127"/>
      <c r="P5" s="128"/>
      <c r="Q5" s="127"/>
      <c r="R5" s="128"/>
      <c r="S5" s="12">
        <f>E5+G5+I5+K5+M5+O5+Q5</f>
        <v>8.5</v>
      </c>
      <c r="T5" s="12">
        <f>SUM(S5-U5-V5)</f>
        <v>8.5</v>
      </c>
      <c r="U5" s="14"/>
      <c r="V5" s="14"/>
    </row>
    <row r="6" spans="1:22" x14ac:dyDescent="0.25">
      <c r="A6" s="6">
        <v>6781</v>
      </c>
      <c r="B6" s="115" t="s">
        <v>123</v>
      </c>
      <c r="C6" s="6">
        <v>60</v>
      </c>
      <c r="D6" s="22" t="s">
        <v>68</v>
      </c>
      <c r="E6" s="127"/>
      <c r="F6" s="128"/>
      <c r="G6" s="127">
        <v>3</v>
      </c>
      <c r="H6" s="128"/>
      <c r="I6" s="127">
        <v>7</v>
      </c>
      <c r="J6" s="128"/>
      <c r="K6" s="127">
        <v>4</v>
      </c>
      <c r="L6" s="128"/>
      <c r="M6" s="127">
        <v>1</v>
      </c>
      <c r="N6" s="128"/>
      <c r="O6" s="127"/>
      <c r="P6" s="128"/>
      <c r="Q6" s="127"/>
      <c r="R6" s="128"/>
      <c r="S6" s="12">
        <f t="shared" ref="S6:S24" si="0">E6+G6+I6+K6+M6+O6+Q6</f>
        <v>15</v>
      </c>
      <c r="T6" s="12">
        <f t="shared" ref="T6:T21" si="1">SUM(S6-U6-V6)</f>
        <v>15</v>
      </c>
      <c r="U6" s="14"/>
      <c r="V6" s="14"/>
    </row>
    <row r="7" spans="1:22" x14ac:dyDescent="0.25">
      <c r="A7" s="6">
        <v>6781</v>
      </c>
      <c r="B7" s="115" t="s">
        <v>123</v>
      </c>
      <c r="C7" s="6">
        <v>71</v>
      </c>
      <c r="D7" s="22" t="s">
        <v>76</v>
      </c>
      <c r="E7" s="127"/>
      <c r="F7" s="128"/>
      <c r="G7" s="127"/>
      <c r="H7" s="128"/>
      <c r="I7" s="127"/>
      <c r="J7" s="128"/>
      <c r="K7" s="127"/>
      <c r="L7" s="128"/>
      <c r="M7" s="127">
        <v>4</v>
      </c>
      <c r="N7" s="128"/>
      <c r="O7" s="127"/>
      <c r="P7" s="128"/>
      <c r="Q7" s="127"/>
      <c r="R7" s="128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5" t="s">
        <v>125</v>
      </c>
      <c r="C20" s="6"/>
      <c r="D20" s="10" t="s">
        <v>67</v>
      </c>
      <c r="E20" s="127">
        <v>3</v>
      </c>
      <c r="F20" s="128"/>
      <c r="G20" s="127">
        <v>1</v>
      </c>
      <c r="H20" s="128"/>
      <c r="I20" s="127">
        <v>1</v>
      </c>
      <c r="J20" s="128"/>
      <c r="K20" s="127">
        <v>1</v>
      </c>
      <c r="L20" s="128"/>
      <c r="M20" s="127">
        <v>1</v>
      </c>
      <c r="N20" s="128"/>
      <c r="O20" s="127"/>
      <c r="P20" s="128"/>
      <c r="Q20" s="127"/>
      <c r="R20" s="128"/>
      <c r="S20" s="12">
        <f t="shared" si="0"/>
        <v>7</v>
      </c>
      <c r="T20" s="12">
        <f t="shared" si="1"/>
        <v>7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5" t="s">
        <v>123</v>
      </c>
      <c r="C4" s="6">
        <v>75</v>
      </c>
      <c r="D4" s="22" t="s">
        <v>86</v>
      </c>
      <c r="E4" s="127">
        <v>3</v>
      </c>
      <c r="F4" s="128"/>
      <c r="G4" s="127">
        <v>2.5</v>
      </c>
      <c r="H4" s="128"/>
      <c r="I4" s="127"/>
      <c r="J4" s="128"/>
      <c r="K4" s="127">
        <v>1</v>
      </c>
      <c r="L4" s="128"/>
      <c r="M4" s="127"/>
      <c r="N4" s="128"/>
      <c r="O4" s="124"/>
      <c r="P4" s="124"/>
      <c r="Q4" s="124"/>
      <c r="R4" s="124"/>
      <c r="S4" s="12">
        <f t="shared" ref="S4:S11" si="0">E4+G4+I4+K4+M4+O4+Q4</f>
        <v>6.5</v>
      </c>
      <c r="T4" s="12">
        <f t="shared" ref="T4:T11" si="1">SUM(S4-U4-V4)</f>
        <v>6.5</v>
      </c>
      <c r="U4" s="14"/>
      <c r="V4" s="14"/>
    </row>
    <row r="5" spans="1:22" x14ac:dyDescent="0.25">
      <c r="A5" s="6">
        <v>6781</v>
      </c>
      <c r="B5" s="115" t="s">
        <v>123</v>
      </c>
      <c r="C5" s="6">
        <v>68</v>
      </c>
      <c r="D5" s="22" t="s">
        <v>82</v>
      </c>
      <c r="E5" s="127">
        <v>3</v>
      </c>
      <c r="F5" s="128"/>
      <c r="G5" s="127">
        <v>2</v>
      </c>
      <c r="H5" s="128"/>
      <c r="I5" s="127"/>
      <c r="J5" s="128"/>
      <c r="K5" s="127">
        <v>3</v>
      </c>
      <c r="L5" s="128"/>
      <c r="M5" s="127">
        <v>2</v>
      </c>
      <c r="N5" s="128"/>
      <c r="O5" s="124"/>
      <c r="P5" s="124"/>
      <c r="Q5" s="124"/>
      <c r="R5" s="124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6781</v>
      </c>
      <c r="B6" s="115" t="s">
        <v>123</v>
      </c>
      <c r="C6" s="6">
        <v>60</v>
      </c>
      <c r="D6" s="22" t="s">
        <v>68</v>
      </c>
      <c r="E6" s="127">
        <v>1</v>
      </c>
      <c r="F6" s="128"/>
      <c r="G6" s="127">
        <v>2.5</v>
      </c>
      <c r="H6" s="128"/>
      <c r="I6" s="127">
        <v>7</v>
      </c>
      <c r="J6" s="128"/>
      <c r="K6" s="127">
        <v>3</v>
      </c>
      <c r="L6" s="128"/>
      <c r="M6" s="127">
        <v>1</v>
      </c>
      <c r="N6" s="128"/>
      <c r="O6" s="124"/>
      <c r="P6" s="124"/>
      <c r="Q6" s="124"/>
      <c r="R6" s="124"/>
      <c r="S6" s="12">
        <f t="shared" si="0"/>
        <v>14.5</v>
      </c>
      <c r="T6" s="12">
        <f t="shared" si="1"/>
        <v>14.5</v>
      </c>
      <c r="U6" s="14"/>
      <c r="V6" s="14"/>
    </row>
    <row r="7" spans="1:22" x14ac:dyDescent="0.25">
      <c r="A7" s="6">
        <v>6781</v>
      </c>
      <c r="B7" s="115" t="s">
        <v>123</v>
      </c>
      <c r="C7" s="6">
        <v>71</v>
      </c>
      <c r="D7" s="22" t="s">
        <v>76</v>
      </c>
      <c r="E7" s="127"/>
      <c r="F7" s="128"/>
      <c r="G7" s="127"/>
      <c r="H7" s="128"/>
      <c r="I7" s="127"/>
      <c r="J7" s="128"/>
      <c r="K7" s="127"/>
      <c r="L7" s="128"/>
      <c r="M7" s="127">
        <v>4</v>
      </c>
      <c r="N7" s="128"/>
      <c r="O7" s="124"/>
      <c r="P7" s="124"/>
      <c r="Q7" s="124"/>
      <c r="R7" s="124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10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5" t="s">
        <v>125</v>
      </c>
      <c r="C19" s="6"/>
      <c r="D19" s="10" t="s">
        <v>67</v>
      </c>
      <c r="E19" s="127">
        <v>1</v>
      </c>
      <c r="F19" s="128"/>
      <c r="G19" s="127">
        <v>1</v>
      </c>
      <c r="H19" s="128"/>
      <c r="I19" s="127">
        <v>1</v>
      </c>
      <c r="J19" s="128"/>
      <c r="K19" s="127">
        <v>1</v>
      </c>
      <c r="L19" s="128"/>
      <c r="M19" s="127">
        <v>1</v>
      </c>
      <c r="N19" s="128"/>
      <c r="O19" s="127"/>
      <c r="P19" s="128"/>
      <c r="Q19" s="127"/>
      <c r="R19" s="12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4" sqref="E14:R2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94</v>
      </c>
      <c r="B2" s="110"/>
      <c r="C2" s="110"/>
      <c r="D2" s="110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17</v>
      </c>
      <c r="O3" s="77"/>
      <c r="P3" s="77"/>
      <c r="Q3" s="78">
        <v>16</v>
      </c>
      <c r="R3" s="78">
        <v>17.3</v>
      </c>
      <c r="S3" s="79"/>
      <c r="T3" s="79"/>
      <c r="U3" s="80"/>
      <c r="V3" s="80"/>
    </row>
    <row r="4" spans="1:22" x14ac:dyDescent="0.25">
      <c r="A4" s="6">
        <v>6781</v>
      </c>
      <c r="B4" s="115" t="s">
        <v>123</v>
      </c>
      <c r="C4" s="6">
        <v>60</v>
      </c>
      <c r="D4" s="22" t="s">
        <v>68</v>
      </c>
      <c r="E4" s="124">
        <v>4</v>
      </c>
      <c r="F4" s="119"/>
      <c r="G4" s="127">
        <v>1</v>
      </c>
      <c r="H4" s="128"/>
      <c r="I4" s="127"/>
      <c r="J4" s="128"/>
      <c r="K4" s="127"/>
      <c r="L4" s="128"/>
      <c r="M4" s="127"/>
      <c r="N4" s="128"/>
      <c r="O4" s="142"/>
      <c r="P4" s="143"/>
      <c r="Q4" s="142"/>
      <c r="R4" s="143"/>
      <c r="S4" s="79">
        <f t="shared" ref="S4:S24" si="0">E4+G4+I4+K4+M4+O4+Q4</f>
        <v>5</v>
      </c>
      <c r="T4" s="79">
        <f t="shared" ref="T4:T24" si="1">SUM(S4-U4-V4)</f>
        <v>5</v>
      </c>
      <c r="U4" s="83"/>
      <c r="V4" s="83"/>
    </row>
    <row r="5" spans="1:22" x14ac:dyDescent="0.25">
      <c r="A5" s="6">
        <v>6781</v>
      </c>
      <c r="B5" s="115" t="s">
        <v>123</v>
      </c>
      <c r="C5" s="6">
        <v>72</v>
      </c>
      <c r="D5" s="22" t="s">
        <v>92</v>
      </c>
      <c r="E5" s="119"/>
      <c r="F5" s="119"/>
      <c r="G5" s="127">
        <v>0.25</v>
      </c>
      <c r="H5" s="128"/>
      <c r="I5" s="127"/>
      <c r="J5" s="128"/>
      <c r="K5" s="127"/>
      <c r="L5" s="128"/>
      <c r="M5" s="127"/>
      <c r="N5" s="128"/>
      <c r="O5" s="142"/>
      <c r="P5" s="143"/>
      <c r="Q5" s="142"/>
      <c r="R5" s="14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6781</v>
      </c>
      <c r="B6" s="115" t="s">
        <v>123</v>
      </c>
      <c r="C6" s="6">
        <v>74</v>
      </c>
      <c r="D6" s="22" t="s">
        <v>92</v>
      </c>
      <c r="E6" s="127"/>
      <c r="F6" s="128"/>
      <c r="G6" s="127">
        <v>0.25</v>
      </c>
      <c r="H6" s="128"/>
      <c r="I6" s="127"/>
      <c r="J6" s="128"/>
      <c r="K6" s="127"/>
      <c r="L6" s="128"/>
      <c r="M6" s="127"/>
      <c r="N6" s="128"/>
      <c r="O6" s="142"/>
      <c r="P6" s="143"/>
      <c r="Q6" s="142"/>
      <c r="R6" s="143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6">
        <v>6781</v>
      </c>
      <c r="B7" s="115" t="s">
        <v>123</v>
      </c>
      <c r="C7" s="6">
        <v>48</v>
      </c>
      <c r="D7" s="22" t="s">
        <v>92</v>
      </c>
      <c r="E7" s="127"/>
      <c r="F7" s="128"/>
      <c r="G7" s="127">
        <v>0.25</v>
      </c>
      <c r="H7" s="128"/>
      <c r="I7" s="127"/>
      <c r="J7" s="128"/>
      <c r="K7" s="127"/>
      <c r="L7" s="128"/>
      <c r="M7" s="127"/>
      <c r="N7" s="128"/>
      <c r="O7" s="142"/>
      <c r="P7" s="143"/>
      <c r="Q7" s="142"/>
      <c r="R7" s="143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6">
        <v>6721</v>
      </c>
      <c r="B8" s="115" t="s">
        <v>124</v>
      </c>
      <c r="C8" s="6">
        <v>76</v>
      </c>
      <c r="D8" s="22" t="s">
        <v>117</v>
      </c>
      <c r="E8" s="127"/>
      <c r="F8" s="128"/>
      <c r="G8" s="127"/>
      <c r="H8" s="128"/>
      <c r="I8" s="127"/>
      <c r="J8" s="128"/>
      <c r="K8" s="127"/>
      <c r="L8" s="128"/>
      <c r="M8" s="127">
        <v>3</v>
      </c>
      <c r="N8" s="128"/>
      <c r="O8" s="142"/>
      <c r="P8" s="143"/>
      <c r="Q8" s="142"/>
      <c r="R8" s="143"/>
      <c r="S8" s="79">
        <f t="shared" si="0"/>
        <v>3</v>
      </c>
      <c r="T8" s="79">
        <f t="shared" si="1"/>
        <v>3</v>
      </c>
      <c r="U8" s="83"/>
      <c r="V8" s="83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2"/>
      <c r="P9" s="143"/>
      <c r="Q9" s="142"/>
      <c r="R9" s="14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2"/>
      <c r="P10" s="143"/>
      <c r="Q10" s="142"/>
      <c r="R10" s="14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2"/>
      <c r="P11" s="143"/>
      <c r="Q11" s="142"/>
      <c r="R11" s="14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2"/>
      <c r="P12" s="143"/>
      <c r="Q12" s="142"/>
      <c r="R12" s="14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2"/>
      <c r="P13" s="143"/>
      <c r="Q13" s="142"/>
      <c r="R13" s="14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2"/>
      <c r="P14" s="143"/>
      <c r="Q14" s="142"/>
      <c r="R14" s="14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>
        <v>3600</v>
      </c>
      <c r="B15" s="115" t="s">
        <v>125</v>
      </c>
      <c r="C15" s="6"/>
      <c r="D15" s="22" t="s">
        <v>122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2"/>
      <c r="P15" s="143"/>
      <c r="Q15" s="142">
        <v>1.5</v>
      </c>
      <c r="R15" s="143"/>
      <c r="S15" s="79">
        <f t="shared" si="4"/>
        <v>1.5</v>
      </c>
      <c r="T15" s="79">
        <f t="shared" si="5"/>
        <v>0</v>
      </c>
      <c r="U15" s="83">
        <v>1.5</v>
      </c>
      <c r="V15" s="83"/>
    </row>
    <row r="16" spans="1:22" x14ac:dyDescent="0.25">
      <c r="A16" s="6">
        <v>3600</v>
      </c>
      <c r="B16" s="115" t="s">
        <v>125</v>
      </c>
      <c r="C16" s="6"/>
      <c r="D16" s="22" t="s">
        <v>119</v>
      </c>
      <c r="E16" s="127"/>
      <c r="F16" s="128"/>
      <c r="G16" s="127"/>
      <c r="H16" s="128"/>
      <c r="I16" s="127"/>
      <c r="J16" s="128"/>
      <c r="K16" s="127"/>
      <c r="L16" s="128"/>
      <c r="M16" s="127">
        <v>1</v>
      </c>
      <c r="N16" s="128"/>
      <c r="O16" s="142"/>
      <c r="P16" s="143"/>
      <c r="Q16" s="142"/>
      <c r="R16" s="143"/>
      <c r="S16" s="79">
        <f t="shared" si="0"/>
        <v>1</v>
      </c>
      <c r="T16" s="79">
        <f t="shared" si="1"/>
        <v>1</v>
      </c>
      <c r="U16" s="83"/>
      <c r="V16" s="83"/>
    </row>
    <row r="17" spans="1:22" x14ac:dyDescent="0.25">
      <c r="A17" s="6">
        <v>3600</v>
      </c>
      <c r="B17" s="115" t="s">
        <v>125</v>
      </c>
      <c r="C17" s="6"/>
      <c r="D17" s="22" t="s">
        <v>118</v>
      </c>
      <c r="E17" s="127"/>
      <c r="F17" s="128"/>
      <c r="G17" s="127"/>
      <c r="H17" s="128"/>
      <c r="I17" s="127"/>
      <c r="J17" s="128"/>
      <c r="K17" s="127">
        <v>1</v>
      </c>
      <c r="L17" s="128"/>
      <c r="M17" s="127">
        <v>1</v>
      </c>
      <c r="N17" s="128"/>
      <c r="O17" s="142"/>
      <c r="P17" s="143"/>
      <c r="Q17" s="142"/>
      <c r="R17" s="143"/>
      <c r="S17" s="79">
        <f t="shared" si="0"/>
        <v>2</v>
      </c>
      <c r="T17" s="79">
        <f t="shared" si="1"/>
        <v>2</v>
      </c>
      <c r="U17" s="83"/>
      <c r="V17" s="83"/>
    </row>
    <row r="18" spans="1:22" x14ac:dyDescent="0.25">
      <c r="A18" s="6">
        <v>3600</v>
      </c>
      <c r="B18" s="115" t="s">
        <v>125</v>
      </c>
      <c r="C18" s="6"/>
      <c r="D18" s="22" t="s">
        <v>69</v>
      </c>
      <c r="E18" s="127">
        <v>1</v>
      </c>
      <c r="F18" s="128"/>
      <c r="G18" s="127"/>
      <c r="H18" s="128"/>
      <c r="I18" s="127"/>
      <c r="J18" s="128"/>
      <c r="K18" s="127"/>
      <c r="L18" s="128"/>
      <c r="M18" s="127"/>
      <c r="N18" s="128"/>
      <c r="O18" s="142"/>
      <c r="P18" s="143"/>
      <c r="Q18" s="142"/>
      <c r="R18" s="143"/>
      <c r="S18" s="79">
        <f t="shared" si="0"/>
        <v>1</v>
      </c>
      <c r="T18" s="79">
        <f t="shared" si="1"/>
        <v>1</v>
      </c>
      <c r="U18" s="83"/>
      <c r="V18" s="83"/>
    </row>
    <row r="19" spans="1:22" x14ac:dyDescent="0.25">
      <c r="A19" s="6">
        <v>3600</v>
      </c>
      <c r="B19" s="115" t="s">
        <v>125</v>
      </c>
      <c r="C19" s="6"/>
      <c r="D19" s="22" t="s">
        <v>77</v>
      </c>
      <c r="E19" s="127">
        <v>0.5</v>
      </c>
      <c r="F19" s="128"/>
      <c r="G19" s="127"/>
      <c r="H19" s="128"/>
      <c r="I19" s="127">
        <v>1</v>
      </c>
      <c r="J19" s="128"/>
      <c r="K19" s="127">
        <v>0.5</v>
      </c>
      <c r="L19" s="128"/>
      <c r="M19" s="127">
        <v>1.25</v>
      </c>
      <c r="N19" s="128"/>
      <c r="O19" s="142"/>
      <c r="P19" s="143"/>
      <c r="Q19" s="142"/>
      <c r="R19" s="143"/>
      <c r="S19" s="79">
        <f t="shared" ref="S19:S20" si="6">E19+G19+I19+K19+M19+O19+Q19</f>
        <v>3.25</v>
      </c>
      <c r="T19" s="79">
        <f t="shared" si="1"/>
        <v>3.25</v>
      </c>
      <c r="U19" s="83"/>
      <c r="V19" s="83"/>
    </row>
    <row r="20" spans="1:22" x14ac:dyDescent="0.25">
      <c r="A20" s="6">
        <v>3600</v>
      </c>
      <c r="B20" s="115" t="s">
        <v>125</v>
      </c>
      <c r="C20" s="6"/>
      <c r="D20" s="22" t="s">
        <v>71</v>
      </c>
      <c r="E20" s="127">
        <v>0.75</v>
      </c>
      <c r="F20" s="128"/>
      <c r="G20" s="127"/>
      <c r="H20" s="128"/>
      <c r="I20" s="127"/>
      <c r="J20" s="128"/>
      <c r="K20" s="127">
        <v>0.5</v>
      </c>
      <c r="L20" s="128"/>
      <c r="M20" s="127">
        <v>0.25</v>
      </c>
      <c r="N20" s="128"/>
      <c r="O20" s="142"/>
      <c r="P20" s="143"/>
      <c r="Q20" s="142"/>
      <c r="R20" s="143"/>
      <c r="S20" s="79">
        <f t="shared" si="6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115" t="s">
        <v>125</v>
      </c>
      <c r="C21" s="81"/>
      <c r="D21" s="22" t="s">
        <v>72</v>
      </c>
      <c r="E21" s="127">
        <v>2</v>
      </c>
      <c r="F21" s="128"/>
      <c r="G21" s="127">
        <v>6.5</v>
      </c>
      <c r="H21" s="128"/>
      <c r="I21" s="127">
        <v>7.25</v>
      </c>
      <c r="J21" s="128"/>
      <c r="K21" s="127">
        <v>6.25</v>
      </c>
      <c r="L21" s="128"/>
      <c r="M21" s="127">
        <v>2.25</v>
      </c>
      <c r="N21" s="128"/>
      <c r="O21" s="142"/>
      <c r="P21" s="143"/>
      <c r="Q21" s="142"/>
      <c r="R21" s="143"/>
      <c r="S21" s="79">
        <f t="shared" si="0"/>
        <v>24.25</v>
      </c>
      <c r="T21" s="79">
        <f t="shared" si="1"/>
        <v>21.25</v>
      </c>
      <c r="U21" s="83">
        <v>3</v>
      </c>
      <c r="V21" s="83"/>
    </row>
    <row r="22" spans="1:22" ht="15.75" customHeight="1" x14ac:dyDescent="0.25">
      <c r="A22" s="81">
        <v>3600</v>
      </c>
      <c r="B22" s="115" t="s">
        <v>125</v>
      </c>
      <c r="C22" s="81"/>
      <c r="D22" s="71" t="s">
        <v>73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2"/>
      <c r="P22" s="143"/>
      <c r="Q22" s="142"/>
      <c r="R22" s="143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15" t="s">
        <v>125</v>
      </c>
      <c r="C23" s="81"/>
      <c r="D23" s="82" t="s">
        <v>74</v>
      </c>
      <c r="E23" s="127">
        <v>0.25</v>
      </c>
      <c r="F23" s="128"/>
      <c r="G23" s="127">
        <v>0.25</v>
      </c>
      <c r="H23" s="128"/>
      <c r="I23" s="127">
        <v>0.25</v>
      </c>
      <c r="J23" s="128"/>
      <c r="K23" s="127">
        <v>0.25</v>
      </c>
      <c r="L23" s="128"/>
      <c r="M23" s="127">
        <v>0.25</v>
      </c>
      <c r="N23" s="128"/>
      <c r="O23" s="142"/>
      <c r="P23" s="143"/>
      <c r="Q23" s="142"/>
      <c r="R23" s="143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42"/>
      <c r="P24" s="143"/>
      <c r="Q24" s="142"/>
      <c r="R24" s="14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42"/>
      <c r="P25" s="143"/>
      <c r="Q25" s="142"/>
      <c r="R25" s="143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2"/>
      <c r="P26" s="143"/>
      <c r="Q26" s="142"/>
      <c r="R26" s="143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44">
        <f>SUM(E4:E26)</f>
        <v>8.5</v>
      </c>
      <c r="F27" s="145"/>
      <c r="G27" s="144">
        <f>SUM(G4:G26)</f>
        <v>8.5</v>
      </c>
      <c r="H27" s="145"/>
      <c r="I27" s="144">
        <f>SUM(I4:I26)</f>
        <v>8.5</v>
      </c>
      <c r="J27" s="145"/>
      <c r="K27" s="144">
        <f>SUM(K4:K26)</f>
        <v>8.5</v>
      </c>
      <c r="L27" s="145"/>
      <c r="M27" s="144">
        <f t="shared" ref="M27" si="7">SUM(M4:M26)</f>
        <v>9</v>
      </c>
      <c r="N27" s="145"/>
      <c r="O27" s="144">
        <f>SUM(O4:O26)</f>
        <v>0</v>
      </c>
      <c r="P27" s="145"/>
      <c r="Q27" s="144">
        <f>SUM(Q4:Q26)</f>
        <v>1.5</v>
      </c>
      <c r="R27" s="145"/>
      <c r="S27" s="79">
        <f>SUM(S4:S26)</f>
        <v>44.5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1.5</v>
      </c>
      <c r="S29" s="83"/>
      <c r="T29" s="83"/>
      <c r="U29" s="83">
        <f>SUM(U4:U28)</f>
        <v>4.5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4.5</v>
      </c>
      <c r="D33" s="86"/>
      <c r="I33" s="87">
        <v>35.75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44.5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1" sqref="K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2019-04-01T13:52:34Z</cp:lastPrinted>
  <dcterms:created xsi:type="dcterms:W3CDTF">2010-01-14T13:00:57Z</dcterms:created>
  <dcterms:modified xsi:type="dcterms:W3CDTF">2019-08-19T13:46:34Z</dcterms:modified>
</cp:coreProperties>
</file>