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613A9D22-A1D8-48F3-93A6-D2019CAD78CA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I10" i="1"/>
  <c r="H10" i="1"/>
  <c r="D10" i="1"/>
  <c r="C10" i="1"/>
  <c r="V24" i="56"/>
  <c r="C29" i="56" s="1"/>
  <c r="U24" i="56"/>
  <c r="C28" i="56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5" i="1"/>
  <c r="H15" i="1"/>
  <c r="E15" i="1"/>
  <c r="D15" i="1"/>
  <c r="C15" i="1"/>
  <c r="C28" i="55"/>
  <c r="V24" i="55"/>
  <c r="C29" i="55" s="1"/>
  <c r="U24" i="55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C13" i="1"/>
  <c r="G32" i="56" l="1"/>
  <c r="C32" i="55"/>
  <c r="G15" i="1" s="1"/>
  <c r="B15" i="1"/>
  <c r="G32" i="55" l="1"/>
  <c r="K13" i="1"/>
  <c r="I13" i="1"/>
  <c r="H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3" i="1" s="1"/>
  <c r="S20" i="53"/>
  <c r="C30" i="53" s="1"/>
  <c r="E13" i="1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D19" i="1" l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G32" i="52" l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4" i="44"/>
  <c r="S22" i="44"/>
  <c r="C32" i="46" l="1"/>
  <c r="G32" i="46" s="1"/>
  <c r="B8" i="1"/>
  <c r="C34" i="47"/>
  <c r="C32" i="44"/>
  <c r="G32" i="44" s="1"/>
  <c r="G22" i="24"/>
  <c r="H24" i="24" s="1"/>
  <c r="E24" i="14"/>
  <c r="F26" i="14" s="1"/>
  <c r="G34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<sst xmlns="http://schemas.openxmlformats.org/spreadsheetml/2006/main" count="637" uniqueCount="95">
  <si>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</si>
  <si>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</si>
  <si>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</si>
  <si>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</si>
  <si>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</si>
  <si>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</si>
  <si>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</si>
  <si>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</si>
  <si>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</si>
  <si>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</si>
  <si>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</si>
  <si>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</si>
  <si>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</si>
  <si>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</si>
  <si>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</si>
  <si>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</si>
  <si>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</si>
  <si>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</si>
  <si>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</si>
  <si>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</si>
  <si>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</si>
  <si>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</si>
  <si>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</si>
  <si>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</si>
  <si>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</si>
  <si>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</si>
  <si>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</si>
  <si>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</si>
  <si>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</si>
  <si>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</si>
  <si>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</si>
  <si>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</si>
  <si>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</si>
  <si>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</si>
  <si>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</si>
  <si>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</si>
  <si>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</si>
  <si>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</si>
  <si>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</si>
  <si>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</si>
  <si>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</si>
  <si>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</si>
  <si>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</si>
  <si>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</si>
  <si>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</si>
  <si>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</si>
  <si>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</si>
  <si>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</si>
  <si>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</si>
  <si>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</si>
  <si>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</si>
  <si>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</si>
  <si>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</si>
  <si>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</si>
  <si>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</si>
  <si>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</si>
  <si>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</si>
  <si>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</si>
  <si>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</si>
  <si>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</si>
  <si>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</si>
  <si>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</si>
  <si>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</si>
  <si>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</si>
  <si>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</si>
  <si>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</si>
  <si>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</si>
  <si>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</si>
  <si>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</si>
  <si>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</si>
  <si>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</si>
  <si>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</si>
  <si>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</si>
  <si>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</si>
  <si>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</si>
  <si>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</si>
  <si>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move materials</t>
  </si>
  <si>
    <t>library units</t>
  </si>
  <si>
    <t>M Reading-Jones</t>
  </si>
  <si>
    <t>M. Reading-Jones</t>
  </si>
  <si>
    <t>machine maintenance</t>
  </si>
  <si>
    <t>panels</t>
  </si>
  <si>
    <t>architraves</t>
  </si>
  <si>
    <t>unit</t>
  </si>
  <si>
    <t>cupboards</t>
  </si>
  <si>
    <t>seating</t>
  </si>
  <si>
    <t>scribes</t>
  </si>
  <si>
    <t>vault panels</t>
  </si>
  <si>
    <t>W/E 29.12.2019</t>
  </si>
  <si>
    <t>week ending 29.12.2019</t>
  </si>
  <si>
    <t>desk</t>
  </si>
  <si>
    <t>tidy workshop</t>
  </si>
  <si>
    <t>door &amp; frame</t>
  </si>
  <si>
    <t>OFFI01</t>
  </si>
  <si>
    <t>PLUM02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</si>
</sst>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/>
    <xf numFmtId="2" fontId="14" fillId="8" borderId="4" xfId="0" applyNumberFormat="1" applyFont="1" applyFill="1" applyBorder="1" applyAlignment="1"/>
    <xf numFmtId="2" fontId="14" fillId="8" borderId="1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G29" sqref="G2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95" t="s">
        <v>88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0</v>
      </c>
      <c r="C6" s="100">
        <f>SUM(Buckingham!C30)</f>
        <v>0</v>
      </c>
      <c r="D6" s="100">
        <f>SUM(Buckingham!C31)</f>
        <v>0</v>
      </c>
      <c r="E6" s="100">
        <f>SUM(Buckingham!C32)</f>
        <v>16</v>
      </c>
      <c r="F6" s="100">
        <f>SUM(Buckingham!C33)</f>
        <v>24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24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5</v>
      </c>
    </row>
    <row r="8" spans="1:11" x14ac:dyDescent="0.3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16</v>
      </c>
      <c r="F8" s="100">
        <f>SUM(Czege!C31)</f>
        <v>24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16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24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</v>
      </c>
    </row>
    <row r="10" spans="1:11" x14ac:dyDescent="0.3">
      <c r="A10" s="99" t="s">
        <v>50</v>
      </c>
      <c r="B10" s="100">
        <f>SUM(Hammond!C27)</f>
        <v>16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24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2</v>
      </c>
    </row>
    <row r="11" spans="1:11" x14ac:dyDescent="0.3">
      <c r="A11" s="99" t="s">
        <v>8</v>
      </c>
      <c r="B11" s="100">
        <f>SUM(Harland!C27)</f>
        <v>16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24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2</v>
      </c>
    </row>
    <row r="12" spans="1:11" x14ac:dyDescent="0.3">
      <c r="A12" s="99" t="s">
        <v>66</v>
      </c>
      <c r="B12" s="100">
        <f>SUM(Leek!C32)</f>
        <v>16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24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3.5</v>
      </c>
    </row>
    <row r="13" spans="1:11" ht="17.25" customHeight="1" x14ac:dyDescent="0.3">
      <c r="A13" s="99" t="s">
        <v>71</v>
      </c>
      <c r="B13" s="100">
        <f>SUM(McCulloch!C27)</f>
        <v>0</v>
      </c>
      <c r="C13" s="100">
        <f>SUM(McCulloch!C28)</f>
        <v>0</v>
      </c>
      <c r="D13" s="100">
        <f>SUM(McCulloch!C29)</f>
        <v>0</v>
      </c>
      <c r="E13" s="100">
        <f>SUM(McCulloch!C30)</f>
        <v>16</v>
      </c>
      <c r="F13" s="100">
        <f>SUM(McCulloch!C31)</f>
        <v>24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x14ac:dyDescent="0.3">
      <c r="A14" s="99" t="s">
        <v>9</v>
      </c>
      <c r="B14" s="100">
        <f>SUM(McSharry!C27)</f>
        <v>16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24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2</v>
      </c>
    </row>
    <row r="15" spans="1:11" x14ac:dyDescent="0.3">
      <c r="A15" s="99" t="s">
        <v>78</v>
      </c>
      <c r="B15" s="100">
        <f>SUM('Reading-Jones'!C27)</f>
        <v>16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24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16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24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2</v>
      </c>
    </row>
    <row r="17" spans="1:11" x14ac:dyDescent="0.3">
      <c r="A17" s="99" t="s">
        <v>45</v>
      </c>
      <c r="B17" s="100">
        <f>SUM(Ward!C27)</f>
        <v>0</v>
      </c>
      <c r="C17" s="100">
        <f>SUM(Ward!C28)</f>
        <v>0</v>
      </c>
      <c r="D17" s="100">
        <f>SUM(Ward!C29)</f>
        <v>0</v>
      </c>
      <c r="E17" s="100">
        <f>SUM(Ward!C30)</f>
        <v>16</v>
      </c>
      <c r="F17" s="100">
        <f>SUM(Ward!C31)</f>
        <v>24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68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24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13</v>
      </c>
    </row>
    <row r="19" spans="1:11" x14ac:dyDescent="0.3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24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0</v>
      </c>
    </row>
    <row r="20" spans="1:11" x14ac:dyDescent="0.3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24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3">
      <c r="A21" s="99" t="s">
        <v>12</v>
      </c>
      <c r="B21" s="100">
        <f>SUM(Wright!C32)</f>
        <v>16</v>
      </c>
      <c r="C21" s="100">
        <f>SUM(Wright!C33)</f>
        <v>0.5</v>
      </c>
      <c r="D21" s="100">
        <f>SUM(Wright!C34)</f>
        <v>0</v>
      </c>
      <c r="E21" s="100">
        <f>SUM(Wright!C35)</f>
        <v>0</v>
      </c>
      <c r="F21" s="100">
        <f>SUM(Wright!C36)</f>
        <v>24</v>
      </c>
      <c r="G21" s="101">
        <f>B21+C21+D21+E21+F21</f>
        <v>40.5</v>
      </c>
      <c r="H21" s="104">
        <f>SUM(Wright!C38)</f>
        <v>0</v>
      </c>
      <c r="I21" s="104">
        <f>SUM(Wright!C39)</f>
        <v>0</v>
      </c>
      <c r="K21" s="103">
        <f>SUM(Wright!I33)</f>
        <v>3.5</v>
      </c>
    </row>
    <row r="22" spans="1:11" ht="17.25" customHeight="1" x14ac:dyDescent="0.3">
      <c r="A22" s="105" t="s">
        <v>22</v>
      </c>
      <c r="B22" s="106">
        <f t="shared" ref="B22:I22" si="1">SUM(B6:B21)</f>
        <v>176</v>
      </c>
      <c r="C22" s="106">
        <f t="shared" si="1"/>
        <v>0.5</v>
      </c>
      <c r="D22" s="106">
        <f t="shared" si="1"/>
        <v>0</v>
      </c>
      <c r="E22" s="106">
        <f t="shared" si="1"/>
        <v>80</v>
      </c>
      <c r="F22" s="106">
        <f t="shared" si="1"/>
        <v>384</v>
      </c>
      <c r="G22" s="106">
        <f t="shared" si="1"/>
        <v>640.5</v>
      </c>
      <c r="H22" s="107">
        <f t="shared" si="1"/>
        <v>0</v>
      </c>
      <c r="I22" s="107">
        <f t="shared" si="1"/>
        <v>0</v>
      </c>
      <c r="J22" s="94"/>
      <c r="K22" s="106">
        <f>SUM(K6:K21)</f>
        <v>37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176.5</v>
      </c>
    </row>
    <row r="26" spans="1:11" x14ac:dyDescent="0.3">
      <c r="A26" s="92" t="s">
        <v>29</v>
      </c>
      <c r="C26" s="108">
        <f>K22</f>
        <v>37</v>
      </c>
    </row>
    <row r="27" spans="1:11" x14ac:dyDescent="0.3">
      <c r="A27" s="92" t="s">
        <v>33</v>
      </c>
      <c r="C27" s="109">
        <f>C26/C25</f>
        <v>0.20963172804532579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9" sqref="G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89</v>
      </c>
      <c r="B2" s="202"/>
      <c r="C2" s="202"/>
      <c r="D2" s="114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90"/>
      <c r="J3" s="190"/>
      <c r="K3" s="190"/>
      <c r="L3" s="190"/>
      <c r="M3" s="190"/>
      <c r="N3" s="19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5">
        <v>6768</v>
      </c>
      <c r="B4" s="256" t="s">
        <v>94</v>
      </c>
      <c r="C4" s="205">
        <v>9</v>
      </c>
      <c r="D4" s="22" t="s">
        <v>90</v>
      </c>
      <c r="E4" s="226">
        <v>3</v>
      </c>
      <c r="F4" s="227"/>
      <c r="G4" s="226"/>
      <c r="H4" s="227"/>
      <c r="I4" s="228"/>
      <c r="J4" s="229"/>
      <c r="K4" s="228"/>
      <c r="L4" s="229"/>
      <c r="M4" s="228"/>
      <c r="N4" s="229"/>
      <c r="O4" s="223"/>
      <c r="P4" s="224"/>
      <c r="Q4" s="223"/>
      <c r="R4" s="224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3">
      <c r="A5" s="205">
        <v>6768</v>
      </c>
      <c r="B5" s="256" t="s">
        <v>94</v>
      </c>
      <c r="C5" s="205">
        <v>59</v>
      </c>
      <c r="D5" s="22" t="s">
        <v>85</v>
      </c>
      <c r="E5" s="226">
        <v>5</v>
      </c>
      <c r="F5" s="227"/>
      <c r="G5" s="226">
        <v>3</v>
      </c>
      <c r="H5" s="227"/>
      <c r="I5" s="228"/>
      <c r="J5" s="229"/>
      <c r="K5" s="228"/>
      <c r="L5" s="229"/>
      <c r="M5" s="228"/>
      <c r="N5" s="229"/>
      <c r="O5" s="223"/>
      <c r="P5" s="224"/>
      <c r="Q5" s="223"/>
      <c r="R5" s="224"/>
      <c r="S5" s="12">
        <f t="shared" ref="S5:S22" si="1">E5+G5+I5+K5+M5+O5+Q5</f>
        <v>8</v>
      </c>
      <c r="T5" s="12">
        <f t="shared" si="0"/>
        <v>8</v>
      </c>
      <c r="U5" s="14"/>
      <c r="V5" s="14"/>
    </row>
    <row r="6" spans="1:22" x14ac:dyDescent="0.3">
      <c r="A6" s="197"/>
      <c r="B6" s="191"/>
      <c r="C6" s="191"/>
      <c r="D6" s="22"/>
      <c r="E6" s="226"/>
      <c r="F6" s="227"/>
      <c r="G6" s="226"/>
      <c r="H6" s="227"/>
      <c r="I6" s="228"/>
      <c r="J6" s="229"/>
      <c r="K6" s="228"/>
      <c r="L6" s="229"/>
      <c r="M6" s="228"/>
      <c r="N6" s="229"/>
      <c r="O6" s="223"/>
      <c r="P6" s="224"/>
      <c r="Q6" s="223"/>
      <c r="R6" s="22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03"/>
      <c r="B7" s="203"/>
      <c r="C7" s="203"/>
      <c r="D7" s="22"/>
      <c r="E7" s="226"/>
      <c r="F7" s="227"/>
      <c r="G7" s="226"/>
      <c r="H7" s="227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1"/>
      <c r="B8" s="25"/>
      <c r="C8" s="181"/>
      <c r="D8" s="22"/>
      <c r="E8" s="226"/>
      <c r="F8" s="227"/>
      <c r="G8" s="226"/>
      <c r="H8" s="227"/>
      <c r="I8" s="228"/>
      <c r="J8" s="229"/>
      <c r="K8" s="228"/>
      <c r="L8" s="229"/>
      <c r="M8" s="228"/>
      <c r="N8" s="229"/>
      <c r="O8" s="223"/>
      <c r="P8" s="224"/>
      <c r="Q8" s="223"/>
      <c r="R8" s="2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6"/>
      <c r="F9" s="227"/>
      <c r="G9" s="226"/>
      <c r="H9" s="227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7"/>
      <c r="B10" s="6"/>
      <c r="C10" s="6"/>
      <c r="D10" s="22"/>
      <c r="E10" s="226"/>
      <c r="F10" s="227"/>
      <c r="G10" s="226"/>
      <c r="H10" s="227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7"/>
      <c r="B11" s="6"/>
      <c r="C11" s="6"/>
      <c r="D11" s="22"/>
      <c r="E11" s="226"/>
      <c r="F11" s="227"/>
      <c r="G11" s="226"/>
      <c r="H11" s="227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7"/>
      <c r="B12" s="6"/>
      <c r="C12" s="6"/>
      <c r="D12" s="22"/>
      <c r="E12" s="226"/>
      <c r="F12" s="227"/>
      <c r="G12" s="226"/>
      <c r="H12" s="227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7"/>
      <c r="B13" s="6"/>
      <c r="C13" s="6"/>
      <c r="D13" s="22"/>
      <c r="E13" s="226"/>
      <c r="F13" s="227"/>
      <c r="G13" s="226"/>
      <c r="H13" s="227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7"/>
      <c r="B14" s="120"/>
      <c r="C14" s="120"/>
      <c r="D14" s="22"/>
      <c r="E14" s="226"/>
      <c r="F14" s="227"/>
      <c r="G14" s="226"/>
      <c r="H14" s="227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7"/>
      <c r="B15" s="25"/>
      <c r="C15" s="122"/>
      <c r="D15" s="22"/>
      <c r="E15" s="226"/>
      <c r="F15" s="227"/>
      <c r="G15" s="226"/>
      <c r="H15" s="227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6">
        <v>3600</v>
      </c>
      <c r="B17" s="256" t="s">
        <v>93</v>
      </c>
      <c r="C17" s="206"/>
      <c r="D17" s="10" t="s">
        <v>91</v>
      </c>
      <c r="E17" s="226"/>
      <c r="F17" s="227"/>
      <c r="G17" s="226">
        <v>5</v>
      </c>
      <c r="H17" s="227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2">
        <f>E17+G17+I17+K17+M17+O17+Q17</f>
        <v>5</v>
      </c>
      <c r="T17" s="12">
        <f>SUM(S17-U17-V17)</f>
        <v>5</v>
      </c>
      <c r="U17" s="14"/>
      <c r="V17" s="14"/>
    </row>
    <row r="18" spans="1:22" x14ac:dyDescent="0.3">
      <c r="A18" s="152"/>
      <c r="B18" s="25"/>
      <c r="C18" s="152"/>
      <c r="D18" s="22"/>
      <c r="E18" s="226"/>
      <c r="F18" s="227"/>
      <c r="G18" s="226"/>
      <c r="H18" s="227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6"/>
      <c r="F19" s="227"/>
      <c r="G19" s="226"/>
      <c r="H19" s="227"/>
      <c r="I19" s="228"/>
      <c r="J19" s="229"/>
      <c r="K19" s="228"/>
      <c r="L19" s="229"/>
      <c r="M19" s="228"/>
      <c r="N19" s="229"/>
      <c r="O19" s="223"/>
      <c r="P19" s="224"/>
      <c r="Q19" s="223"/>
      <c r="R19" s="22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6"/>
      <c r="F20" s="227"/>
      <c r="G20" s="226"/>
      <c r="H20" s="227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6"/>
      <c r="F21" s="227"/>
      <c r="G21" s="223"/>
      <c r="H21" s="224"/>
      <c r="I21" s="228">
        <v>8</v>
      </c>
      <c r="J21" s="229"/>
      <c r="K21" s="228">
        <v>8</v>
      </c>
      <c r="L21" s="229"/>
      <c r="M21" s="228">
        <v>8</v>
      </c>
      <c r="N21" s="229"/>
      <c r="O21" s="223"/>
      <c r="P21" s="224"/>
      <c r="Q21" s="223"/>
      <c r="R21" s="224"/>
      <c r="S21" s="12">
        <f t="shared" si="1"/>
        <v>24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24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9" sqref="G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79</v>
      </c>
      <c r="B1" s="2"/>
      <c r="C1" s="2"/>
    </row>
    <row r="2" spans="1:22" s="9" customFormat="1" x14ac:dyDescent="0.3">
      <c r="A2" s="5" t="s">
        <v>89</v>
      </c>
      <c r="B2" s="202"/>
      <c r="C2" s="202"/>
      <c r="D2" s="182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90"/>
      <c r="J3" s="190"/>
      <c r="K3" s="190"/>
      <c r="L3" s="190"/>
      <c r="M3" s="190"/>
      <c r="N3" s="190"/>
      <c r="O3" s="186"/>
      <c r="P3" s="11"/>
      <c r="Q3" s="11"/>
      <c r="R3" s="11"/>
      <c r="S3" s="184"/>
      <c r="T3" s="184"/>
      <c r="U3" s="13"/>
      <c r="V3" s="13"/>
    </row>
    <row r="4" spans="1:22" x14ac:dyDescent="0.3">
      <c r="A4" s="188">
        <v>6768</v>
      </c>
      <c r="B4" s="256" t="s">
        <v>94</v>
      </c>
      <c r="C4" s="188">
        <v>30</v>
      </c>
      <c r="D4" s="22" t="s">
        <v>83</v>
      </c>
      <c r="E4" s="226">
        <v>3.5</v>
      </c>
      <c r="F4" s="227"/>
      <c r="G4" s="226"/>
      <c r="H4" s="227"/>
      <c r="I4" s="228"/>
      <c r="J4" s="229"/>
      <c r="K4" s="228"/>
      <c r="L4" s="229"/>
      <c r="M4" s="228"/>
      <c r="N4" s="229"/>
      <c r="O4" s="223"/>
      <c r="P4" s="224"/>
      <c r="Q4" s="223"/>
      <c r="R4" s="224"/>
      <c r="S4" s="184">
        <f>E4+G4+I4+K4+M4+O4+Q4</f>
        <v>3.5</v>
      </c>
      <c r="T4" s="184">
        <f t="shared" ref="T4:T19" si="0">SUM(S4-U4-V4)</f>
        <v>3.5</v>
      </c>
      <c r="U4" s="14"/>
      <c r="V4" s="14"/>
    </row>
    <row r="5" spans="1:22" x14ac:dyDescent="0.3">
      <c r="A5" s="188">
        <v>6768</v>
      </c>
      <c r="B5" s="256" t="s">
        <v>94</v>
      </c>
      <c r="C5" s="188">
        <v>20</v>
      </c>
      <c r="D5" s="22" t="s">
        <v>83</v>
      </c>
      <c r="E5" s="226">
        <v>3.5</v>
      </c>
      <c r="F5" s="227"/>
      <c r="G5" s="226"/>
      <c r="H5" s="227"/>
      <c r="I5" s="228"/>
      <c r="J5" s="229"/>
      <c r="K5" s="228"/>
      <c r="L5" s="229"/>
      <c r="M5" s="228"/>
      <c r="N5" s="229"/>
      <c r="O5" s="223"/>
      <c r="P5" s="224"/>
      <c r="Q5" s="223"/>
      <c r="R5" s="224"/>
      <c r="S5" s="184">
        <f t="shared" ref="S5:S22" si="1">E5+G5+I5+K5+M5+O5+Q5</f>
        <v>3.5</v>
      </c>
      <c r="T5" s="184">
        <f t="shared" si="0"/>
        <v>3.5</v>
      </c>
      <c r="U5" s="14"/>
      <c r="V5" s="14"/>
    </row>
    <row r="6" spans="1:22" x14ac:dyDescent="0.3">
      <c r="A6" s="189">
        <v>6768</v>
      </c>
      <c r="B6" s="256" t="s">
        <v>94</v>
      </c>
      <c r="C6" s="189">
        <v>24</v>
      </c>
      <c r="D6" s="22" t="s">
        <v>83</v>
      </c>
      <c r="E6" s="226">
        <v>1</v>
      </c>
      <c r="F6" s="227"/>
      <c r="G6" s="226">
        <v>1.5</v>
      </c>
      <c r="H6" s="227"/>
      <c r="I6" s="228"/>
      <c r="J6" s="229"/>
      <c r="K6" s="228"/>
      <c r="L6" s="229"/>
      <c r="M6" s="228"/>
      <c r="N6" s="229"/>
      <c r="O6" s="223"/>
      <c r="P6" s="224"/>
      <c r="Q6" s="223"/>
      <c r="R6" s="224"/>
      <c r="S6" s="184">
        <f t="shared" si="1"/>
        <v>2.5</v>
      </c>
      <c r="T6" s="184">
        <f t="shared" si="0"/>
        <v>2.5</v>
      </c>
      <c r="U6" s="14"/>
      <c r="V6" s="14"/>
    </row>
    <row r="7" spans="1:22" x14ac:dyDescent="0.3">
      <c r="A7" s="206">
        <v>6768</v>
      </c>
      <c r="B7" s="256" t="s">
        <v>94</v>
      </c>
      <c r="C7" s="206">
        <v>21</v>
      </c>
      <c r="D7" s="22" t="s">
        <v>83</v>
      </c>
      <c r="E7" s="226"/>
      <c r="F7" s="227"/>
      <c r="G7" s="226">
        <v>1.5</v>
      </c>
      <c r="H7" s="227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84">
        <f t="shared" si="1"/>
        <v>1.5</v>
      </c>
      <c r="T7" s="184">
        <f t="shared" si="0"/>
        <v>1.5</v>
      </c>
      <c r="U7" s="14"/>
      <c r="V7" s="14"/>
    </row>
    <row r="8" spans="1:22" x14ac:dyDescent="0.3">
      <c r="A8" s="189"/>
      <c r="B8" s="189"/>
      <c r="C8" s="189"/>
      <c r="D8" s="22"/>
      <c r="E8" s="226"/>
      <c r="F8" s="227"/>
      <c r="G8" s="226"/>
      <c r="H8" s="227"/>
      <c r="I8" s="228"/>
      <c r="J8" s="229"/>
      <c r="K8" s="228"/>
      <c r="L8" s="229"/>
      <c r="M8" s="228"/>
      <c r="N8" s="229"/>
      <c r="O8" s="223"/>
      <c r="P8" s="224"/>
      <c r="Q8" s="223"/>
      <c r="R8" s="224"/>
      <c r="S8" s="184">
        <f t="shared" si="1"/>
        <v>0</v>
      </c>
      <c r="T8" s="184">
        <f t="shared" si="0"/>
        <v>0</v>
      </c>
      <c r="U8" s="14"/>
      <c r="V8" s="14"/>
    </row>
    <row r="9" spans="1:22" x14ac:dyDescent="0.3">
      <c r="A9" s="196"/>
      <c r="B9" s="25"/>
      <c r="C9" s="187"/>
      <c r="D9" s="22"/>
      <c r="E9" s="226"/>
      <c r="F9" s="227"/>
      <c r="G9" s="226"/>
      <c r="H9" s="227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84">
        <f t="shared" si="1"/>
        <v>0</v>
      </c>
      <c r="T9" s="184">
        <f t="shared" si="0"/>
        <v>0</v>
      </c>
      <c r="U9" s="14"/>
      <c r="V9" s="14"/>
    </row>
    <row r="10" spans="1:22" x14ac:dyDescent="0.3">
      <c r="A10" s="196"/>
      <c r="B10" s="25"/>
      <c r="C10" s="196"/>
      <c r="D10" s="22"/>
      <c r="E10" s="226"/>
      <c r="F10" s="227"/>
      <c r="G10" s="226"/>
      <c r="H10" s="227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84">
        <f t="shared" si="1"/>
        <v>0</v>
      </c>
      <c r="T10" s="184">
        <f t="shared" si="0"/>
        <v>0</v>
      </c>
      <c r="U10" s="14"/>
      <c r="V10" s="14"/>
    </row>
    <row r="11" spans="1:22" x14ac:dyDescent="0.3">
      <c r="A11" s="196"/>
      <c r="B11" s="25"/>
      <c r="C11" s="196"/>
      <c r="D11" s="22"/>
      <c r="E11" s="226"/>
      <c r="F11" s="227"/>
      <c r="G11" s="226"/>
      <c r="H11" s="227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84">
        <f t="shared" si="1"/>
        <v>0</v>
      </c>
      <c r="T11" s="184">
        <f t="shared" si="0"/>
        <v>0</v>
      </c>
      <c r="U11" s="14"/>
      <c r="V11" s="14"/>
    </row>
    <row r="12" spans="1:22" x14ac:dyDescent="0.3">
      <c r="A12" s="196"/>
      <c r="B12" s="183"/>
      <c r="C12" s="183"/>
      <c r="D12" s="22"/>
      <c r="E12" s="226"/>
      <c r="F12" s="227"/>
      <c r="G12" s="226"/>
      <c r="H12" s="227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84">
        <f t="shared" si="1"/>
        <v>0</v>
      </c>
      <c r="T12" s="184">
        <f t="shared" si="0"/>
        <v>0</v>
      </c>
      <c r="U12" s="14"/>
      <c r="V12" s="14"/>
    </row>
    <row r="13" spans="1:22" x14ac:dyDescent="0.3">
      <c r="A13" s="196"/>
      <c r="B13" s="183"/>
      <c r="C13" s="183"/>
      <c r="D13" s="22"/>
      <c r="E13" s="226"/>
      <c r="F13" s="227"/>
      <c r="G13" s="226"/>
      <c r="H13" s="227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84">
        <f t="shared" si="1"/>
        <v>0</v>
      </c>
      <c r="T13" s="184">
        <f t="shared" si="0"/>
        <v>0</v>
      </c>
      <c r="U13" s="14"/>
      <c r="V13" s="14"/>
    </row>
    <row r="14" spans="1:22" x14ac:dyDescent="0.3">
      <c r="A14" s="196"/>
      <c r="B14" s="183"/>
      <c r="C14" s="183"/>
      <c r="D14" s="22"/>
      <c r="E14" s="226"/>
      <c r="F14" s="227"/>
      <c r="G14" s="226"/>
      <c r="H14" s="227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84">
        <f t="shared" si="1"/>
        <v>0</v>
      </c>
      <c r="T14" s="184">
        <f t="shared" si="0"/>
        <v>0</v>
      </c>
      <c r="U14" s="14"/>
      <c r="V14" s="14"/>
    </row>
    <row r="15" spans="1:22" x14ac:dyDescent="0.3">
      <c r="A15" s="196"/>
      <c r="B15" s="25"/>
      <c r="C15" s="183"/>
      <c r="D15" s="22"/>
      <c r="E15" s="226"/>
      <c r="F15" s="227"/>
      <c r="G15" s="226"/>
      <c r="H15" s="227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84">
        <f t="shared" si="1"/>
        <v>0</v>
      </c>
      <c r="T15" s="184">
        <f t="shared" si="0"/>
        <v>0</v>
      </c>
      <c r="U15" s="14"/>
      <c r="V15" s="14"/>
    </row>
    <row r="16" spans="1:22" x14ac:dyDescent="0.3">
      <c r="A16" s="196"/>
      <c r="B16" s="25"/>
      <c r="C16" s="183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84">
        <f t="shared" si="1"/>
        <v>0</v>
      </c>
      <c r="T16" s="184">
        <f t="shared" si="0"/>
        <v>0</v>
      </c>
      <c r="U16" s="14"/>
      <c r="V16" s="14"/>
    </row>
    <row r="17" spans="1:22" x14ac:dyDescent="0.3">
      <c r="A17" s="206">
        <v>3600</v>
      </c>
      <c r="B17" s="256" t="s">
        <v>93</v>
      </c>
      <c r="C17" s="206"/>
      <c r="D17" s="10" t="s">
        <v>91</v>
      </c>
      <c r="E17" s="226"/>
      <c r="F17" s="227"/>
      <c r="G17" s="226">
        <v>5</v>
      </c>
      <c r="H17" s="227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84">
        <f>E17+G17+I17+K17+M17+O17+Q17</f>
        <v>5</v>
      </c>
      <c r="T17" s="184">
        <f>SUM(S17-U17-V17)</f>
        <v>5</v>
      </c>
      <c r="U17" s="14"/>
      <c r="V17" s="14"/>
    </row>
    <row r="18" spans="1:22" x14ac:dyDescent="0.3">
      <c r="A18" s="196"/>
      <c r="B18" s="25"/>
      <c r="C18" s="183"/>
      <c r="D18" s="22"/>
      <c r="E18" s="226"/>
      <c r="F18" s="227"/>
      <c r="G18" s="226"/>
      <c r="H18" s="227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84">
        <f t="shared" si="1"/>
        <v>0</v>
      </c>
      <c r="T18" s="184">
        <f t="shared" si="0"/>
        <v>0</v>
      </c>
      <c r="U18" s="14"/>
      <c r="V18" s="14"/>
    </row>
    <row r="19" spans="1:22" x14ac:dyDescent="0.3">
      <c r="A19" s="183"/>
      <c r="B19" s="183"/>
      <c r="C19" s="183"/>
      <c r="D19" s="10"/>
      <c r="E19" s="226"/>
      <c r="F19" s="227"/>
      <c r="G19" s="226"/>
      <c r="H19" s="227"/>
      <c r="I19" s="228"/>
      <c r="J19" s="229"/>
      <c r="K19" s="228"/>
      <c r="L19" s="229"/>
      <c r="M19" s="228"/>
      <c r="N19" s="229"/>
      <c r="O19" s="223"/>
      <c r="P19" s="224"/>
      <c r="Q19" s="223"/>
      <c r="R19" s="224"/>
      <c r="S19" s="184">
        <f t="shared" si="1"/>
        <v>0</v>
      </c>
      <c r="T19" s="184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6"/>
      <c r="F20" s="227"/>
      <c r="G20" s="226"/>
      <c r="H20" s="227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84">
        <f t="shared" si="1"/>
        <v>0</v>
      </c>
      <c r="T20" s="184"/>
      <c r="U20" s="15"/>
      <c r="V20" s="14"/>
    </row>
    <row r="21" spans="1:22" x14ac:dyDescent="0.3">
      <c r="A21" s="55" t="s">
        <v>36</v>
      </c>
      <c r="B21" s="55"/>
      <c r="C21" s="10"/>
      <c r="D21" s="10"/>
      <c r="E21" s="226"/>
      <c r="F21" s="227"/>
      <c r="G21" s="223"/>
      <c r="H21" s="224"/>
      <c r="I21" s="228">
        <v>8</v>
      </c>
      <c r="J21" s="229"/>
      <c r="K21" s="228">
        <v>8</v>
      </c>
      <c r="L21" s="229"/>
      <c r="M21" s="228">
        <v>8</v>
      </c>
      <c r="N21" s="229"/>
      <c r="O21" s="223"/>
      <c r="P21" s="224"/>
      <c r="Q21" s="223"/>
      <c r="R21" s="224"/>
      <c r="S21" s="184">
        <f t="shared" si="1"/>
        <v>24</v>
      </c>
      <c r="T21" s="184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84">
        <f t="shared" si="1"/>
        <v>40</v>
      </c>
      <c r="T22" s="184"/>
      <c r="U22" s="15"/>
      <c r="V22" s="14"/>
    </row>
    <row r="23" spans="1:22" x14ac:dyDescent="0.3">
      <c r="A23" s="15" t="s">
        <v>2</v>
      </c>
      <c r="B23" s="15"/>
      <c r="C23" s="15"/>
      <c r="D23" s="15"/>
      <c r="E23" s="184"/>
      <c r="F23" s="185">
        <v>8</v>
      </c>
      <c r="G23" s="184"/>
      <c r="H23" s="185">
        <v>8</v>
      </c>
      <c r="I23" s="184"/>
      <c r="J23" s="185">
        <v>8</v>
      </c>
      <c r="K23" s="184"/>
      <c r="L23" s="185">
        <v>8</v>
      </c>
      <c r="M23" s="184"/>
      <c r="N23" s="185">
        <v>8</v>
      </c>
      <c r="O23" s="184"/>
      <c r="P23" s="185"/>
      <c r="Q23" s="184"/>
      <c r="R23" s="185"/>
      <c r="S23" s="184">
        <f>SUM(E23:R23)</f>
        <v>40</v>
      </c>
      <c r="T23" s="184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24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9" sqref="G2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89</v>
      </c>
      <c r="B2" s="202"/>
      <c r="C2" s="202"/>
      <c r="D2" s="32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48">
        <v>16.3</v>
      </c>
      <c r="G3" s="116">
        <v>8</v>
      </c>
      <c r="H3" s="148">
        <v>16.3</v>
      </c>
      <c r="I3" s="193"/>
      <c r="J3" s="194"/>
      <c r="K3" s="193"/>
      <c r="L3" s="194"/>
      <c r="M3" s="193"/>
      <c r="N3" s="194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6">
        <v>6768</v>
      </c>
      <c r="B4" s="256" t="s">
        <v>94</v>
      </c>
      <c r="C4" s="196">
        <v>55</v>
      </c>
      <c r="D4" s="22" t="s">
        <v>75</v>
      </c>
      <c r="E4" s="237">
        <v>8</v>
      </c>
      <c r="F4" s="238"/>
      <c r="G4" s="237">
        <v>3</v>
      </c>
      <c r="H4" s="238"/>
      <c r="I4" s="232"/>
      <c r="J4" s="233"/>
      <c r="K4" s="232"/>
      <c r="L4" s="233"/>
      <c r="M4" s="228"/>
      <c r="N4" s="233"/>
      <c r="O4" s="236"/>
      <c r="P4" s="236"/>
      <c r="Q4" s="234"/>
      <c r="R4" s="235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3">
      <c r="A5" s="196"/>
      <c r="B5" s="25"/>
      <c r="C5" s="196"/>
      <c r="D5" s="22"/>
      <c r="E5" s="214"/>
      <c r="F5" s="215"/>
      <c r="G5" s="214"/>
      <c r="H5" s="215"/>
      <c r="I5" s="207"/>
      <c r="J5" s="208"/>
      <c r="K5" s="207"/>
      <c r="L5" s="208"/>
      <c r="M5" s="207"/>
      <c r="N5" s="208"/>
      <c r="O5" s="236"/>
      <c r="P5" s="236"/>
      <c r="Q5" s="234"/>
      <c r="R5" s="235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96"/>
      <c r="B6" s="196"/>
      <c r="C6" s="196"/>
      <c r="D6" s="22"/>
      <c r="E6" s="214"/>
      <c r="F6" s="215"/>
      <c r="G6" s="214"/>
      <c r="H6" s="215"/>
      <c r="I6" s="207"/>
      <c r="J6" s="208"/>
      <c r="K6" s="207"/>
      <c r="L6" s="208"/>
      <c r="M6" s="207"/>
      <c r="N6" s="208"/>
      <c r="O6" s="236"/>
      <c r="P6" s="236"/>
      <c r="Q6" s="234"/>
      <c r="R6" s="235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9"/>
      <c r="B7" s="189"/>
      <c r="C7" s="189"/>
      <c r="D7" s="22"/>
      <c r="E7" s="237"/>
      <c r="F7" s="238"/>
      <c r="G7" s="237"/>
      <c r="H7" s="238"/>
      <c r="I7" s="232"/>
      <c r="J7" s="233"/>
      <c r="K7" s="232"/>
      <c r="L7" s="233"/>
      <c r="M7" s="232"/>
      <c r="N7" s="233"/>
      <c r="O7" s="236"/>
      <c r="P7" s="236"/>
      <c r="Q7" s="234"/>
      <c r="R7" s="235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91"/>
      <c r="B8" s="191"/>
      <c r="C8" s="191"/>
      <c r="D8" s="22"/>
      <c r="E8" s="237"/>
      <c r="F8" s="238"/>
      <c r="G8" s="237"/>
      <c r="H8" s="238"/>
      <c r="I8" s="232"/>
      <c r="J8" s="233"/>
      <c r="K8" s="232"/>
      <c r="L8" s="233"/>
      <c r="M8" s="232"/>
      <c r="N8" s="233"/>
      <c r="O8" s="236"/>
      <c r="P8" s="236"/>
      <c r="Q8" s="234"/>
      <c r="R8" s="235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5"/>
      <c r="B9" s="165"/>
      <c r="C9" s="165"/>
      <c r="D9" s="22"/>
      <c r="E9" s="237"/>
      <c r="F9" s="238"/>
      <c r="G9" s="237"/>
      <c r="H9" s="238"/>
      <c r="I9" s="232"/>
      <c r="J9" s="233"/>
      <c r="K9" s="232"/>
      <c r="L9" s="233"/>
      <c r="M9" s="232"/>
      <c r="N9" s="233"/>
      <c r="O9" s="236"/>
      <c r="P9" s="236"/>
      <c r="Q9" s="234"/>
      <c r="R9" s="23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37"/>
      <c r="F10" s="238"/>
      <c r="G10" s="237"/>
      <c r="H10" s="238"/>
      <c r="I10" s="232"/>
      <c r="J10" s="233"/>
      <c r="K10" s="232"/>
      <c r="L10" s="233"/>
      <c r="M10" s="232"/>
      <c r="N10" s="233"/>
      <c r="O10" s="234"/>
      <c r="P10" s="235"/>
      <c r="Q10" s="234"/>
      <c r="R10" s="23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37"/>
      <c r="F11" s="238"/>
      <c r="G11" s="237"/>
      <c r="H11" s="238"/>
      <c r="I11" s="232"/>
      <c r="J11" s="233"/>
      <c r="K11" s="232"/>
      <c r="L11" s="233"/>
      <c r="M11" s="232"/>
      <c r="N11" s="233"/>
      <c r="O11" s="234"/>
      <c r="P11" s="235"/>
      <c r="Q11" s="234"/>
      <c r="R11" s="23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14"/>
      <c r="F12" s="215"/>
      <c r="G12" s="214"/>
      <c r="H12" s="215"/>
      <c r="I12" s="207"/>
      <c r="J12" s="208"/>
      <c r="K12" s="207"/>
      <c r="L12" s="208"/>
      <c r="M12" s="207"/>
      <c r="N12" s="208"/>
      <c r="O12" s="234"/>
      <c r="P12" s="235"/>
      <c r="Q12" s="234"/>
      <c r="R12" s="23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4"/>
      <c r="F13" s="215"/>
      <c r="G13" s="214"/>
      <c r="H13" s="215"/>
      <c r="I13" s="207"/>
      <c r="J13" s="208"/>
      <c r="K13" s="207"/>
      <c r="L13" s="208"/>
      <c r="M13" s="207"/>
      <c r="N13" s="208"/>
      <c r="O13" s="234"/>
      <c r="P13" s="235"/>
      <c r="Q13" s="234"/>
      <c r="R13" s="23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4"/>
      <c r="F14" s="215"/>
      <c r="G14" s="214"/>
      <c r="H14" s="215"/>
      <c r="I14" s="207"/>
      <c r="J14" s="208"/>
      <c r="K14" s="207"/>
      <c r="L14" s="208"/>
      <c r="M14" s="207"/>
      <c r="N14" s="208"/>
      <c r="O14" s="234"/>
      <c r="P14" s="235"/>
      <c r="Q14" s="234"/>
      <c r="R14" s="23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4"/>
      <c r="F15" s="215"/>
      <c r="G15" s="214"/>
      <c r="H15" s="215"/>
      <c r="I15" s="207"/>
      <c r="J15" s="208"/>
      <c r="K15" s="207"/>
      <c r="L15" s="208"/>
      <c r="M15" s="207"/>
      <c r="N15" s="208"/>
      <c r="O15" s="234"/>
      <c r="P15" s="235"/>
      <c r="Q15" s="234"/>
      <c r="R15" s="23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4"/>
      <c r="F16" s="215"/>
      <c r="G16" s="214"/>
      <c r="H16" s="215"/>
      <c r="I16" s="207"/>
      <c r="J16" s="208"/>
      <c r="K16" s="207"/>
      <c r="L16" s="208"/>
      <c r="M16" s="207"/>
      <c r="N16" s="208"/>
      <c r="O16" s="234"/>
      <c r="P16" s="235"/>
      <c r="Q16" s="234"/>
      <c r="R16" s="23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14"/>
      <c r="F17" s="215"/>
      <c r="G17" s="214"/>
      <c r="H17" s="215"/>
      <c r="I17" s="207"/>
      <c r="J17" s="208"/>
      <c r="K17" s="207"/>
      <c r="L17" s="208"/>
      <c r="M17" s="207"/>
      <c r="N17" s="208"/>
      <c r="O17" s="234"/>
      <c r="P17" s="235"/>
      <c r="Q17" s="234"/>
      <c r="R17" s="23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06">
        <v>3600</v>
      </c>
      <c r="B18" s="256" t="s">
        <v>93</v>
      </c>
      <c r="C18" s="206"/>
      <c r="D18" s="10" t="s">
        <v>91</v>
      </c>
      <c r="E18" s="237"/>
      <c r="F18" s="238"/>
      <c r="G18" s="237">
        <v>5</v>
      </c>
      <c r="H18" s="238"/>
      <c r="I18" s="232"/>
      <c r="J18" s="233"/>
      <c r="K18" s="232"/>
      <c r="L18" s="233"/>
      <c r="M18" s="232"/>
      <c r="N18" s="233"/>
      <c r="O18" s="236"/>
      <c r="P18" s="236"/>
      <c r="Q18" s="234"/>
      <c r="R18" s="235"/>
      <c r="S18" s="38">
        <f t="shared" si="0"/>
        <v>5</v>
      </c>
      <c r="T18" s="38">
        <f t="shared" si="1"/>
        <v>5</v>
      </c>
      <c r="U18" s="40"/>
      <c r="V18" s="40"/>
    </row>
    <row r="19" spans="1:22" x14ac:dyDescent="0.3">
      <c r="A19" s="189"/>
      <c r="B19" s="189"/>
      <c r="C19" s="189"/>
      <c r="D19" s="10"/>
      <c r="E19" s="237"/>
      <c r="F19" s="238"/>
      <c r="G19" s="237"/>
      <c r="H19" s="238"/>
      <c r="I19" s="232"/>
      <c r="J19" s="233"/>
      <c r="K19" s="232"/>
      <c r="L19" s="233"/>
      <c r="M19" s="232"/>
      <c r="N19" s="233"/>
      <c r="O19" s="236"/>
      <c r="P19" s="236"/>
      <c r="Q19" s="234"/>
      <c r="R19" s="23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7"/>
      <c r="F20" s="238"/>
      <c r="G20" s="237"/>
      <c r="H20" s="238"/>
      <c r="I20" s="232"/>
      <c r="J20" s="233"/>
      <c r="K20" s="232"/>
      <c r="L20" s="233"/>
      <c r="M20" s="232"/>
      <c r="N20" s="233"/>
      <c r="O20" s="236"/>
      <c r="P20" s="236"/>
      <c r="Q20" s="234"/>
      <c r="R20" s="23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7"/>
      <c r="F21" s="238"/>
      <c r="G21" s="237"/>
      <c r="H21" s="238"/>
      <c r="I21" s="232"/>
      <c r="J21" s="233"/>
      <c r="K21" s="232"/>
      <c r="L21" s="233"/>
      <c r="M21" s="232"/>
      <c r="N21" s="233"/>
      <c r="O21" s="236"/>
      <c r="P21" s="236"/>
      <c r="Q21" s="234"/>
      <c r="R21" s="23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2"/>
      <c r="F22" s="242"/>
      <c r="G22" s="242"/>
      <c r="H22" s="242"/>
      <c r="I22" s="243">
        <v>8</v>
      </c>
      <c r="J22" s="243"/>
      <c r="K22" s="243">
        <v>8</v>
      </c>
      <c r="L22" s="243"/>
      <c r="M22" s="232">
        <v>8</v>
      </c>
      <c r="N22" s="233"/>
      <c r="O22" s="236"/>
      <c r="P22" s="236"/>
      <c r="Q22" s="234"/>
      <c r="R22" s="235"/>
      <c r="S22" s="38">
        <f t="shared" si="0"/>
        <v>24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0">
        <f>SUM(E4:E22)</f>
        <v>8</v>
      </c>
      <c r="F23" s="241"/>
      <c r="G23" s="240">
        <f>SUM(G4:G22)</f>
        <v>8</v>
      </c>
      <c r="H23" s="241"/>
      <c r="I23" s="240">
        <f>SUM(I4:I22)</f>
        <v>8</v>
      </c>
      <c r="J23" s="241"/>
      <c r="K23" s="240">
        <f>SUM(K4:K22)</f>
        <v>8</v>
      </c>
      <c r="L23" s="241"/>
      <c r="M23" s="240">
        <f>SUM(M4:M22)</f>
        <v>8</v>
      </c>
      <c r="N23" s="241"/>
      <c r="O23" s="240">
        <f>SUM(O4:O22)</f>
        <v>0</v>
      </c>
      <c r="P23" s="241"/>
      <c r="Q23" s="240">
        <f>SUM(Q4:Q22)</f>
        <v>0</v>
      </c>
      <c r="R23" s="241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16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16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24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9" sqref="G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89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88"/>
      <c r="B4" s="188"/>
      <c r="C4" s="188"/>
      <c r="D4" s="22"/>
      <c r="E4" s="228"/>
      <c r="F4" s="229"/>
      <c r="G4" s="228"/>
      <c r="H4" s="229"/>
      <c r="I4" s="228"/>
      <c r="J4" s="229"/>
      <c r="K4" s="228"/>
      <c r="L4" s="229"/>
      <c r="M4" s="228"/>
      <c r="N4" s="229"/>
      <c r="O4" s="223"/>
      <c r="P4" s="224"/>
      <c r="Q4" s="223"/>
      <c r="R4" s="224"/>
      <c r="S4" s="12">
        <f t="shared" ref="S4:S10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3">
      <c r="A5" s="197"/>
      <c r="B5" s="197"/>
      <c r="C5" s="197"/>
      <c r="D5" s="22"/>
      <c r="E5" s="228"/>
      <c r="F5" s="229"/>
      <c r="G5" s="228"/>
      <c r="H5" s="229"/>
      <c r="I5" s="228"/>
      <c r="J5" s="229"/>
      <c r="K5" s="228"/>
      <c r="L5" s="229"/>
      <c r="M5" s="228"/>
      <c r="N5" s="229"/>
      <c r="O5" s="223"/>
      <c r="P5" s="224"/>
      <c r="Q5" s="223"/>
      <c r="R5" s="2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87"/>
      <c r="B6" s="187"/>
      <c r="C6" s="187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3"/>
      <c r="P6" s="224"/>
      <c r="Q6" s="223"/>
      <c r="R6" s="2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87"/>
      <c r="B7" s="187"/>
      <c r="C7" s="187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8"/>
      <c r="B8" s="168"/>
      <c r="C8" s="168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3"/>
      <c r="P8" s="224"/>
      <c r="Q8" s="223"/>
      <c r="R8" s="2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8"/>
      <c r="B9" s="25"/>
      <c r="C9" s="168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9"/>
      <c r="B10" s="169"/>
      <c r="C10" s="169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1"/>
      <c r="B11" s="25"/>
      <c r="C11" s="171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3"/>
      <c r="B16" s="173"/>
      <c r="C16" s="173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5"/>
      <c r="B17" s="25"/>
      <c r="C17" s="175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23"/>
      <c r="P17" s="224"/>
      <c r="Q17" s="223"/>
      <c r="R17" s="22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7"/>
      <c r="B18" s="25"/>
      <c r="C18" s="197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4"/>
      <c r="F19" s="229"/>
      <c r="G19" s="244"/>
      <c r="H19" s="229"/>
      <c r="I19" s="244"/>
      <c r="J19" s="229"/>
      <c r="K19" s="244"/>
      <c r="L19" s="229"/>
      <c r="M19" s="244"/>
      <c r="N19" s="229"/>
      <c r="O19" s="223"/>
      <c r="P19" s="224"/>
      <c r="Q19" s="223"/>
      <c r="R19" s="224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2">
        <f t="shared" si="2"/>
        <v>16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6"/>
      <c r="H21" s="227"/>
      <c r="I21" s="228">
        <v>8</v>
      </c>
      <c r="J21" s="229"/>
      <c r="K21" s="228">
        <v>8</v>
      </c>
      <c r="L21" s="229"/>
      <c r="M21" s="228">
        <v>8</v>
      </c>
      <c r="N21" s="229"/>
      <c r="O21" s="223"/>
      <c r="P21" s="224"/>
      <c r="Q21" s="223"/>
      <c r="R21" s="224"/>
      <c r="S21" s="12">
        <f t="shared" si="2"/>
        <v>24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24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G29" sqref="G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89</v>
      </c>
      <c r="B2" s="202"/>
      <c r="C2" s="202"/>
      <c r="D2" s="124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90"/>
      <c r="J3" s="190"/>
      <c r="K3" s="190"/>
      <c r="L3" s="190"/>
      <c r="M3" s="190"/>
      <c r="N3" s="190"/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196">
        <v>3600</v>
      </c>
      <c r="B4" s="256" t="s">
        <v>93</v>
      </c>
      <c r="C4" s="192">
        <v>24</v>
      </c>
      <c r="D4" s="22" t="s">
        <v>81</v>
      </c>
      <c r="E4" s="221">
        <v>4</v>
      </c>
      <c r="F4" s="221"/>
      <c r="G4" s="221"/>
      <c r="H4" s="221"/>
      <c r="I4" s="216"/>
      <c r="J4" s="216"/>
      <c r="K4" s="216"/>
      <c r="L4" s="216"/>
      <c r="M4" s="216"/>
      <c r="N4" s="216"/>
      <c r="O4" s="223"/>
      <c r="P4" s="224"/>
      <c r="Q4" s="223"/>
      <c r="R4" s="224"/>
      <c r="S4" s="125">
        <f t="shared" ref="S4:S22" si="0">E4+G4+I4+K4+M4+O4+Q4</f>
        <v>4</v>
      </c>
      <c r="T4" s="125">
        <f t="shared" ref="T4:T19" si="1">SUM(S4-U4-V4)</f>
        <v>4</v>
      </c>
      <c r="U4" s="14"/>
      <c r="V4" s="14"/>
    </row>
    <row r="5" spans="1:22" x14ac:dyDescent="0.3">
      <c r="A5" s="203">
        <v>3600</v>
      </c>
      <c r="B5" s="256" t="s">
        <v>93</v>
      </c>
      <c r="C5" s="203">
        <v>21</v>
      </c>
      <c r="D5" s="22" t="s">
        <v>81</v>
      </c>
      <c r="E5" s="221">
        <v>4</v>
      </c>
      <c r="F5" s="221"/>
      <c r="G5" s="221">
        <v>3</v>
      </c>
      <c r="H5" s="221"/>
      <c r="I5" s="216"/>
      <c r="J5" s="216"/>
      <c r="K5" s="216"/>
      <c r="L5" s="216"/>
      <c r="M5" s="216"/>
      <c r="N5" s="216"/>
      <c r="O5" s="223"/>
      <c r="P5" s="224"/>
      <c r="Q5" s="223"/>
      <c r="R5" s="224"/>
      <c r="S5" s="125">
        <f t="shared" si="0"/>
        <v>7</v>
      </c>
      <c r="T5" s="125">
        <f t="shared" si="1"/>
        <v>7</v>
      </c>
      <c r="U5" s="14"/>
      <c r="V5" s="14"/>
    </row>
    <row r="6" spans="1:22" x14ac:dyDescent="0.3">
      <c r="A6" s="196"/>
      <c r="B6" s="25"/>
      <c r="C6" s="175"/>
      <c r="D6" s="22"/>
      <c r="E6" s="226"/>
      <c r="F6" s="227"/>
      <c r="G6" s="226"/>
      <c r="H6" s="227"/>
      <c r="I6" s="244"/>
      <c r="J6" s="229"/>
      <c r="K6" s="244"/>
      <c r="L6" s="229"/>
      <c r="M6" s="244"/>
      <c r="N6" s="229"/>
      <c r="O6" s="223"/>
      <c r="P6" s="224"/>
      <c r="Q6" s="223"/>
      <c r="R6" s="224"/>
      <c r="S6" s="125">
        <f t="shared" si="0"/>
        <v>0</v>
      </c>
      <c r="T6" s="125">
        <f t="shared" si="1"/>
        <v>0</v>
      </c>
      <c r="U6" s="14"/>
      <c r="V6" s="14"/>
    </row>
    <row r="7" spans="1:22" x14ac:dyDescent="0.3">
      <c r="A7" s="197"/>
      <c r="B7" s="197"/>
      <c r="C7" s="197"/>
      <c r="D7" s="22"/>
      <c r="E7" s="226"/>
      <c r="F7" s="227"/>
      <c r="G7" s="226"/>
      <c r="H7" s="227"/>
      <c r="I7" s="244"/>
      <c r="J7" s="229"/>
      <c r="K7" s="244"/>
      <c r="L7" s="229"/>
      <c r="M7" s="228"/>
      <c r="N7" s="229"/>
      <c r="O7" s="223"/>
      <c r="P7" s="224"/>
      <c r="Q7" s="223"/>
      <c r="R7" s="224"/>
      <c r="S7" s="125">
        <f t="shared" si="0"/>
        <v>0</v>
      </c>
      <c r="T7" s="125">
        <f t="shared" si="1"/>
        <v>0</v>
      </c>
      <c r="U7" s="14"/>
      <c r="V7" s="14"/>
    </row>
    <row r="8" spans="1:22" x14ac:dyDescent="0.3">
      <c r="A8" s="197"/>
      <c r="B8" s="197"/>
      <c r="C8" s="197"/>
      <c r="D8" s="22"/>
      <c r="E8" s="226"/>
      <c r="F8" s="227"/>
      <c r="G8" s="226"/>
      <c r="H8" s="227"/>
      <c r="I8" s="244"/>
      <c r="J8" s="229"/>
      <c r="K8" s="244"/>
      <c r="L8" s="229"/>
      <c r="M8" s="228"/>
      <c r="N8" s="229"/>
      <c r="O8" s="223"/>
      <c r="P8" s="224"/>
      <c r="Q8" s="223"/>
      <c r="R8" s="224"/>
      <c r="S8" s="125">
        <f t="shared" si="0"/>
        <v>0</v>
      </c>
      <c r="T8" s="125">
        <f t="shared" si="1"/>
        <v>0</v>
      </c>
      <c r="U8" s="14"/>
      <c r="V8" s="14"/>
    </row>
    <row r="9" spans="1:22" x14ac:dyDescent="0.3">
      <c r="A9" s="197"/>
      <c r="B9" s="197"/>
      <c r="C9" s="197"/>
      <c r="D9" s="22"/>
      <c r="E9" s="226"/>
      <c r="F9" s="227"/>
      <c r="G9" s="226"/>
      <c r="H9" s="227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25">
        <f t="shared" si="0"/>
        <v>0</v>
      </c>
      <c r="T9" s="125">
        <f t="shared" si="1"/>
        <v>0</v>
      </c>
      <c r="U9" s="14"/>
      <c r="V9" s="14"/>
    </row>
    <row r="10" spans="1:22" x14ac:dyDescent="0.3">
      <c r="A10" s="187"/>
      <c r="B10" s="25"/>
      <c r="C10" s="187"/>
      <c r="D10" s="22"/>
      <c r="E10" s="226"/>
      <c r="F10" s="227"/>
      <c r="G10" s="226"/>
      <c r="H10" s="227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25">
        <f t="shared" si="0"/>
        <v>0</v>
      </c>
      <c r="T10" s="125">
        <f t="shared" si="1"/>
        <v>0</v>
      </c>
      <c r="U10" s="14"/>
      <c r="V10" s="14"/>
    </row>
    <row r="11" spans="1:22" ht="15" customHeight="1" x14ac:dyDescent="0.3">
      <c r="A11" s="124"/>
      <c r="B11" s="124"/>
      <c r="C11" s="124"/>
      <c r="D11" s="22"/>
      <c r="E11" s="226"/>
      <c r="F11" s="227"/>
      <c r="G11" s="226"/>
      <c r="H11" s="227"/>
      <c r="I11" s="244"/>
      <c r="J11" s="229"/>
      <c r="K11" s="244"/>
      <c r="L11" s="229"/>
      <c r="M11" s="244"/>
      <c r="N11" s="229"/>
      <c r="O11" s="223"/>
      <c r="P11" s="224"/>
      <c r="Q11" s="223"/>
      <c r="R11" s="224"/>
      <c r="S11" s="125">
        <f t="shared" si="0"/>
        <v>0</v>
      </c>
      <c r="T11" s="125">
        <f t="shared" si="1"/>
        <v>0</v>
      </c>
      <c r="U11" s="14"/>
      <c r="V11" s="14"/>
    </row>
    <row r="12" spans="1:22" x14ac:dyDescent="0.3">
      <c r="A12" s="169"/>
      <c r="B12" s="25"/>
      <c r="C12" s="169"/>
      <c r="D12" s="22"/>
      <c r="E12" s="226"/>
      <c r="F12" s="227"/>
      <c r="G12" s="226"/>
      <c r="H12" s="227"/>
      <c r="I12" s="244"/>
      <c r="J12" s="229"/>
      <c r="K12" s="244"/>
      <c r="L12" s="229"/>
      <c r="M12" s="244"/>
      <c r="N12" s="229"/>
      <c r="O12" s="223"/>
      <c r="P12" s="224"/>
      <c r="Q12" s="223"/>
      <c r="R12" s="224"/>
      <c r="S12" s="125">
        <f t="shared" si="0"/>
        <v>0</v>
      </c>
      <c r="T12" s="125">
        <f t="shared" si="1"/>
        <v>0</v>
      </c>
      <c r="U12" s="14"/>
      <c r="V12" s="14"/>
    </row>
    <row r="13" spans="1:22" x14ac:dyDescent="0.3">
      <c r="A13" s="124"/>
      <c r="B13" s="124"/>
      <c r="C13" s="124"/>
      <c r="D13" s="22"/>
      <c r="E13" s="226"/>
      <c r="F13" s="227"/>
      <c r="G13" s="226"/>
      <c r="H13" s="227"/>
      <c r="I13" s="244"/>
      <c r="J13" s="229"/>
      <c r="K13" s="244"/>
      <c r="L13" s="229"/>
      <c r="M13" s="244"/>
      <c r="N13" s="229"/>
      <c r="O13" s="223"/>
      <c r="P13" s="224"/>
      <c r="Q13" s="223"/>
      <c r="R13" s="224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26"/>
      <c r="F14" s="227"/>
      <c r="G14" s="226"/>
      <c r="H14" s="227"/>
      <c r="I14" s="244"/>
      <c r="J14" s="229"/>
      <c r="K14" s="244"/>
      <c r="L14" s="229"/>
      <c r="M14" s="244"/>
      <c r="N14" s="229"/>
      <c r="O14" s="223"/>
      <c r="P14" s="224"/>
      <c r="Q14" s="223"/>
      <c r="R14" s="224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175"/>
      <c r="B15" s="25"/>
      <c r="C15" s="168"/>
      <c r="D15" s="22"/>
      <c r="E15" s="226"/>
      <c r="F15" s="227"/>
      <c r="G15" s="226"/>
      <c r="H15" s="227"/>
      <c r="I15" s="244"/>
      <c r="J15" s="229"/>
      <c r="K15" s="244"/>
      <c r="L15" s="229"/>
      <c r="M15" s="244"/>
      <c r="N15" s="229"/>
      <c r="O15" s="223"/>
      <c r="P15" s="224"/>
      <c r="Q15" s="223"/>
      <c r="R15" s="224"/>
      <c r="S15" s="125">
        <f t="shared" si="0"/>
        <v>0</v>
      </c>
      <c r="T15" s="125">
        <f t="shared" si="1"/>
        <v>0</v>
      </c>
      <c r="U15" s="14"/>
      <c r="V15" s="14"/>
    </row>
    <row r="16" spans="1:22" x14ac:dyDescent="0.3">
      <c r="A16" s="176"/>
      <c r="B16" s="176"/>
      <c r="C16" s="176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206">
        <v>3600</v>
      </c>
      <c r="B17" s="256" t="s">
        <v>93</v>
      </c>
      <c r="C17" s="206"/>
      <c r="D17" s="10" t="s">
        <v>91</v>
      </c>
      <c r="E17" s="214"/>
      <c r="F17" s="215"/>
      <c r="G17" s="214">
        <v>5</v>
      </c>
      <c r="H17" s="215"/>
      <c r="I17" s="207"/>
      <c r="J17" s="208"/>
      <c r="K17" s="207"/>
      <c r="L17" s="208"/>
      <c r="M17" s="207"/>
      <c r="N17" s="208"/>
      <c r="O17" s="223"/>
      <c r="P17" s="224"/>
      <c r="Q17" s="223"/>
      <c r="R17" s="224"/>
      <c r="S17" s="125">
        <f t="shared" si="0"/>
        <v>5</v>
      </c>
      <c r="T17" s="125">
        <f t="shared" si="1"/>
        <v>5</v>
      </c>
      <c r="U17" s="14"/>
      <c r="V17" s="14"/>
    </row>
    <row r="18" spans="1:22" x14ac:dyDescent="0.3">
      <c r="A18" s="135"/>
      <c r="B18" s="25"/>
      <c r="C18" s="135"/>
      <c r="D18" s="22"/>
      <c r="E18" s="226"/>
      <c r="F18" s="227"/>
      <c r="G18" s="226"/>
      <c r="H18" s="227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25">
        <f t="shared" si="0"/>
        <v>0</v>
      </c>
      <c r="T18" s="125">
        <f t="shared" si="1"/>
        <v>0</v>
      </c>
      <c r="U18" s="14"/>
      <c r="V18" s="14"/>
    </row>
    <row r="19" spans="1:22" x14ac:dyDescent="0.3">
      <c r="A19" s="123"/>
      <c r="B19" s="61"/>
      <c r="C19" s="123"/>
      <c r="D19" s="10"/>
      <c r="E19" s="245"/>
      <c r="F19" s="227"/>
      <c r="G19" s="245"/>
      <c r="H19" s="227"/>
      <c r="I19" s="244"/>
      <c r="J19" s="229"/>
      <c r="K19" s="244"/>
      <c r="L19" s="229"/>
      <c r="M19" s="244"/>
      <c r="N19" s="229"/>
      <c r="O19" s="223"/>
      <c r="P19" s="224"/>
      <c r="Q19" s="223"/>
      <c r="R19" s="224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6"/>
      <c r="F20" s="227"/>
      <c r="G20" s="226"/>
      <c r="H20" s="227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25">
        <f t="shared" si="0"/>
        <v>0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6"/>
      <c r="H21" s="227"/>
      <c r="I21" s="228">
        <v>8</v>
      </c>
      <c r="J21" s="229"/>
      <c r="K21" s="228">
        <v>8</v>
      </c>
      <c r="L21" s="229"/>
      <c r="M21" s="228">
        <v>8</v>
      </c>
      <c r="N21" s="229"/>
      <c r="O21" s="223"/>
      <c r="P21" s="224"/>
      <c r="Q21" s="223"/>
      <c r="R21" s="224"/>
      <c r="S21" s="125">
        <f t="shared" si="0"/>
        <v>24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5">
        <f t="shared" si="0"/>
        <v>40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13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24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G29" sqref="G2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89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80"/>
      <c r="B4" s="178"/>
      <c r="C4" s="196"/>
      <c r="D4" s="22"/>
      <c r="E4" s="228"/>
      <c r="F4" s="229"/>
      <c r="G4" s="228"/>
      <c r="H4" s="229"/>
      <c r="I4" s="228"/>
      <c r="J4" s="229"/>
      <c r="K4" s="228"/>
      <c r="L4" s="229"/>
      <c r="M4" s="228"/>
      <c r="N4" s="229"/>
      <c r="O4" s="223"/>
      <c r="P4" s="224"/>
      <c r="Q4" s="223"/>
      <c r="R4" s="22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3">
      <c r="A5" s="187"/>
      <c r="B5" s="187"/>
      <c r="C5" s="187"/>
      <c r="D5" s="22"/>
      <c r="E5" s="228"/>
      <c r="F5" s="229"/>
      <c r="G5" s="228"/>
      <c r="H5" s="229"/>
      <c r="I5" s="228"/>
      <c r="J5" s="229"/>
      <c r="K5" s="228"/>
      <c r="L5" s="229"/>
      <c r="M5" s="228"/>
      <c r="N5" s="229"/>
      <c r="O5" s="223"/>
      <c r="P5" s="224"/>
      <c r="Q5" s="223"/>
      <c r="R5" s="22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189"/>
      <c r="B6" s="189"/>
      <c r="C6" s="189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3"/>
      <c r="P6" s="224"/>
      <c r="Q6" s="223"/>
      <c r="R6" s="22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189"/>
      <c r="B7" s="189"/>
      <c r="C7" s="189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89"/>
      <c r="B8" s="189"/>
      <c r="C8" s="189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3"/>
      <c r="P8" s="224"/>
      <c r="Q8" s="223"/>
      <c r="R8" s="22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89"/>
      <c r="B9" s="189"/>
      <c r="C9" s="189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91"/>
      <c r="B10" s="191"/>
      <c r="C10" s="191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1"/>
      <c r="B11" s="191"/>
      <c r="C11" s="191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1"/>
      <c r="B12" s="191"/>
      <c r="C12" s="191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91"/>
      <c r="B13" s="149"/>
      <c r="C13" s="149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6"/>
      <c r="B14" s="25"/>
      <c r="C14" s="149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9"/>
      <c r="B15" s="149"/>
      <c r="C15" s="149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2"/>
      <c r="B19" s="25"/>
      <c r="C19" s="152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23"/>
      <c r="P19" s="224"/>
      <c r="Q19" s="223"/>
      <c r="R19" s="22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7"/>
      <c r="B20" s="117"/>
      <c r="C20" s="117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3"/>
      <c r="P21" s="224"/>
      <c r="Q21" s="223"/>
      <c r="R21" s="22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8">
        <v>8</v>
      </c>
      <c r="F22" s="229"/>
      <c r="G22" s="228">
        <v>8</v>
      </c>
      <c r="H22" s="229"/>
      <c r="I22" s="228"/>
      <c r="J22" s="229"/>
      <c r="K22" s="228"/>
      <c r="L22" s="229"/>
      <c r="M22" s="228"/>
      <c r="N22" s="229"/>
      <c r="O22" s="223"/>
      <c r="P22" s="224"/>
      <c r="Q22" s="223"/>
      <c r="R22" s="224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6"/>
      <c r="F23" s="227"/>
      <c r="G23" s="226"/>
      <c r="H23" s="227"/>
      <c r="I23" s="228">
        <v>8</v>
      </c>
      <c r="J23" s="229"/>
      <c r="K23" s="228">
        <v>8</v>
      </c>
      <c r="L23" s="229"/>
      <c r="M23" s="228">
        <v>8</v>
      </c>
      <c r="N23" s="229"/>
      <c r="O23" s="223"/>
      <c r="P23" s="224"/>
      <c r="Q23" s="223"/>
      <c r="R23" s="224"/>
      <c r="S23" s="12">
        <f t="shared" si="0"/>
        <v>24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/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24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29" sqref="G2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89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5">
        <v>16.3</v>
      </c>
      <c r="G3" s="115">
        <v>8</v>
      </c>
      <c r="H3" s="115">
        <v>16.3</v>
      </c>
      <c r="I3" s="190"/>
      <c r="J3" s="190"/>
      <c r="K3" s="190"/>
      <c r="L3" s="190"/>
      <c r="M3" s="190"/>
      <c r="N3" s="190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5">
        <v>6768</v>
      </c>
      <c r="B4" s="256" t="s">
        <v>94</v>
      </c>
      <c r="C4" s="205">
        <v>53</v>
      </c>
      <c r="D4" s="22" t="s">
        <v>87</v>
      </c>
      <c r="E4" s="226">
        <v>7</v>
      </c>
      <c r="F4" s="227"/>
      <c r="G4" s="226">
        <v>4</v>
      </c>
      <c r="H4" s="227"/>
      <c r="I4" s="228"/>
      <c r="J4" s="229"/>
      <c r="K4" s="228"/>
      <c r="L4" s="229"/>
      <c r="M4" s="228"/>
      <c r="N4" s="229"/>
      <c r="O4" s="246"/>
      <c r="P4" s="246"/>
      <c r="Q4" s="246"/>
      <c r="R4" s="246"/>
      <c r="S4" s="12">
        <f t="shared" ref="S4:S11" si="0">E4+G4+I4+K4+M4+O4+Q4</f>
        <v>11</v>
      </c>
      <c r="T4" s="12">
        <f t="shared" ref="T4:T11" si="1">SUM(S4-U4-V4)</f>
        <v>11</v>
      </c>
      <c r="U4" s="14"/>
      <c r="V4" s="14"/>
    </row>
    <row r="5" spans="1:22" x14ac:dyDescent="0.3">
      <c r="A5" s="196"/>
      <c r="B5" s="196"/>
      <c r="C5" s="196"/>
      <c r="D5" s="22"/>
      <c r="E5" s="226"/>
      <c r="F5" s="227"/>
      <c r="G5" s="226"/>
      <c r="H5" s="227"/>
      <c r="I5" s="228"/>
      <c r="J5" s="229"/>
      <c r="K5" s="228"/>
      <c r="L5" s="229"/>
      <c r="M5" s="228"/>
      <c r="N5" s="229"/>
      <c r="O5" s="246"/>
      <c r="P5" s="246"/>
      <c r="Q5" s="246"/>
      <c r="R5" s="24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96"/>
      <c r="B6" s="196"/>
      <c r="C6" s="196"/>
      <c r="D6" s="22"/>
      <c r="E6" s="226"/>
      <c r="F6" s="227"/>
      <c r="G6" s="226"/>
      <c r="H6" s="227"/>
      <c r="I6" s="228"/>
      <c r="J6" s="229"/>
      <c r="K6" s="228"/>
      <c r="L6" s="229"/>
      <c r="M6" s="228"/>
      <c r="N6" s="229"/>
      <c r="O6" s="246"/>
      <c r="P6" s="246"/>
      <c r="Q6" s="246"/>
      <c r="R6" s="24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6"/>
      <c r="B7" s="196"/>
      <c r="C7" s="196"/>
      <c r="D7" s="22"/>
      <c r="E7" s="226"/>
      <c r="F7" s="227"/>
      <c r="G7" s="226"/>
      <c r="H7" s="227"/>
      <c r="I7" s="228"/>
      <c r="J7" s="229"/>
      <c r="K7" s="228"/>
      <c r="L7" s="229"/>
      <c r="M7" s="228"/>
      <c r="N7" s="229"/>
      <c r="O7" s="246"/>
      <c r="P7" s="246"/>
      <c r="Q7" s="246"/>
      <c r="R7" s="24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6"/>
      <c r="B8" s="196"/>
      <c r="C8" s="196"/>
      <c r="D8" s="22"/>
      <c r="E8" s="226"/>
      <c r="F8" s="227"/>
      <c r="G8" s="226"/>
      <c r="H8" s="227"/>
      <c r="I8" s="228"/>
      <c r="J8" s="229"/>
      <c r="K8" s="228"/>
      <c r="L8" s="229"/>
      <c r="M8" s="228"/>
      <c r="N8" s="229"/>
      <c r="O8" s="246"/>
      <c r="P8" s="246"/>
      <c r="Q8" s="246"/>
      <c r="R8" s="24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6"/>
      <c r="B9" s="196"/>
      <c r="C9" s="196"/>
      <c r="D9" s="22"/>
      <c r="E9" s="226"/>
      <c r="F9" s="227"/>
      <c r="G9" s="226"/>
      <c r="H9" s="227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6"/>
      <c r="B10" s="196"/>
      <c r="C10" s="196"/>
      <c r="D10" s="22"/>
      <c r="E10" s="226"/>
      <c r="F10" s="227"/>
      <c r="G10" s="226"/>
      <c r="H10" s="227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6"/>
      <c r="B11" s="196"/>
      <c r="C11" s="196"/>
      <c r="D11" s="22"/>
      <c r="E11" s="226"/>
      <c r="F11" s="227"/>
      <c r="G11" s="226"/>
      <c r="H11" s="227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6"/>
      <c r="B12" s="196"/>
      <c r="C12" s="196"/>
      <c r="D12" s="22"/>
      <c r="E12" s="226"/>
      <c r="F12" s="227"/>
      <c r="G12" s="226"/>
      <c r="H12" s="227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96"/>
      <c r="B13" s="196"/>
      <c r="C13" s="196"/>
      <c r="D13" s="22"/>
      <c r="E13" s="226"/>
      <c r="F13" s="227"/>
      <c r="G13" s="226"/>
      <c r="H13" s="227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96"/>
      <c r="B14" s="25"/>
      <c r="C14" s="196"/>
      <c r="D14" s="22"/>
      <c r="E14" s="226"/>
      <c r="F14" s="227"/>
      <c r="G14" s="226"/>
      <c r="H14" s="227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6"/>
      <c r="F15" s="227"/>
      <c r="G15" s="226"/>
      <c r="H15" s="227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06">
        <v>3600</v>
      </c>
      <c r="B17" s="256" t="s">
        <v>93</v>
      </c>
      <c r="C17" s="206"/>
      <c r="D17" s="10" t="s">
        <v>91</v>
      </c>
      <c r="E17" s="226"/>
      <c r="F17" s="227"/>
      <c r="G17" s="226">
        <v>3</v>
      </c>
      <c r="H17" s="227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2">
        <f t="shared" si="5"/>
        <v>3</v>
      </c>
      <c r="T17" s="12">
        <f t="shared" si="6"/>
        <v>3</v>
      </c>
      <c r="U17" s="14"/>
      <c r="V17" s="14"/>
    </row>
    <row r="18" spans="1:22" x14ac:dyDescent="0.3">
      <c r="A18" s="152"/>
      <c r="B18" s="25"/>
      <c r="C18" s="152"/>
      <c r="D18" s="22"/>
      <c r="E18" s="214"/>
      <c r="F18" s="215"/>
      <c r="G18" s="214"/>
      <c r="H18" s="215"/>
      <c r="I18" s="207"/>
      <c r="J18" s="208"/>
      <c r="K18" s="207"/>
      <c r="L18" s="208"/>
      <c r="M18" s="207"/>
      <c r="N18" s="208"/>
      <c r="O18" s="223"/>
      <c r="P18" s="224"/>
      <c r="Q18" s="223"/>
      <c r="R18" s="22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1">
        <v>3600</v>
      </c>
      <c r="B19" s="256" t="s">
        <v>93</v>
      </c>
      <c r="C19" s="151"/>
      <c r="D19" s="10" t="s">
        <v>61</v>
      </c>
      <c r="E19" s="226">
        <v>1</v>
      </c>
      <c r="F19" s="227"/>
      <c r="G19" s="226">
        <v>1</v>
      </c>
      <c r="H19" s="227"/>
      <c r="I19" s="228"/>
      <c r="J19" s="229"/>
      <c r="K19" s="228"/>
      <c r="L19" s="229"/>
      <c r="M19" s="228"/>
      <c r="N19" s="229"/>
      <c r="O19" s="223"/>
      <c r="P19" s="224"/>
      <c r="Q19" s="223"/>
      <c r="R19" s="224"/>
      <c r="S19" s="12">
        <f t="shared" si="2"/>
        <v>2</v>
      </c>
      <c r="T19" s="12">
        <f t="shared" si="7"/>
        <v>2</v>
      </c>
      <c r="U19" s="14"/>
      <c r="V19" s="14"/>
    </row>
    <row r="20" spans="1:22" x14ac:dyDescent="0.3">
      <c r="A20" s="6"/>
      <c r="B20" s="6"/>
      <c r="C20" s="6"/>
      <c r="D20" s="10"/>
      <c r="E20" s="226"/>
      <c r="F20" s="227"/>
      <c r="G20" s="226"/>
      <c r="H20" s="227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6"/>
      <c r="F21" s="227"/>
      <c r="G21" s="226"/>
      <c r="H21" s="227"/>
      <c r="I21" s="228"/>
      <c r="J21" s="229"/>
      <c r="K21" s="228"/>
      <c r="L21" s="229"/>
      <c r="M21" s="228"/>
      <c r="N21" s="229"/>
      <c r="O21" s="223"/>
      <c r="P21" s="224"/>
      <c r="Q21" s="223"/>
      <c r="R21" s="224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6"/>
      <c r="F22" s="227"/>
      <c r="G22" s="223"/>
      <c r="H22" s="224"/>
      <c r="I22" s="228">
        <v>8</v>
      </c>
      <c r="J22" s="229"/>
      <c r="K22" s="228">
        <v>8</v>
      </c>
      <c r="L22" s="229"/>
      <c r="M22" s="228">
        <v>8</v>
      </c>
      <c r="N22" s="229"/>
      <c r="O22" s="223"/>
      <c r="P22" s="224"/>
      <c r="Q22" s="223"/>
      <c r="R22" s="224"/>
      <c r="S22" s="12">
        <f t="shared" si="2"/>
        <v>24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0">
        <f>SUM(E4:E22)</f>
        <v>8</v>
      </c>
      <c r="F23" s="231"/>
      <c r="G23" s="230">
        <f>SUM(G4:G22)</f>
        <v>8</v>
      </c>
      <c r="H23" s="231"/>
      <c r="I23" s="230">
        <f>SUM(I4:I22)</f>
        <v>8</v>
      </c>
      <c r="J23" s="231"/>
      <c r="K23" s="230">
        <f>SUM(K4:K22)</f>
        <v>8</v>
      </c>
      <c r="L23" s="231"/>
      <c r="M23" s="230">
        <f>SUM(M4:M22)</f>
        <v>8</v>
      </c>
      <c r="N23" s="231"/>
      <c r="O23" s="230">
        <f>SUM(O4:O22)</f>
        <v>0</v>
      </c>
      <c r="P23" s="231"/>
      <c r="Q23" s="230">
        <f>SUM(Q4:Q22)</f>
        <v>0</v>
      </c>
      <c r="R23" s="231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24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G29" sqref="G2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89</v>
      </c>
      <c r="B2" s="202"/>
      <c r="C2" s="202"/>
      <c r="D2" s="110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93">
        <v>8</v>
      </c>
      <c r="J3" s="193">
        <v>16.3</v>
      </c>
      <c r="K3" s="193">
        <v>8</v>
      </c>
      <c r="L3" s="193">
        <v>16.3</v>
      </c>
      <c r="M3" s="193">
        <v>8</v>
      </c>
      <c r="N3" s="193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3">
        <v>6768</v>
      </c>
      <c r="B4" s="256" t="s">
        <v>94</v>
      </c>
      <c r="C4" s="203">
        <v>53</v>
      </c>
      <c r="D4" s="22" t="s">
        <v>87</v>
      </c>
      <c r="E4" s="226">
        <v>7</v>
      </c>
      <c r="F4" s="227"/>
      <c r="G4" s="226"/>
      <c r="H4" s="227"/>
      <c r="I4" s="228"/>
      <c r="J4" s="229"/>
      <c r="K4" s="228"/>
      <c r="L4" s="229"/>
      <c r="M4" s="228"/>
      <c r="N4" s="229"/>
      <c r="O4" s="247"/>
      <c r="P4" s="248"/>
      <c r="Q4" s="247"/>
      <c r="R4" s="248"/>
      <c r="S4" s="79">
        <f t="shared" ref="S4:S24" si="0">E4+G4+I4+K4+M4+O4+Q4</f>
        <v>7</v>
      </c>
      <c r="T4" s="79">
        <f t="shared" ref="T4:T24" si="1">SUM(S4-U4-V4)</f>
        <v>7</v>
      </c>
      <c r="U4" s="83"/>
      <c r="V4" s="83"/>
    </row>
    <row r="5" spans="1:22" x14ac:dyDescent="0.3">
      <c r="A5" s="206">
        <v>6768</v>
      </c>
      <c r="B5" s="256" t="s">
        <v>94</v>
      </c>
      <c r="C5" s="189">
        <v>23</v>
      </c>
      <c r="D5" s="22" t="s">
        <v>81</v>
      </c>
      <c r="E5" s="226"/>
      <c r="F5" s="227"/>
      <c r="G5" s="226">
        <v>1.5</v>
      </c>
      <c r="H5" s="227"/>
      <c r="I5" s="228"/>
      <c r="J5" s="229"/>
      <c r="K5" s="228"/>
      <c r="L5" s="229"/>
      <c r="M5" s="228"/>
      <c r="N5" s="229"/>
      <c r="O5" s="247"/>
      <c r="P5" s="248"/>
      <c r="Q5" s="247"/>
      <c r="R5" s="248"/>
      <c r="S5" s="79">
        <f t="shared" si="0"/>
        <v>1.5</v>
      </c>
      <c r="T5" s="79">
        <f t="shared" si="1"/>
        <v>1.5</v>
      </c>
      <c r="U5" s="83"/>
      <c r="V5" s="83"/>
    </row>
    <row r="6" spans="1:22" ht="15" customHeight="1" x14ac:dyDescent="0.3">
      <c r="A6" s="206">
        <v>6768</v>
      </c>
      <c r="B6" s="256" t="s">
        <v>94</v>
      </c>
      <c r="C6" s="206">
        <v>18</v>
      </c>
      <c r="D6" s="22" t="s">
        <v>81</v>
      </c>
      <c r="E6" s="226"/>
      <c r="F6" s="227"/>
      <c r="G6" s="226">
        <v>1.5</v>
      </c>
      <c r="H6" s="227"/>
      <c r="I6" s="228"/>
      <c r="J6" s="229"/>
      <c r="K6" s="228"/>
      <c r="L6" s="229"/>
      <c r="M6" s="228"/>
      <c r="N6" s="229"/>
      <c r="O6" s="247"/>
      <c r="P6" s="248"/>
      <c r="Q6" s="247"/>
      <c r="R6" s="248"/>
      <c r="S6" s="79">
        <f t="shared" si="0"/>
        <v>1.5</v>
      </c>
      <c r="T6" s="79">
        <f t="shared" si="1"/>
        <v>1.5</v>
      </c>
      <c r="U6" s="83"/>
      <c r="V6" s="83"/>
    </row>
    <row r="7" spans="1:22" x14ac:dyDescent="0.3">
      <c r="A7" s="206"/>
      <c r="B7" s="206"/>
      <c r="C7" s="206"/>
      <c r="D7" s="22"/>
      <c r="E7" s="226"/>
      <c r="F7" s="227"/>
      <c r="G7" s="226"/>
      <c r="H7" s="227"/>
      <c r="I7" s="228"/>
      <c r="J7" s="229"/>
      <c r="K7" s="228"/>
      <c r="L7" s="229"/>
      <c r="M7" s="228"/>
      <c r="N7" s="229"/>
      <c r="O7" s="247"/>
      <c r="P7" s="248"/>
      <c r="Q7" s="247"/>
      <c r="R7" s="248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91"/>
      <c r="B8" s="191"/>
      <c r="C8" s="191"/>
      <c r="D8" s="22"/>
      <c r="E8" s="226"/>
      <c r="F8" s="227"/>
      <c r="G8" s="226"/>
      <c r="H8" s="227"/>
      <c r="I8" s="228"/>
      <c r="J8" s="229"/>
      <c r="K8" s="228"/>
      <c r="L8" s="229"/>
      <c r="M8" s="228"/>
      <c r="N8" s="229"/>
      <c r="O8" s="247"/>
      <c r="P8" s="248"/>
      <c r="Q8" s="247"/>
      <c r="R8" s="248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6"/>
      <c r="B9" s="196"/>
      <c r="C9" s="196"/>
      <c r="D9" s="22"/>
      <c r="E9" s="226"/>
      <c r="F9" s="227"/>
      <c r="G9" s="226"/>
      <c r="H9" s="227"/>
      <c r="I9" s="228"/>
      <c r="J9" s="229"/>
      <c r="K9" s="228"/>
      <c r="L9" s="229"/>
      <c r="M9" s="228"/>
      <c r="N9" s="229"/>
      <c r="O9" s="247"/>
      <c r="P9" s="248"/>
      <c r="Q9" s="247"/>
      <c r="R9" s="24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63"/>
      <c r="B10" s="25"/>
      <c r="C10" s="163"/>
      <c r="D10" s="22"/>
      <c r="E10" s="226"/>
      <c r="F10" s="227"/>
      <c r="G10" s="226"/>
      <c r="H10" s="227"/>
      <c r="I10" s="228"/>
      <c r="J10" s="229"/>
      <c r="K10" s="228"/>
      <c r="L10" s="229"/>
      <c r="M10" s="228"/>
      <c r="N10" s="229"/>
      <c r="O10" s="247"/>
      <c r="P10" s="248"/>
      <c r="Q10" s="247"/>
      <c r="R10" s="24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29"/>
      <c r="B11" s="129"/>
      <c r="C11" s="129"/>
      <c r="D11" s="22"/>
      <c r="E11" s="226"/>
      <c r="F11" s="227"/>
      <c r="G11" s="226"/>
      <c r="H11" s="227"/>
      <c r="I11" s="228"/>
      <c r="J11" s="229"/>
      <c r="K11" s="228"/>
      <c r="L11" s="229"/>
      <c r="M11" s="228"/>
      <c r="N11" s="229"/>
      <c r="O11" s="247"/>
      <c r="P11" s="248"/>
      <c r="Q11" s="247"/>
      <c r="R11" s="24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8"/>
      <c r="B12" s="128"/>
      <c r="C12" s="128"/>
      <c r="D12" s="22"/>
      <c r="E12" s="252"/>
      <c r="F12" s="253"/>
      <c r="G12" s="226"/>
      <c r="H12" s="227"/>
      <c r="I12" s="254"/>
      <c r="J12" s="255"/>
      <c r="K12" s="254"/>
      <c r="L12" s="255"/>
      <c r="M12" s="228"/>
      <c r="N12" s="229"/>
      <c r="O12" s="247"/>
      <c r="P12" s="248"/>
      <c r="Q12" s="247"/>
      <c r="R12" s="24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7"/>
      <c r="B13" s="25"/>
      <c r="C13" s="167"/>
      <c r="D13" s="22"/>
      <c r="E13" s="226"/>
      <c r="F13" s="227"/>
      <c r="G13" s="226"/>
      <c r="H13" s="227"/>
      <c r="I13" s="228"/>
      <c r="J13" s="229"/>
      <c r="K13" s="228"/>
      <c r="L13" s="229"/>
      <c r="M13" s="228"/>
      <c r="N13" s="229"/>
      <c r="O13" s="247"/>
      <c r="P13" s="248"/>
      <c r="Q13" s="247"/>
      <c r="R13" s="24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6"/>
      <c r="B14" s="176"/>
      <c r="C14" s="176"/>
      <c r="D14" s="22"/>
      <c r="E14" s="226"/>
      <c r="F14" s="227"/>
      <c r="G14" s="226"/>
      <c r="H14" s="227"/>
      <c r="I14" s="228"/>
      <c r="J14" s="229"/>
      <c r="K14" s="228"/>
      <c r="L14" s="229"/>
      <c r="M14" s="228"/>
      <c r="N14" s="229"/>
      <c r="O14" s="247"/>
      <c r="P14" s="248"/>
      <c r="Q14" s="247"/>
      <c r="R14" s="24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6">
        <v>3600</v>
      </c>
      <c r="B15" s="256" t="s">
        <v>93</v>
      </c>
      <c r="C15" s="206"/>
      <c r="D15" s="10" t="s">
        <v>91</v>
      </c>
      <c r="E15" s="226"/>
      <c r="F15" s="227"/>
      <c r="G15" s="226">
        <v>3</v>
      </c>
      <c r="H15" s="227"/>
      <c r="I15" s="228"/>
      <c r="J15" s="229"/>
      <c r="K15" s="228"/>
      <c r="L15" s="229"/>
      <c r="M15" s="228"/>
      <c r="N15" s="229"/>
      <c r="O15" s="247"/>
      <c r="P15" s="248"/>
      <c r="Q15" s="247"/>
      <c r="R15" s="248"/>
      <c r="S15" s="79">
        <f t="shared" si="4"/>
        <v>3</v>
      </c>
      <c r="T15" s="79">
        <f t="shared" si="5"/>
        <v>3</v>
      </c>
      <c r="U15" s="83"/>
      <c r="V15" s="83"/>
    </row>
    <row r="16" spans="1:22" x14ac:dyDescent="0.3">
      <c r="A16" s="176"/>
      <c r="B16" s="176"/>
      <c r="C16" s="176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47"/>
      <c r="P16" s="248"/>
      <c r="Q16" s="247"/>
      <c r="R16" s="248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89"/>
      <c r="B17" s="189"/>
      <c r="C17" s="189"/>
      <c r="D17" s="22"/>
      <c r="E17" s="226"/>
      <c r="F17" s="227"/>
      <c r="G17" s="226"/>
      <c r="H17" s="227"/>
      <c r="I17" s="228"/>
      <c r="J17" s="229"/>
      <c r="K17" s="228"/>
      <c r="L17" s="229"/>
      <c r="M17" s="228"/>
      <c r="N17" s="229"/>
      <c r="O17" s="247"/>
      <c r="P17" s="248"/>
      <c r="Q17" s="247"/>
      <c r="R17" s="248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89">
        <v>3600</v>
      </c>
      <c r="B18" s="256" t="s">
        <v>93</v>
      </c>
      <c r="C18" s="189"/>
      <c r="D18" s="22" t="s">
        <v>76</v>
      </c>
      <c r="E18" s="226">
        <v>0.25</v>
      </c>
      <c r="F18" s="227"/>
      <c r="G18" s="226"/>
      <c r="H18" s="227"/>
      <c r="I18" s="228"/>
      <c r="J18" s="229"/>
      <c r="K18" s="228"/>
      <c r="L18" s="229"/>
      <c r="M18" s="228"/>
      <c r="N18" s="229"/>
      <c r="O18" s="247"/>
      <c r="P18" s="248"/>
      <c r="Q18" s="247"/>
      <c r="R18" s="248"/>
      <c r="S18" s="79">
        <f t="shared" si="6"/>
        <v>0.25</v>
      </c>
      <c r="T18" s="79">
        <f t="shared" si="1"/>
        <v>0.25</v>
      </c>
      <c r="U18" s="83"/>
      <c r="V18" s="83"/>
    </row>
    <row r="19" spans="1:22" x14ac:dyDescent="0.3">
      <c r="A19" s="6">
        <v>3600</v>
      </c>
      <c r="B19" s="256" t="s">
        <v>93</v>
      </c>
      <c r="C19" s="156"/>
      <c r="D19" s="22" t="s">
        <v>69</v>
      </c>
      <c r="E19" s="226"/>
      <c r="F19" s="227"/>
      <c r="G19" s="226"/>
      <c r="H19" s="227"/>
      <c r="I19" s="228"/>
      <c r="J19" s="229"/>
      <c r="K19" s="228"/>
      <c r="L19" s="229"/>
      <c r="M19" s="228"/>
      <c r="N19" s="229"/>
      <c r="O19" s="247"/>
      <c r="P19" s="248"/>
      <c r="Q19" s="247"/>
      <c r="R19" s="248"/>
      <c r="S19" s="79">
        <f t="shared" si="6"/>
        <v>0</v>
      </c>
      <c r="T19" s="79">
        <f t="shared" si="1"/>
        <v>0</v>
      </c>
      <c r="U19" s="83"/>
      <c r="V19" s="83"/>
    </row>
    <row r="20" spans="1:22" x14ac:dyDescent="0.3">
      <c r="A20" s="6">
        <v>3600</v>
      </c>
      <c r="B20" s="256" t="s">
        <v>93</v>
      </c>
      <c r="C20" s="156"/>
      <c r="D20" s="22" t="s">
        <v>62</v>
      </c>
      <c r="E20" s="226">
        <v>0.25</v>
      </c>
      <c r="F20" s="227"/>
      <c r="G20" s="226"/>
      <c r="H20" s="227"/>
      <c r="I20" s="228"/>
      <c r="J20" s="229"/>
      <c r="K20" s="228"/>
      <c r="L20" s="229"/>
      <c r="M20" s="228"/>
      <c r="N20" s="229"/>
      <c r="O20" s="247"/>
      <c r="P20" s="248"/>
      <c r="Q20" s="247"/>
      <c r="R20" s="248"/>
      <c r="S20" s="79">
        <f t="shared" si="6"/>
        <v>0.25</v>
      </c>
      <c r="T20" s="79">
        <f t="shared" si="1"/>
        <v>0.25</v>
      </c>
      <c r="U20" s="83"/>
      <c r="V20" s="83"/>
    </row>
    <row r="21" spans="1:22" x14ac:dyDescent="0.3">
      <c r="A21" s="81">
        <v>3600</v>
      </c>
      <c r="B21" s="256" t="s">
        <v>93</v>
      </c>
      <c r="C21" s="157"/>
      <c r="D21" s="22" t="s">
        <v>63</v>
      </c>
      <c r="E21" s="226">
        <v>0.75</v>
      </c>
      <c r="F21" s="227"/>
      <c r="G21" s="226">
        <v>1.75</v>
      </c>
      <c r="H21" s="227"/>
      <c r="I21" s="228"/>
      <c r="J21" s="229"/>
      <c r="K21" s="228"/>
      <c r="L21" s="229"/>
      <c r="M21" s="228"/>
      <c r="N21" s="229"/>
      <c r="O21" s="247"/>
      <c r="P21" s="248"/>
      <c r="Q21" s="247"/>
      <c r="R21" s="248"/>
      <c r="S21" s="79">
        <f t="shared" si="6"/>
        <v>2.5</v>
      </c>
      <c r="T21" s="79">
        <f t="shared" si="1"/>
        <v>2</v>
      </c>
      <c r="U21" s="83">
        <v>0.5</v>
      </c>
      <c r="V21" s="83"/>
    </row>
    <row r="22" spans="1:22" ht="15.75" customHeight="1" x14ac:dyDescent="0.3">
      <c r="A22" s="81">
        <v>3600</v>
      </c>
      <c r="B22" s="256" t="s">
        <v>93</v>
      </c>
      <c r="C22" s="81"/>
      <c r="D22" s="3" t="s">
        <v>72</v>
      </c>
      <c r="E22" s="226"/>
      <c r="F22" s="227"/>
      <c r="G22" s="226"/>
      <c r="H22" s="227"/>
      <c r="I22" s="228"/>
      <c r="J22" s="229"/>
      <c r="K22" s="228"/>
      <c r="L22" s="229"/>
      <c r="M22" s="228"/>
      <c r="N22" s="229"/>
      <c r="O22" s="247"/>
      <c r="P22" s="248"/>
      <c r="Q22" s="247"/>
      <c r="R22" s="24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3">
      <c r="A23" s="81">
        <v>3600</v>
      </c>
      <c r="B23" s="256" t="s">
        <v>93</v>
      </c>
      <c r="C23" s="81"/>
      <c r="D23" s="82" t="s">
        <v>64</v>
      </c>
      <c r="E23" s="226">
        <v>0.25</v>
      </c>
      <c r="F23" s="227"/>
      <c r="G23" s="226">
        <v>0.25</v>
      </c>
      <c r="H23" s="227"/>
      <c r="I23" s="228"/>
      <c r="J23" s="229"/>
      <c r="K23" s="228"/>
      <c r="L23" s="229"/>
      <c r="M23" s="228"/>
      <c r="N23" s="229"/>
      <c r="O23" s="247"/>
      <c r="P23" s="248"/>
      <c r="Q23" s="247"/>
      <c r="R23" s="248"/>
      <c r="S23" s="79">
        <f t="shared" si="0"/>
        <v>0.5</v>
      </c>
      <c r="T23" s="79">
        <f t="shared" si="1"/>
        <v>0.5</v>
      </c>
      <c r="U23" s="83"/>
      <c r="V23" s="83"/>
    </row>
    <row r="24" spans="1:22" x14ac:dyDescent="0.3">
      <c r="A24" s="6"/>
      <c r="B24" s="6"/>
      <c r="C24" s="6"/>
      <c r="D24" s="10"/>
      <c r="E24" s="226"/>
      <c r="F24" s="227"/>
      <c r="G24" s="226"/>
      <c r="H24" s="227"/>
      <c r="I24" s="228"/>
      <c r="J24" s="229"/>
      <c r="K24" s="228"/>
      <c r="L24" s="229"/>
      <c r="M24" s="228"/>
      <c r="N24" s="229"/>
      <c r="O24" s="247"/>
      <c r="P24" s="248"/>
      <c r="Q24" s="247"/>
      <c r="R24" s="24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6"/>
      <c r="F25" s="227"/>
      <c r="G25" s="226"/>
      <c r="H25" s="227"/>
      <c r="I25" s="228"/>
      <c r="J25" s="229"/>
      <c r="K25" s="228"/>
      <c r="L25" s="229"/>
      <c r="M25" s="228"/>
      <c r="N25" s="229"/>
      <c r="O25" s="247"/>
      <c r="P25" s="248"/>
      <c r="Q25" s="247"/>
      <c r="R25" s="24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6"/>
      <c r="F26" s="227"/>
      <c r="G26" s="226"/>
      <c r="H26" s="227"/>
      <c r="I26" s="228">
        <v>8</v>
      </c>
      <c r="J26" s="229"/>
      <c r="K26" s="228">
        <v>8</v>
      </c>
      <c r="L26" s="229"/>
      <c r="M26" s="228">
        <v>8</v>
      </c>
      <c r="N26" s="229"/>
      <c r="O26" s="247"/>
      <c r="P26" s="248"/>
      <c r="Q26" s="247"/>
      <c r="R26" s="248"/>
      <c r="S26" s="79">
        <f>E26+G26+I26+K26+M26+O26+Q26</f>
        <v>24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9">
        <f>SUM(E4:E26)</f>
        <v>8.5</v>
      </c>
      <c r="F27" s="250"/>
      <c r="G27" s="249">
        <f>SUM(G4:G26)</f>
        <v>8</v>
      </c>
      <c r="H27" s="250"/>
      <c r="I27" s="249">
        <f>SUM(I4:I26)</f>
        <v>8</v>
      </c>
      <c r="J27" s="250"/>
      <c r="K27" s="249">
        <f>SUM(K4:K26)</f>
        <v>8</v>
      </c>
      <c r="L27" s="250"/>
      <c r="M27" s="249">
        <f t="shared" ref="M27" si="7">SUM(M4:M26)</f>
        <v>8</v>
      </c>
      <c r="N27" s="250"/>
      <c r="O27" s="249">
        <f>SUM(O4:O26)</f>
        <v>0</v>
      </c>
      <c r="P27" s="250"/>
      <c r="Q27" s="249">
        <f>SUM(Q4:Q26)</f>
        <v>0</v>
      </c>
      <c r="R27" s="250"/>
      <c r="S27" s="79">
        <f>SUM(S4:S26)</f>
        <v>40.5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16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</v>
      </c>
      <c r="I29" s="83"/>
      <c r="J29" s="83">
        <f>SUM(I27)-J28</f>
        <v>0</v>
      </c>
      <c r="K29" s="83"/>
      <c r="L29" s="83">
        <f>SUM(K27)-L28</f>
        <v>0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16</v>
      </c>
      <c r="I32" s="69">
        <v>3600</v>
      </c>
    </row>
    <row r="33" spans="1:9" x14ac:dyDescent="0.3">
      <c r="A33" s="71" t="s">
        <v>24</v>
      </c>
      <c r="C33" s="86">
        <f>U29</f>
        <v>0.5</v>
      </c>
      <c r="D33" s="86"/>
      <c r="I33" s="87">
        <v>3.5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24</v>
      </c>
    </row>
    <row r="37" spans="1:9" ht="16.2" thickBot="1" x14ac:dyDescent="0.35">
      <c r="A37" s="72" t="s">
        <v>6</v>
      </c>
      <c r="C37" s="88">
        <f>SUM(C32:C36)</f>
        <v>40.5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9" sqref="G2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86" zoomScaleNormal="86" workbookViewId="0">
      <selection activeCell="G29" sqref="G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89</v>
      </c>
      <c r="B2" s="110"/>
      <c r="C2" s="110"/>
      <c r="D2" s="110"/>
      <c r="E2" s="217" t="s">
        <v>13</v>
      </c>
      <c r="F2" s="217"/>
      <c r="G2" s="217" t="s">
        <v>14</v>
      </c>
      <c r="H2" s="217"/>
      <c r="I2" s="217" t="s">
        <v>15</v>
      </c>
      <c r="J2" s="217"/>
      <c r="K2" s="217" t="s">
        <v>16</v>
      </c>
      <c r="L2" s="217"/>
      <c r="M2" s="217" t="s">
        <v>17</v>
      </c>
      <c r="N2" s="217"/>
      <c r="O2" s="217" t="s">
        <v>18</v>
      </c>
      <c r="P2" s="217"/>
      <c r="Q2" s="217" t="s">
        <v>19</v>
      </c>
      <c r="R2" s="21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0"/>
      <c r="F3" s="193"/>
      <c r="G3" s="190"/>
      <c r="H3" s="193"/>
      <c r="I3" s="190"/>
      <c r="J3" s="193"/>
      <c r="K3" s="190"/>
      <c r="L3" s="193"/>
      <c r="M3" s="190"/>
      <c r="N3" s="19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6"/>
      <c r="B4" s="196"/>
      <c r="C4" s="196"/>
      <c r="D4" s="22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10"/>
      <c r="P4" s="211"/>
      <c r="Q4" s="210"/>
      <c r="R4" s="211"/>
      <c r="S4" s="58">
        <f t="shared" ref="S4:S22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3">
      <c r="A5" s="197"/>
      <c r="B5" s="197"/>
      <c r="C5" s="197"/>
      <c r="D5" s="22"/>
      <c r="E5" s="216"/>
      <c r="F5" s="209"/>
      <c r="G5" s="216"/>
      <c r="H5" s="209"/>
      <c r="I5" s="216"/>
      <c r="J5" s="209"/>
      <c r="K5" s="216"/>
      <c r="L5" s="209"/>
      <c r="M5" s="216"/>
      <c r="N5" s="209"/>
      <c r="O5" s="210"/>
      <c r="P5" s="211"/>
      <c r="Q5" s="210"/>
      <c r="R5" s="211"/>
      <c r="S5" s="58">
        <f t="shared" si="0"/>
        <v>0</v>
      </c>
      <c r="T5" s="58">
        <f t="shared" si="1"/>
        <v>0</v>
      </c>
      <c r="U5" s="60"/>
      <c r="V5" s="60"/>
    </row>
    <row r="6" spans="1:22" x14ac:dyDescent="0.3">
      <c r="A6" s="197"/>
      <c r="B6" s="197"/>
      <c r="C6" s="197"/>
      <c r="D6" s="22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10"/>
      <c r="P6" s="211"/>
      <c r="Q6" s="210"/>
      <c r="R6" s="211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189"/>
      <c r="B7" s="189"/>
      <c r="C7" s="189"/>
      <c r="D7" s="22"/>
      <c r="E7" s="207"/>
      <c r="F7" s="208"/>
      <c r="G7" s="207"/>
      <c r="H7" s="208"/>
      <c r="I7" s="207"/>
      <c r="J7" s="208"/>
      <c r="K7" s="207"/>
      <c r="L7" s="208"/>
      <c r="M7" s="207"/>
      <c r="N7" s="208"/>
      <c r="O7" s="210"/>
      <c r="P7" s="211"/>
      <c r="Q7" s="210"/>
      <c r="R7" s="21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89"/>
      <c r="B8" s="189"/>
      <c r="C8" s="189"/>
      <c r="D8" s="22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91"/>
      <c r="B9" s="191"/>
      <c r="C9" s="191"/>
      <c r="D9" s="22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91"/>
      <c r="B10" s="191"/>
      <c r="C10" s="191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91"/>
      <c r="B11" s="191"/>
      <c r="C11" s="191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4"/>
      <c r="B12" s="144"/>
      <c r="C12" s="144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4"/>
      <c r="B14" s="144"/>
      <c r="C14" s="144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66"/>
      <c r="B15" s="25"/>
      <c r="C15" s="166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118">
        <f t="shared" ref="S15" si="4">E15+G15+I15+K15+M15+O15+Q15</f>
        <v>0</v>
      </c>
      <c r="T15" s="118">
        <f t="shared" ref="T15" si="5">SUM(S15-U15-V15)</f>
        <v>0</v>
      </c>
      <c r="U15" s="60"/>
      <c r="V15" s="60"/>
    </row>
    <row r="16" spans="1:22" ht="15.75" customHeight="1" x14ac:dyDescent="0.3">
      <c r="A16" s="164"/>
      <c r="B16" s="25"/>
      <c r="C16" s="164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19"/>
      <c r="B17" s="25"/>
      <c r="C17" s="119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2"/>
      <c r="B18" s="25"/>
      <c r="C18" s="152"/>
      <c r="D18" s="22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52"/>
      <c r="B19" s="152"/>
      <c r="C19" s="152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5"/>
      <c r="B20" s="25"/>
      <c r="C20" s="135"/>
      <c r="D20" s="22"/>
      <c r="E20" s="207"/>
      <c r="F20" s="208"/>
      <c r="G20" s="216"/>
      <c r="H20" s="216"/>
      <c r="I20" s="216"/>
      <c r="J20" s="216"/>
      <c r="K20" s="207"/>
      <c r="L20" s="208"/>
      <c r="M20" s="207"/>
      <c r="N20" s="208"/>
      <c r="O20" s="210"/>
      <c r="P20" s="211"/>
      <c r="Q20" s="210"/>
      <c r="R20" s="211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10"/>
      <c r="P21" s="211"/>
      <c r="Q21" s="210"/>
      <c r="R21" s="21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7">
        <v>8</v>
      </c>
      <c r="F22" s="208"/>
      <c r="G22" s="207">
        <v>8</v>
      </c>
      <c r="H22" s="208"/>
      <c r="I22" s="207"/>
      <c r="J22" s="208"/>
      <c r="K22" s="207"/>
      <c r="L22" s="208"/>
      <c r="M22" s="207"/>
      <c r="N22" s="208"/>
      <c r="O22" s="210"/>
      <c r="P22" s="211"/>
      <c r="Q22" s="210"/>
      <c r="R22" s="211"/>
      <c r="S22" s="58">
        <f t="shared" si="0"/>
        <v>16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4"/>
      <c r="F23" s="215"/>
      <c r="G23" s="214"/>
      <c r="H23" s="215"/>
      <c r="I23" s="207">
        <v>8</v>
      </c>
      <c r="J23" s="208"/>
      <c r="K23" s="207">
        <v>8</v>
      </c>
      <c r="L23" s="208"/>
      <c r="M23" s="207">
        <v>8</v>
      </c>
      <c r="N23" s="208"/>
      <c r="O23" s="210"/>
      <c r="P23" s="211"/>
      <c r="Q23" s="210"/>
      <c r="R23" s="211"/>
      <c r="S23" s="58">
        <f t="shared" ref="S23:S24" si="8">E23+G23+I23+K23+M23+O23+Q23</f>
        <v>24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8</v>
      </c>
      <c r="L24" s="213"/>
      <c r="M24" s="212">
        <f>SUM(M4:M23)</f>
        <v>8</v>
      </c>
      <c r="N24" s="213"/>
      <c r="O24" s="212">
        <f>SUM(O4:O23)</f>
        <v>0</v>
      </c>
      <c r="P24" s="213"/>
      <c r="Q24" s="212">
        <f>SUM(Q4:Q23)</f>
        <v>0</v>
      </c>
      <c r="R24" s="213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16</v>
      </c>
      <c r="I32" s="63"/>
    </row>
    <row r="33" spans="1:7" x14ac:dyDescent="0.3">
      <c r="A33" s="50" t="s">
        <v>4</v>
      </c>
      <c r="C33" s="63">
        <f>S23</f>
        <v>24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29" sqref="G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89</v>
      </c>
      <c r="B2" s="202"/>
      <c r="C2" s="202"/>
      <c r="D2" s="110"/>
      <c r="E2" s="217" t="s">
        <v>13</v>
      </c>
      <c r="F2" s="217"/>
      <c r="G2" s="217" t="s">
        <v>14</v>
      </c>
      <c r="H2" s="217"/>
      <c r="I2" s="217" t="s">
        <v>15</v>
      </c>
      <c r="J2" s="217"/>
      <c r="K2" s="217" t="s">
        <v>16</v>
      </c>
      <c r="L2" s="217"/>
      <c r="M2" s="217" t="s">
        <v>17</v>
      </c>
      <c r="N2" s="217"/>
      <c r="O2" s="217" t="s">
        <v>18</v>
      </c>
      <c r="P2" s="217"/>
      <c r="Q2" s="217" t="s">
        <v>19</v>
      </c>
      <c r="R2" s="21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204">
        <v>8</v>
      </c>
      <c r="J3" s="204">
        <v>16.3</v>
      </c>
      <c r="K3" s="204">
        <v>8</v>
      </c>
      <c r="L3" s="204">
        <v>16.3</v>
      </c>
      <c r="M3" s="204">
        <v>8</v>
      </c>
      <c r="N3" s="20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3">
        <v>6768</v>
      </c>
      <c r="B4" s="256" t="s">
        <v>94</v>
      </c>
      <c r="C4" s="203">
        <v>53</v>
      </c>
      <c r="D4" s="22" t="s">
        <v>87</v>
      </c>
      <c r="E4" s="222">
        <v>2</v>
      </c>
      <c r="F4" s="222"/>
      <c r="G4" s="222"/>
      <c r="H4" s="222"/>
      <c r="I4" s="220"/>
      <c r="J4" s="220"/>
      <c r="K4" s="220"/>
      <c r="L4" s="220"/>
      <c r="M4" s="220"/>
      <c r="N4" s="220"/>
      <c r="O4" s="210"/>
      <c r="P4" s="211"/>
      <c r="Q4" s="210"/>
      <c r="R4" s="211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3">
      <c r="A5" s="189">
        <v>6768</v>
      </c>
      <c r="B5" s="256" t="s">
        <v>94</v>
      </c>
      <c r="C5" s="189">
        <v>59</v>
      </c>
      <c r="D5" s="22" t="s">
        <v>85</v>
      </c>
      <c r="E5" s="222">
        <v>5</v>
      </c>
      <c r="F5" s="222"/>
      <c r="G5" s="222"/>
      <c r="H5" s="222"/>
      <c r="I5" s="220"/>
      <c r="J5" s="220"/>
      <c r="K5" s="220"/>
      <c r="L5" s="220"/>
      <c r="M5" s="220"/>
      <c r="N5" s="220"/>
      <c r="O5" s="210"/>
      <c r="P5" s="211"/>
      <c r="Q5" s="210"/>
      <c r="R5" s="211"/>
      <c r="S5" s="58">
        <f>E5+G5+I5+K5+M5+O5+Q5</f>
        <v>5</v>
      </c>
      <c r="T5" s="58">
        <f t="shared" si="0"/>
        <v>5</v>
      </c>
      <c r="U5" s="60"/>
      <c r="V5" s="60"/>
    </row>
    <row r="6" spans="1:22" x14ac:dyDescent="0.3">
      <c r="A6" s="196">
        <v>6768</v>
      </c>
      <c r="B6" s="256" t="s">
        <v>94</v>
      </c>
      <c r="C6" s="189">
        <v>57</v>
      </c>
      <c r="D6" s="22" t="s">
        <v>82</v>
      </c>
      <c r="E6" s="222">
        <v>1</v>
      </c>
      <c r="F6" s="222"/>
      <c r="G6" s="222"/>
      <c r="H6" s="222"/>
      <c r="I6" s="220"/>
      <c r="J6" s="220"/>
      <c r="K6" s="220"/>
      <c r="L6" s="220"/>
      <c r="M6" s="220"/>
      <c r="N6" s="220"/>
      <c r="O6" s="210"/>
      <c r="P6" s="211"/>
      <c r="Q6" s="210"/>
      <c r="R6" s="211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3">
      <c r="A7" s="196"/>
      <c r="B7" s="191"/>
      <c r="C7" s="191"/>
      <c r="D7" s="22"/>
      <c r="E7" s="221"/>
      <c r="F7" s="222"/>
      <c r="G7" s="222"/>
      <c r="H7" s="222"/>
      <c r="I7" s="220"/>
      <c r="J7" s="220"/>
      <c r="K7" s="220"/>
      <c r="L7" s="220"/>
      <c r="M7" s="220"/>
      <c r="N7" s="220"/>
      <c r="O7" s="210"/>
      <c r="P7" s="211"/>
      <c r="Q7" s="210"/>
      <c r="R7" s="21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7"/>
      <c r="B8" s="197"/>
      <c r="C8" s="197"/>
      <c r="D8" s="22"/>
      <c r="E8" s="214"/>
      <c r="F8" s="215"/>
      <c r="G8" s="214"/>
      <c r="H8" s="215"/>
      <c r="I8" s="218"/>
      <c r="J8" s="219"/>
      <c r="K8" s="218"/>
      <c r="L8" s="219"/>
      <c r="M8" s="218"/>
      <c r="N8" s="219"/>
      <c r="O8" s="210"/>
      <c r="P8" s="211"/>
      <c r="Q8" s="210"/>
      <c r="R8" s="21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1"/>
      <c r="B9" s="191"/>
      <c r="C9" s="191"/>
      <c r="D9" s="22"/>
      <c r="E9" s="214"/>
      <c r="F9" s="215"/>
      <c r="G9" s="214"/>
      <c r="H9" s="215"/>
      <c r="I9" s="218"/>
      <c r="J9" s="219"/>
      <c r="K9" s="220"/>
      <c r="L9" s="220"/>
      <c r="M9" s="218"/>
      <c r="N9" s="219"/>
      <c r="O9" s="210"/>
      <c r="P9" s="211"/>
      <c r="Q9" s="210"/>
      <c r="R9" s="21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7"/>
      <c r="B10" s="187"/>
      <c r="C10" s="187"/>
      <c r="D10" s="22"/>
      <c r="E10" s="214"/>
      <c r="F10" s="215"/>
      <c r="G10" s="214"/>
      <c r="H10" s="215"/>
      <c r="I10" s="218"/>
      <c r="J10" s="219"/>
      <c r="K10" s="218"/>
      <c r="L10" s="219"/>
      <c r="M10" s="218"/>
      <c r="N10" s="219"/>
      <c r="O10" s="210"/>
      <c r="P10" s="211"/>
      <c r="Q10" s="210"/>
      <c r="R10" s="21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1"/>
      <c r="B11" s="181"/>
      <c r="C11" s="181"/>
      <c r="D11" s="22"/>
      <c r="E11" s="214"/>
      <c r="F11" s="215"/>
      <c r="G11" s="214"/>
      <c r="H11" s="215"/>
      <c r="I11" s="218"/>
      <c r="J11" s="219"/>
      <c r="K11" s="218"/>
      <c r="L11" s="219"/>
      <c r="M11" s="218"/>
      <c r="N11" s="219"/>
      <c r="O11" s="210"/>
      <c r="P11" s="211"/>
      <c r="Q11" s="210"/>
      <c r="R11" s="21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1"/>
      <c r="B12" s="172"/>
      <c r="C12" s="172"/>
      <c r="D12" s="22"/>
      <c r="E12" s="214"/>
      <c r="F12" s="215"/>
      <c r="G12" s="214"/>
      <c r="H12" s="215"/>
      <c r="I12" s="218"/>
      <c r="J12" s="219"/>
      <c r="K12" s="218"/>
      <c r="L12" s="219"/>
      <c r="M12" s="218"/>
      <c r="N12" s="219"/>
      <c r="O12" s="210"/>
      <c r="P12" s="211"/>
      <c r="Q12" s="210"/>
      <c r="R12" s="21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1"/>
      <c r="B13" s="140"/>
      <c r="C13" s="140"/>
      <c r="D13" s="22"/>
      <c r="E13" s="214"/>
      <c r="F13" s="215"/>
      <c r="G13" s="214"/>
      <c r="H13" s="215"/>
      <c r="I13" s="218"/>
      <c r="J13" s="219"/>
      <c r="K13" s="218"/>
      <c r="L13" s="219"/>
      <c r="M13" s="218"/>
      <c r="N13" s="219"/>
      <c r="O13" s="210"/>
      <c r="P13" s="211"/>
      <c r="Q13" s="210"/>
      <c r="R13" s="21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1"/>
      <c r="B14" s="140"/>
      <c r="C14" s="140"/>
      <c r="D14" s="22"/>
      <c r="E14" s="214"/>
      <c r="F14" s="215"/>
      <c r="G14" s="214"/>
      <c r="H14" s="215"/>
      <c r="I14" s="218"/>
      <c r="J14" s="219"/>
      <c r="K14" s="218"/>
      <c r="L14" s="219"/>
      <c r="M14" s="218"/>
      <c r="N14" s="219"/>
      <c r="O14" s="210"/>
      <c r="P14" s="211"/>
      <c r="Q14" s="210"/>
      <c r="R14" s="21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81"/>
      <c r="B15" s="172"/>
      <c r="C15" s="172"/>
      <c r="D15" s="22"/>
      <c r="E15" s="214"/>
      <c r="F15" s="215"/>
      <c r="G15" s="214"/>
      <c r="H15" s="215"/>
      <c r="I15" s="218"/>
      <c r="J15" s="219"/>
      <c r="K15" s="218"/>
      <c r="L15" s="219"/>
      <c r="M15" s="218"/>
      <c r="N15" s="219"/>
      <c r="O15" s="210"/>
      <c r="P15" s="211"/>
      <c r="Q15" s="210"/>
      <c r="R15" s="21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1"/>
      <c r="B16" s="181"/>
      <c r="C16" s="181"/>
      <c r="D16" s="22"/>
      <c r="E16" s="214"/>
      <c r="F16" s="215"/>
      <c r="G16" s="214"/>
      <c r="H16" s="215"/>
      <c r="I16" s="218"/>
      <c r="J16" s="219"/>
      <c r="K16" s="218"/>
      <c r="L16" s="219"/>
      <c r="M16" s="218"/>
      <c r="N16" s="219"/>
      <c r="O16" s="210"/>
      <c r="P16" s="211"/>
      <c r="Q16" s="210"/>
      <c r="R16" s="21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1"/>
      <c r="B17" s="181"/>
      <c r="C17" s="181"/>
      <c r="D17" s="22"/>
      <c r="E17" s="214"/>
      <c r="F17" s="215"/>
      <c r="G17" s="214"/>
      <c r="H17" s="215"/>
      <c r="I17" s="218"/>
      <c r="J17" s="219"/>
      <c r="K17" s="218"/>
      <c r="L17" s="219"/>
      <c r="M17" s="218"/>
      <c r="N17" s="219"/>
      <c r="O17" s="210"/>
      <c r="P17" s="211"/>
      <c r="Q17" s="210"/>
      <c r="R17" s="21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1"/>
      <c r="B18" s="181"/>
      <c r="C18" s="181"/>
      <c r="D18" s="22"/>
      <c r="E18" s="214"/>
      <c r="F18" s="215"/>
      <c r="G18" s="214"/>
      <c r="H18" s="215"/>
      <c r="I18" s="218"/>
      <c r="J18" s="219"/>
      <c r="K18" s="218"/>
      <c r="L18" s="219"/>
      <c r="M18" s="218"/>
      <c r="N18" s="219"/>
      <c r="O18" s="210"/>
      <c r="P18" s="211"/>
      <c r="Q18" s="210"/>
      <c r="R18" s="21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206">
        <v>3600</v>
      </c>
      <c r="B19" s="256" t="s">
        <v>93</v>
      </c>
      <c r="C19" s="206"/>
      <c r="D19" s="10" t="s">
        <v>91</v>
      </c>
      <c r="E19" s="214"/>
      <c r="F19" s="215"/>
      <c r="G19" s="214">
        <v>8</v>
      </c>
      <c r="H19" s="215"/>
      <c r="I19" s="218"/>
      <c r="J19" s="219"/>
      <c r="K19" s="218"/>
      <c r="L19" s="219"/>
      <c r="M19" s="218"/>
      <c r="N19" s="219"/>
      <c r="O19" s="210"/>
      <c r="P19" s="211"/>
      <c r="Q19" s="210"/>
      <c r="R19" s="211"/>
      <c r="S19" s="58">
        <f t="shared" si="1"/>
        <v>8</v>
      </c>
      <c r="T19" s="58">
        <f t="shared" si="0"/>
        <v>8</v>
      </c>
      <c r="U19" s="60"/>
      <c r="V19" s="60"/>
    </row>
    <row r="20" spans="1:22" ht="15.75" customHeight="1" x14ac:dyDescent="0.3">
      <c r="A20" s="181"/>
      <c r="B20" s="181"/>
      <c r="C20" s="181"/>
      <c r="D20" s="22"/>
      <c r="E20" s="214"/>
      <c r="F20" s="215"/>
      <c r="G20" s="214"/>
      <c r="H20" s="215"/>
      <c r="I20" s="218"/>
      <c r="J20" s="219"/>
      <c r="K20" s="218"/>
      <c r="L20" s="219"/>
      <c r="M20" s="218"/>
      <c r="N20" s="219"/>
      <c r="O20" s="210"/>
      <c r="P20" s="211"/>
      <c r="Q20" s="210"/>
      <c r="R20" s="21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81"/>
      <c r="B21" s="181"/>
      <c r="C21" s="181"/>
      <c r="D21" s="22"/>
      <c r="E21" s="214"/>
      <c r="F21" s="215"/>
      <c r="G21" s="214"/>
      <c r="H21" s="215"/>
      <c r="I21" s="218"/>
      <c r="J21" s="219"/>
      <c r="K21" s="218"/>
      <c r="L21" s="219"/>
      <c r="M21" s="218"/>
      <c r="N21" s="219"/>
      <c r="O21" s="210"/>
      <c r="P21" s="211"/>
      <c r="Q21" s="210"/>
      <c r="R21" s="21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96"/>
      <c r="B22" s="196"/>
      <c r="C22" s="196"/>
      <c r="D22" s="22"/>
      <c r="E22" s="214"/>
      <c r="F22" s="215"/>
      <c r="G22" s="214"/>
      <c r="H22" s="215"/>
      <c r="I22" s="218"/>
      <c r="J22" s="219"/>
      <c r="K22" s="218"/>
      <c r="L22" s="219"/>
      <c r="M22" s="218"/>
      <c r="N22" s="219"/>
      <c r="O22" s="210"/>
      <c r="P22" s="211"/>
      <c r="Q22" s="210"/>
      <c r="R22" s="21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4"/>
      <c r="F23" s="215"/>
      <c r="G23" s="214"/>
      <c r="H23" s="215"/>
      <c r="I23" s="218"/>
      <c r="J23" s="219"/>
      <c r="K23" s="218"/>
      <c r="L23" s="219"/>
      <c r="M23" s="218"/>
      <c r="N23" s="219"/>
      <c r="O23" s="210"/>
      <c r="P23" s="211"/>
      <c r="Q23" s="210"/>
      <c r="R23" s="21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4"/>
      <c r="F24" s="215"/>
      <c r="G24" s="214"/>
      <c r="H24" s="215"/>
      <c r="I24" s="218"/>
      <c r="J24" s="219"/>
      <c r="K24" s="218"/>
      <c r="L24" s="219"/>
      <c r="M24" s="218"/>
      <c r="N24" s="219"/>
      <c r="O24" s="210"/>
      <c r="P24" s="211"/>
      <c r="Q24" s="210"/>
      <c r="R24" s="21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4"/>
      <c r="F25" s="215"/>
      <c r="G25" s="210"/>
      <c r="H25" s="211"/>
      <c r="I25" s="207">
        <v>8</v>
      </c>
      <c r="J25" s="208"/>
      <c r="K25" s="207">
        <v>8</v>
      </c>
      <c r="L25" s="208"/>
      <c r="M25" s="207">
        <v>8</v>
      </c>
      <c r="N25" s="208"/>
      <c r="O25" s="210"/>
      <c r="P25" s="211"/>
      <c r="Q25" s="210"/>
      <c r="R25" s="211"/>
      <c r="S25" s="58">
        <f t="shared" si="1"/>
        <v>24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8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24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9" sqref="G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89</v>
      </c>
      <c r="B2" s="202"/>
      <c r="C2" s="202"/>
      <c r="D2" s="110"/>
      <c r="E2" s="217" t="s">
        <v>13</v>
      </c>
      <c r="F2" s="217"/>
      <c r="G2" s="217" t="s">
        <v>14</v>
      </c>
      <c r="H2" s="217"/>
      <c r="I2" s="217" t="s">
        <v>15</v>
      </c>
      <c r="J2" s="217"/>
      <c r="K2" s="217" t="s">
        <v>16</v>
      </c>
      <c r="L2" s="217"/>
      <c r="M2" s="217" t="s">
        <v>17</v>
      </c>
      <c r="N2" s="217"/>
      <c r="O2" s="217" t="s">
        <v>18</v>
      </c>
      <c r="P2" s="217"/>
      <c r="Q2" s="217" t="s">
        <v>19</v>
      </c>
      <c r="R2" s="21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/>
      <c r="B4" s="192"/>
      <c r="C4" s="192"/>
      <c r="D4" s="22"/>
      <c r="E4" s="207"/>
      <c r="F4" s="208"/>
      <c r="G4" s="207"/>
      <c r="H4" s="208"/>
      <c r="I4" s="207"/>
      <c r="J4" s="208"/>
      <c r="K4" s="207"/>
      <c r="L4" s="208"/>
      <c r="M4" s="207"/>
      <c r="N4" s="208"/>
      <c r="O4" s="210"/>
      <c r="P4" s="211"/>
      <c r="Q4" s="210"/>
      <c r="R4" s="21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89"/>
      <c r="B5" s="189"/>
      <c r="C5" s="189"/>
      <c r="D5" s="22"/>
      <c r="E5" s="207"/>
      <c r="F5" s="208"/>
      <c r="G5" s="207"/>
      <c r="H5" s="208"/>
      <c r="I5" s="207"/>
      <c r="J5" s="208"/>
      <c r="K5" s="207"/>
      <c r="L5" s="208"/>
      <c r="M5" s="207"/>
      <c r="N5" s="208"/>
      <c r="O5" s="210"/>
      <c r="P5" s="211"/>
      <c r="Q5" s="210"/>
      <c r="R5" s="21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9"/>
      <c r="B6" s="189"/>
      <c r="C6" s="189"/>
      <c r="D6" s="22"/>
      <c r="E6" s="207"/>
      <c r="F6" s="208"/>
      <c r="G6" s="207"/>
      <c r="H6" s="208"/>
      <c r="I6" s="207"/>
      <c r="J6" s="208"/>
      <c r="K6" s="207"/>
      <c r="L6" s="208"/>
      <c r="M6" s="207"/>
      <c r="N6" s="208"/>
      <c r="O6" s="210"/>
      <c r="P6" s="211"/>
      <c r="Q6" s="210"/>
      <c r="R6" s="21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1"/>
      <c r="B7" s="191"/>
      <c r="C7" s="191"/>
      <c r="D7" s="22"/>
      <c r="E7" s="207"/>
      <c r="F7" s="208"/>
      <c r="G7" s="207"/>
      <c r="H7" s="208"/>
      <c r="I7" s="207"/>
      <c r="J7" s="208"/>
      <c r="K7" s="207"/>
      <c r="L7" s="208"/>
      <c r="M7" s="207"/>
      <c r="N7" s="208"/>
      <c r="O7" s="210"/>
      <c r="P7" s="211"/>
      <c r="Q7" s="210"/>
      <c r="R7" s="21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1"/>
      <c r="B8" s="191"/>
      <c r="C8" s="191"/>
      <c r="D8" s="22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1"/>
      <c r="B9" s="191"/>
      <c r="C9" s="191"/>
      <c r="D9" s="22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1"/>
      <c r="B10" s="191"/>
      <c r="C10" s="191"/>
      <c r="D10" s="22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10"/>
      <c r="P16" s="211"/>
      <c r="Q16" s="210"/>
      <c r="R16" s="21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7">
        <v>8</v>
      </c>
      <c r="F20" s="208"/>
      <c r="G20" s="207">
        <v>8</v>
      </c>
      <c r="H20" s="208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"/>
        <v>16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0"/>
      <c r="F21" s="211"/>
      <c r="G21" s="210"/>
      <c r="H21" s="211"/>
      <c r="I21" s="207">
        <v>8</v>
      </c>
      <c r="J21" s="208"/>
      <c r="K21" s="207">
        <v>8</v>
      </c>
      <c r="L21" s="208"/>
      <c r="M21" s="207">
        <v>8</v>
      </c>
      <c r="N21" s="208"/>
      <c r="O21" s="210"/>
      <c r="P21" s="211"/>
      <c r="Q21" s="210"/>
      <c r="R21" s="211"/>
      <c r="S21" s="58">
        <f t="shared" si="1"/>
        <v>24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16</v>
      </c>
      <c r="I30" s="63"/>
    </row>
    <row r="31" spans="1:22" x14ac:dyDescent="0.3">
      <c r="A31" s="50" t="s">
        <v>4</v>
      </c>
      <c r="C31" s="63">
        <f>S21</f>
        <v>24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9" sqref="G2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89</v>
      </c>
      <c r="B2" s="202"/>
      <c r="C2" s="202"/>
      <c r="D2" s="6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90"/>
      <c r="J3" s="190"/>
      <c r="K3" s="190"/>
      <c r="L3" s="190"/>
      <c r="M3" s="190"/>
      <c r="N3" s="190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3">
        <v>6768</v>
      </c>
      <c r="B4" s="256" t="s">
        <v>94</v>
      </c>
      <c r="C4" s="203">
        <v>52</v>
      </c>
      <c r="D4" s="22" t="s">
        <v>82</v>
      </c>
      <c r="E4" s="221">
        <v>4</v>
      </c>
      <c r="F4" s="221"/>
      <c r="G4" s="221">
        <v>1.5</v>
      </c>
      <c r="H4" s="221"/>
      <c r="I4" s="216"/>
      <c r="J4" s="216"/>
      <c r="K4" s="216"/>
      <c r="L4" s="216"/>
      <c r="M4" s="216"/>
      <c r="N4" s="216"/>
      <c r="O4" s="223"/>
      <c r="P4" s="224"/>
      <c r="Q4" s="223"/>
      <c r="R4" s="224"/>
      <c r="S4" s="12">
        <f>E4+G4+I4+K4+M4+O4+Q4</f>
        <v>5.5</v>
      </c>
      <c r="T4" s="12">
        <f t="shared" ref="T4:T16" si="0">SUM(S4-U4-V4)</f>
        <v>5.5</v>
      </c>
      <c r="U4" s="14"/>
      <c r="V4" s="14"/>
    </row>
    <row r="5" spans="1:22" x14ac:dyDescent="0.3">
      <c r="A5" s="203">
        <v>6768</v>
      </c>
      <c r="B5" s="256" t="s">
        <v>94</v>
      </c>
      <c r="C5" s="203">
        <v>57</v>
      </c>
      <c r="D5" s="22" t="s">
        <v>82</v>
      </c>
      <c r="E5" s="221">
        <v>4</v>
      </c>
      <c r="F5" s="221"/>
      <c r="G5" s="221">
        <v>1.5</v>
      </c>
      <c r="H5" s="221"/>
      <c r="I5" s="216"/>
      <c r="J5" s="216"/>
      <c r="K5" s="216"/>
      <c r="L5" s="216"/>
      <c r="M5" s="216"/>
      <c r="N5" s="216"/>
      <c r="O5" s="223"/>
      <c r="P5" s="224"/>
      <c r="Q5" s="223"/>
      <c r="R5" s="224"/>
      <c r="S5" s="12">
        <f t="shared" ref="S5:S24" si="1">E5+G5+I5+K5+M5+O5+Q5</f>
        <v>5.5</v>
      </c>
      <c r="T5" s="12">
        <f t="shared" si="0"/>
        <v>5.5</v>
      </c>
      <c r="U5" s="14"/>
      <c r="V5" s="14"/>
    </row>
    <row r="6" spans="1:22" x14ac:dyDescent="0.3">
      <c r="A6" s="191"/>
      <c r="B6" s="191"/>
      <c r="C6" s="191"/>
      <c r="D6" s="22"/>
      <c r="E6" s="221"/>
      <c r="F6" s="221"/>
      <c r="G6" s="221"/>
      <c r="H6" s="221"/>
      <c r="I6" s="216"/>
      <c r="J6" s="216"/>
      <c r="K6" s="216"/>
      <c r="L6" s="216"/>
      <c r="M6" s="216"/>
      <c r="N6" s="216"/>
      <c r="O6" s="223"/>
      <c r="P6" s="224"/>
      <c r="Q6" s="223"/>
      <c r="R6" s="22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6"/>
      <c r="B7" s="25"/>
      <c r="C7" s="179"/>
      <c r="D7" s="22"/>
      <c r="E7" s="221"/>
      <c r="F7" s="221"/>
      <c r="G7" s="221"/>
      <c r="H7" s="221"/>
      <c r="I7" s="216"/>
      <c r="J7" s="216"/>
      <c r="K7" s="216"/>
      <c r="L7" s="216"/>
      <c r="M7" s="216"/>
      <c r="N7" s="216"/>
      <c r="O7" s="223"/>
      <c r="P7" s="224"/>
      <c r="Q7" s="223"/>
      <c r="R7" s="22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6"/>
      <c r="B8" s="174"/>
      <c r="C8" s="174"/>
      <c r="D8" s="22"/>
      <c r="E8" s="221"/>
      <c r="F8" s="221"/>
      <c r="G8" s="221"/>
      <c r="H8" s="221"/>
      <c r="I8" s="216"/>
      <c r="J8" s="216"/>
      <c r="K8" s="216"/>
      <c r="L8" s="216"/>
      <c r="M8" s="216"/>
      <c r="N8" s="216"/>
      <c r="O8" s="223"/>
      <c r="P8" s="224"/>
      <c r="Q8" s="223"/>
      <c r="R8" s="2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21"/>
      <c r="F9" s="221"/>
      <c r="G9" s="221"/>
      <c r="H9" s="221"/>
      <c r="I9" s="216"/>
      <c r="J9" s="216"/>
      <c r="K9" s="216"/>
      <c r="L9" s="216"/>
      <c r="M9" s="216"/>
      <c r="N9" s="216"/>
      <c r="O9" s="223"/>
      <c r="P9" s="224"/>
      <c r="Q9" s="223"/>
      <c r="R9" s="2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54"/>
      <c r="C10" s="154"/>
      <c r="D10" s="22"/>
      <c r="E10" s="221"/>
      <c r="F10" s="221"/>
      <c r="G10" s="221"/>
      <c r="H10" s="221"/>
      <c r="I10" s="216"/>
      <c r="J10" s="216"/>
      <c r="K10" s="216"/>
      <c r="L10" s="216"/>
      <c r="M10" s="216"/>
      <c r="N10" s="216"/>
      <c r="O10" s="223"/>
      <c r="P10" s="224"/>
      <c r="Q10" s="223"/>
      <c r="R10" s="2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55"/>
      <c r="C11" s="155"/>
      <c r="D11" s="22"/>
      <c r="E11" s="221"/>
      <c r="F11" s="221"/>
      <c r="G11" s="221"/>
      <c r="H11" s="221"/>
      <c r="I11" s="216"/>
      <c r="J11" s="216"/>
      <c r="K11" s="216"/>
      <c r="L11" s="216"/>
      <c r="M11" s="216"/>
      <c r="N11" s="216"/>
      <c r="O11" s="223"/>
      <c r="P11" s="224"/>
      <c r="Q11" s="223"/>
      <c r="R11" s="2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49"/>
      <c r="C12" s="149"/>
      <c r="D12" s="22"/>
      <c r="E12" s="221"/>
      <c r="F12" s="221"/>
      <c r="G12" s="221"/>
      <c r="H12" s="221"/>
      <c r="I12" s="216"/>
      <c r="J12" s="216"/>
      <c r="K12" s="216"/>
      <c r="L12" s="216"/>
      <c r="M12" s="216"/>
      <c r="N12" s="216"/>
      <c r="O12" s="223"/>
      <c r="P12" s="224"/>
      <c r="Q12" s="223"/>
      <c r="R12" s="2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21"/>
      <c r="F13" s="221"/>
      <c r="G13" s="221"/>
      <c r="H13" s="221"/>
      <c r="I13" s="216"/>
      <c r="J13" s="216"/>
      <c r="K13" s="216"/>
      <c r="L13" s="216"/>
      <c r="M13" s="216"/>
      <c r="N13" s="216"/>
      <c r="O13" s="223"/>
      <c r="P13" s="224"/>
      <c r="Q13" s="223"/>
      <c r="R13" s="22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21"/>
      <c r="F14" s="221"/>
      <c r="G14" s="221"/>
      <c r="H14" s="221"/>
      <c r="I14" s="216"/>
      <c r="J14" s="216"/>
      <c r="K14" s="216"/>
      <c r="L14" s="216"/>
      <c r="M14" s="216"/>
      <c r="N14" s="216"/>
      <c r="O14" s="223"/>
      <c r="P14" s="224"/>
      <c r="Q14" s="223"/>
      <c r="R14" s="2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21"/>
      <c r="F15" s="221"/>
      <c r="G15" s="221"/>
      <c r="H15" s="221"/>
      <c r="I15" s="216"/>
      <c r="J15" s="216"/>
      <c r="K15" s="216"/>
      <c r="L15" s="216"/>
      <c r="M15" s="216"/>
      <c r="N15" s="216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21"/>
      <c r="F16" s="221"/>
      <c r="G16" s="221"/>
      <c r="H16" s="221"/>
      <c r="I16" s="216"/>
      <c r="J16" s="216"/>
      <c r="K16" s="216"/>
      <c r="L16" s="216"/>
      <c r="M16" s="216"/>
      <c r="N16" s="216"/>
      <c r="O16" s="223"/>
      <c r="P16" s="224"/>
      <c r="Q16" s="223"/>
      <c r="R16" s="22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206">
        <v>3600</v>
      </c>
      <c r="B17" s="256" t="s">
        <v>93</v>
      </c>
      <c r="C17" s="206"/>
      <c r="D17" s="10" t="s">
        <v>91</v>
      </c>
      <c r="E17" s="221"/>
      <c r="F17" s="221"/>
      <c r="G17" s="221">
        <v>5</v>
      </c>
      <c r="H17" s="221"/>
      <c r="I17" s="216"/>
      <c r="J17" s="216"/>
      <c r="K17" s="216"/>
      <c r="L17" s="216"/>
      <c r="M17" s="216"/>
      <c r="N17" s="216"/>
      <c r="O17" s="223"/>
      <c r="P17" s="224"/>
      <c r="Q17" s="223"/>
      <c r="R17" s="224"/>
      <c r="S17" s="12">
        <f t="shared" ref="S17:S19" si="2">E17+G17+I17+K17+M17+O17+Q17</f>
        <v>5</v>
      </c>
      <c r="T17" s="12">
        <f t="shared" ref="T17:T19" si="3">SUM(S17-U17-V17)</f>
        <v>5</v>
      </c>
      <c r="U17" s="14"/>
      <c r="V17" s="14"/>
    </row>
    <row r="18" spans="1:22" x14ac:dyDescent="0.3">
      <c r="A18" s="153"/>
      <c r="B18" s="25"/>
      <c r="C18" s="153"/>
      <c r="D18" s="22"/>
      <c r="E18" s="221"/>
      <c r="F18" s="221"/>
      <c r="G18" s="221"/>
      <c r="H18" s="221"/>
      <c r="I18" s="216"/>
      <c r="J18" s="216"/>
      <c r="K18" s="216"/>
      <c r="L18" s="216"/>
      <c r="M18" s="216"/>
      <c r="N18" s="216"/>
      <c r="O18" s="223"/>
      <c r="P18" s="224"/>
      <c r="Q18" s="223"/>
      <c r="R18" s="224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6">
        <v>3600</v>
      </c>
      <c r="B19" s="176" t="s">
        <v>93</v>
      </c>
      <c r="C19" s="176"/>
      <c r="D19" s="22" t="s">
        <v>80</v>
      </c>
      <c r="E19" s="221"/>
      <c r="F19" s="221"/>
      <c r="G19" s="221"/>
      <c r="H19" s="221"/>
      <c r="I19" s="216"/>
      <c r="J19" s="216"/>
      <c r="K19" s="216"/>
      <c r="L19" s="216"/>
      <c r="M19" s="216"/>
      <c r="N19" s="216"/>
      <c r="O19" s="223"/>
      <c r="P19" s="224"/>
      <c r="Q19" s="223"/>
      <c r="R19" s="22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1"/>
      <c r="F20" s="221"/>
      <c r="G20" s="221"/>
      <c r="H20" s="221"/>
      <c r="I20" s="216"/>
      <c r="J20" s="216"/>
      <c r="K20" s="216"/>
      <c r="L20" s="216"/>
      <c r="M20" s="216"/>
      <c r="N20" s="216"/>
      <c r="O20" s="223"/>
      <c r="P20" s="224"/>
      <c r="Q20" s="223"/>
      <c r="R20" s="22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1"/>
      <c r="F21" s="221"/>
      <c r="G21" s="221"/>
      <c r="H21" s="221"/>
      <c r="I21" s="216"/>
      <c r="J21" s="216"/>
      <c r="K21" s="216"/>
      <c r="L21" s="216"/>
      <c r="M21" s="216"/>
      <c r="N21" s="216"/>
      <c r="O21" s="223"/>
      <c r="P21" s="224"/>
      <c r="Q21" s="223"/>
      <c r="R21" s="22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6"/>
      <c r="F22" s="227"/>
      <c r="G22" s="226"/>
      <c r="H22" s="227"/>
      <c r="I22" s="228"/>
      <c r="J22" s="229"/>
      <c r="K22" s="228"/>
      <c r="L22" s="229"/>
      <c r="M22" s="228"/>
      <c r="N22" s="229"/>
      <c r="O22" s="223"/>
      <c r="P22" s="224"/>
      <c r="Q22" s="223"/>
      <c r="R22" s="224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6"/>
      <c r="F23" s="227"/>
      <c r="G23" s="226"/>
      <c r="H23" s="227"/>
      <c r="I23" s="228">
        <v>8</v>
      </c>
      <c r="J23" s="229"/>
      <c r="K23" s="228">
        <v>8</v>
      </c>
      <c r="L23" s="229"/>
      <c r="M23" s="228">
        <v>8</v>
      </c>
      <c r="N23" s="229"/>
      <c r="O23" s="223"/>
      <c r="P23" s="224"/>
      <c r="Q23" s="223"/>
      <c r="R23" s="224"/>
      <c r="S23" s="12">
        <f t="shared" si="1"/>
        <v>24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16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24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G29" sqref="G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89</v>
      </c>
      <c r="B2" s="202"/>
      <c r="C2" s="202"/>
      <c r="D2" s="198"/>
      <c r="E2" s="217" t="s">
        <v>13</v>
      </c>
      <c r="F2" s="217"/>
      <c r="G2" s="217" t="s">
        <v>14</v>
      </c>
      <c r="H2" s="217"/>
      <c r="I2" s="217" t="s">
        <v>15</v>
      </c>
      <c r="J2" s="217"/>
      <c r="K2" s="217" t="s">
        <v>16</v>
      </c>
      <c r="L2" s="217"/>
      <c r="M2" s="217" t="s">
        <v>17</v>
      </c>
      <c r="N2" s="217"/>
      <c r="O2" s="217" t="s">
        <v>18</v>
      </c>
      <c r="P2" s="217"/>
      <c r="Q2" s="217" t="s">
        <v>19</v>
      </c>
      <c r="R2" s="21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93"/>
      <c r="J3" s="193"/>
      <c r="K3" s="193"/>
      <c r="L3" s="193"/>
      <c r="M3" s="193"/>
      <c r="N3" s="193"/>
      <c r="O3" s="56"/>
      <c r="P3" s="56"/>
      <c r="Q3" s="57"/>
      <c r="R3" s="57"/>
      <c r="S3" s="199"/>
      <c r="T3" s="199"/>
      <c r="U3" s="59"/>
      <c r="V3" s="59"/>
    </row>
    <row r="4" spans="1:22" x14ac:dyDescent="0.3">
      <c r="A4" s="203">
        <v>6768</v>
      </c>
      <c r="B4" s="256" t="s">
        <v>94</v>
      </c>
      <c r="C4" s="203">
        <v>20</v>
      </c>
      <c r="D4" s="22" t="s">
        <v>77</v>
      </c>
      <c r="E4" s="222">
        <v>8</v>
      </c>
      <c r="F4" s="222"/>
      <c r="G4" s="222">
        <v>3</v>
      </c>
      <c r="H4" s="222"/>
      <c r="I4" s="209"/>
      <c r="J4" s="209"/>
      <c r="K4" s="209"/>
      <c r="L4" s="209"/>
      <c r="M4" s="209"/>
      <c r="N4" s="209"/>
      <c r="O4" s="210"/>
      <c r="P4" s="211"/>
      <c r="Q4" s="210"/>
      <c r="R4" s="211"/>
      <c r="S4" s="199">
        <f>E4+G4+I4+K4+M4+O4+Q4</f>
        <v>11</v>
      </c>
      <c r="T4" s="199">
        <f t="shared" ref="T4:T12" si="0">SUM(S4-U4-V4)</f>
        <v>11</v>
      </c>
      <c r="U4" s="60"/>
      <c r="V4" s="60"/>
    </row>
    <row r="5" spans="1:22" x14ac:dyDescent="0.3">
      <c r="A5" s="201"/>
      <c r="B5" s="201"/>
      <c r="C5" s="201"/>
      <c r="D5" s="22"/>
      <c r="E5" s="222"/>
      <c r="F5" s="222"/>
      <c r="G5" s="222"/>
      <c r="H5" s="222"/>
      <c r="I5" s="209"/>
      <c r="J5" s="209"/>
      <c r="K5" s="209"/>
      <c r="L5" s="209"/>
      <c r="M5" s="209"/>
      <c r="N5" s="209"/>
      <c r="O5" s="210"/>
      <c r="P5" s="211"/>
      <c r="Q5" s="210"/>
      <c r="R5" s="211"/>
      <c r="S5" s="199">
        <f t="shared" ref="S5:S22" si="1">E5+G5+I5+K5+M5+O5+Q5</f>
        <v>0</v>
      </c>
      <c r="T5" s="199">
        <f t="shared" si="0"/>
        <v>0</v>
      </c>
      <c r="U5" s="60"/>
      <c r="V5" s="60"/>
    </row>
    <row r="6" spans="1:22" x14ac:dyDescent="0.3">
      <c r="A6" s="201"/>
      <c r="B6" s="201"/>
      <c r="C6" s="201"/>
      <c r="D6" s="22"/>
      <c r="E6" s="222"/>
      <c r="F6" s="222"/>
      <c r="G6" s="222"/>
      <c r="H6" s="222"/>
      <c r="I6" s="209"/>
      <c r="J6" s="209"/>
      <c r="K6" s="209"/>
      <c r="L6" s="209"/>
      <c r="M6" s="209"/>
      <c r="N6" s="209"/>
      <c r="O6" s="210"/>
      <c r="P6" s="211"/>
      <c r="Q6" s="210"/>
      <c r="R6" s="211"/>
      <c r="S6" s="199">
        <f t="shared" si="1"/>
        <v>0</v>
      </c>
      <c r="T6" s="199">
        <f t="shared" si="0"/>
        <v>0</v>
      </c>
      <c r="U6" s="60"/>
      <c r="V6" s="60"/>
    </row>
    <row r="7" spans="1:22" x14ac:dyDescent="0.3">
      <c r="A7" s="201"/>
      <c r="B7" s="201"/>
      <c r="C7" s="201"/>
      <c r="D7" s="22"/>
      <c r="E7" s="222"/>
      <c r="F7" s="222"/>
      <c r="G7" s="222"/>
      <c r="H7" s="222"/>
      <c r="I7" s="209"/>
      <c r="J7" s="209"/>
      <c r="K7" s="209"/>
      <c r="L7" s="209"/>
      <c r="M7" s="209"/>
      <c r="N7" s="209"/>
      <c r="O7" s="210"/>
      <c r="P7" s="211"/>
      <c r="Q7" s="210"/>
      <c r="R7" s="211"/>
      <c r="S7" s="199">
        <f t="shared" si="1"/>
        <v>0</v>
      </c>
      <c r="T7" s="199">
        <f t="shared" si="0"/>
        <v>0</v>
      </c>
      <c r="U7" s="60"/>
      <c r="V7" s="60"/>
    </row>
    <row r="8" spans="1:22" x14ac:dyDescent="0.3">
      <c r="A8" s="201"/>
      <c r="B8" s="201"/>
      <c r="C8" s="201"/>
      <c r="D8" s="22"/>
      <c r="E8" s="214"/>
      <c r="F8" s="215"/>
      <c r="G8" s="214"/>
      <c r="H8" s="215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199">
        <f t="shared" si="1"/>
        <v>0</v>
      </c>
      <c r="T8" s="199">
        <f t="shared" si="0"/>
        <v>0</v>
      </c>
      <c r="U8" s="60"/>
      <c r="V8" s="60"/>
    </row>
    <row r="9" spans="1:22" x14ac:dyDescent="0.3">
      <c r="A9" s="201"/>
      <c r="B9" s="201"/>
      <c r="C9" s="201"/>
      <c r="D9" s="22"/>
      <c r="E9" s="214"/>
      <c r="F9" s="215"/>
      <c r="G9" s="214"/>
      <c r="H9" s="215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199">
        <f t="shared" si="1"/>
        <v>0</v>
      </c>
      <c r="T9" s="199">
        <f t="shared" si="0"/>
        <v>0</v>
      </c>
      <c r="U9" s="60"/>
      <c r="V9" s="60"/>
    </row>
    <row r="10" spans="1:22" x14ac:dyDescent="0.3">
      <c r="A10" s="201"/>
      <c r="B10" s="201"/>
      <c r="C10" s="201"/>
      <c r="D10" s="22"/>
      <c r="E10" s="214"/>
      <c r="F10" s="215"/>
      <c r="G10" s="214"/>
      <c r="H10" s="215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199">
        <f t="shared" si="1"/>
        <v>0</v>
      </c>
      <c r="T10" s="199">
        <f t="shared" si="0"/>
        <v>0</v>
      </c>
      <c r="U10" s="60"/>
      <c r="V10" s="60"/>
    </row>
    <row r="11" spans="1:22" x14ac:dyDescent="0.3">
      <c r="A11" s="201"/>
      <c r="B11" s="201"/>
      <c r="C11" s="201"/>
      <c r="D11" s="22"/>
      <c r="E11" s="214"/>
      <c r="F11" s="215"/>
      <c r="G11" s="214"/>
      <c r="H11" s="215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199">
        <f>E11+G11+I11+K11+M11+O11+Q11</f>
        <v>0</v>
      </c>
      <c r="T11" s="199">
        <f t="shared" si="0"/>
        <v>0</v>
      </c>
      <c r="U11" s="60"/>
      <c r="V11" s="60"/>
    </row>
    <row r="12" spans="1:22" x14ac:dyDescent="0.3">
      <c r="A12" s="201"/>
      <c r="B12" s="201"/>
      <c r="C12" s="201"/>
      <c r="D12" s="22"/>
      <c r="E12" s="214"/>
      <c r="F12" s="215"/>
      <c r="G12" s="214"/>
      <c r="H12" s="215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199">
        <f t="shared" si="1"/>
        <v>0</v>
      </c>
      <c r="T12" s="199">
        <f t="shared" si="0"/>
        <v>0</v>
      </c>
      <c r="U12" s="60"/>
      <c r="V12" s="60"/>
    </row>
    <row r="13" spans="1:22" x14ac:dyDescent="0.3">
      <c r="A13" s="201"/>
      <c r="B13" s="201"/>
      <c r="C13" s="201"/>
      <c r="D13" s="22"/>
      <c r="E13" s="214"/>
      <c r="F13" s="215"/>
      <c r="G13" s="214"/>
      <c r="H13" s="215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199">
        <f>E13+G13+I13+K13+M13+O13+Q13</f>
        <v>0</v>
      </c>
      <c r="T13" s="199">
        <f>SUM(S13-U13-V13)</f>
        <v>0</v>
      </c>
      <c r="U13" s="60"/>
      <c r="V13" s="60"/>
    </row>
    <row r="14" spans="1:22" x14ac:dyDescent="0.3">
      <c r="A14" s="201"/>
      <c r="B14" s="201"/>
      <c r="C14" s="201"/>
      <c r="D14" s="22"/>
      <c r="E14" s="214"/>
      <c r="F14" s="215"/>
      <c r="G14" s="214"/>
      <c r="H14" s="215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199">
        <f>E14+G14+I14+K14+M14+O14+Q14</f>
        <v>0</v>
      </c>
      <c r="T14" s="199">
        <f>SUM(S14-U14-V14)</f>
        <v>0</v>
      </c>
      <c r="U14" s="60"/>
      <c r="V14" s="60"/>
    </row>
    <row r="15" spans="1:22" ht="15.75" customHeight="1" x14ac:dyDescent="0.3">
      <c r="A15" s="201">
        <v>3600</v>
      </c>
      <c r="B15" s="256" t="s">
        <v>93</v>
      </c>
      <c r="C15" s="201"/>
      <c r="D15" s="10" t="s">
        <v>91</v>
      </c>
      <c r="E15" s="214"/>
      <c r="F15" s="215"/>
      <c r="G15" s="214">
        <v>5</v>
      </c>
      <c r="H15" s="215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199">
        <f t="shared" ref="S15:S17" si="2">E15+G15+I15+K15+M15+O15+Q15</f>
        <v>5</v>
      </c>
      <c r="T15" s="199">
        <f t="shared" ref="T15:T17" si="3">SUM(S15-U15-V15)</f>
        <v>5</v>
      </c>
      <c r="U15" s="60"/>
      <c r="V15" s="60"/>
    </row>
    <row r="16" spans="1:22" ht="15.75" customHeight="1" x14ac:dyDescent="0.3">
      <c r="A16" s="198"/>
      <c r="B16" s="61"/>
      <c r="C16" s="198"/>
      <c r="D16" s="22"/>
      <c r="E16" s="222"/>
      <c r="F16" s="222"/>
      <c r="G16" s="222"/>
      <c r="H16" s="222"/>
      <c r="I16" s="209"/>
      <c r="J16" s="209"/>
      <c r="K16" s="207"/>
      <c r="L16" s="208"/>
      <c r="M16" s="207"/>
      <c r="N16" s="208"/>
      <c r="O16" s="210"/>
      <c r="P16" s="211"/>
      <c r="Q16" s="210"/>
      <c r="R16" s="211"/>
      <c r="S16" s="199">
        <f t="shared" si="2"/>
        <v>0</v>
      </c>
      <c r="T16" s="199">
        <f t="shared" si="3"/>
        <v>0</v>
      </c>
      <c r="U16" s="60"/>
      <c r="V16" s="60"/>
    </row>
    <row r="17" spans="1:22" x14ac:dyDescent="0.3">
      <c r="A17" s="201"/>
      <c r="B17" s="25"/>
      <c r="C17" s="201"/>
      <c r="D17" s="22"/>
      <c r="E17" s="214"/>
      <c r="F17" s="215"/>
      <c r="G17" s="214"/>
      <c r="H17" s="215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199">
        <f t="shared" si="2"/>
        <v>0</v>
      </c>
      <c r="T17" s="199">
        <f t="shared" si="3"/>
        <v>0</v>
      </c>
      <c r="U17" s="60"/>
      <c r="V17" s="60"/>
    </row>
    <row r="18" spans="1:22" x14ac:dyDescent="0.3">
      <c r="A18" s="201"/>
      <c r="B18" s="25"/>
      <c r="C18" s="201"/>
      <c r="D18" s="22"/>
      <c r="E18" s="214"/>
      <c r="F18" s="215"/>
      <c r="G18" s="214"/>
      <c r="H18" s="215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199">
        <f>E18+G18+I18+K18+M18+O18+Q18</f>
        <v>0</v>
      </c>
      <c r="T18" s="199">
        <f>SUM(S18-U18-V18)</f>
        <v>0</v>
      </c>
      <c r="U18" s="60"/>
      <c r="V18" s="60"/>
    </row>
    <row r="19" spans="1:22" x14ac:dyDescent="0.3">
      <c r="A19" s="201"/>
      <c r="B19" s="25"/>
      <c r="C19" s="201"/>
      <c r="D19" s="22"/>
      <c r="E19" s="214"/>
      <c r="F19" s="215"/>
      <c r="G19" s="214"/>
      <c r="H19" s="215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199">
        <f>E19+G19+I19+K19+M19+O19+Q19</f>
        <v>0</v>
      </c>
      <c r="T19" s="199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4"/>
      <c r="F20" s="215"/>
      <c r="G20" s="214"/>
      <c r="H20" s="215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199">
        <f t="shared" si="1"/>
        <v>0</v>
      </c>
      <c r="T20" s="199"/>
      <c r="U20" s="62"/>
      <c r="V20" s="60"/>
    </row>
    <row r="21" spans="1:22" x14ac:dyDescent="0.3">
      <c r="A21" s="55" t="s">
        <v>36</v>
      </c>
      <c r="B21" s="55"/>
      <c r="C21" s="55"/>
      <c r="D21" s="55"/>
      <c r="E21" s="210"/>
      <c r="F21" s="211"/>
      <c r="G21" s="210"/>
      <c r="H21" s="211"/>
      <c r="I21" s="207">
        <v>8</v>
      </c>
      <c r="J21" s="208"/>
      <c r="K21" s="207">
        <v>8</v>
      </c>
      <c r="L21" s="208"/>
      <c r="M21" s="207">
        <v>8</v>
      </c>
      <c r="N21" s="208"/>
      <c r="O21" s="210"/>
      <c r="P21" s="211"/>
      <c r="Q21" s="210"/>
      <c r="R21" s="211"/>
      <c r="S21" s="199">
        <f t="shared" si="1"/>
        <v>24</v>
      </c>
      <c r="T21" s="199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199">
        <f t="shared" si="1"/>
        <v>40</v>
      </c>
      <c r="T22" s="199"/>
      <c r="U22" s="62"/>
      <c r="V22" s="60"/>
    </row>
    <row r="23" spans="1:22" x14ac:dyDescent="0.3">
      <c r="A23" s="62" t="s">
        <v>2</v>
      </c>
      <c r="B23" s="62"/>
      <c r="C23" s="62"/>
      <c r="D23" s="62"/>
      <c r="E23" s="199"/>
      <c r="F23" s="200">
        <v>8</v>
      </c>
      <c r="G23" s="199"/>
      <c r="H23" s="200">
        <v>8</v>
      </c>
      <c r="I23" s="199"/>
      <c r="J23" s="200">
        <v>8</v>
      </c>
      <c r="K23" s="199"/>
      <c r="L23" s="200">
        <v>8</v>
      </c>
      <c r="M23" s="199"/>
      <c r="N23" s="200">
        <v>8</v>
      </c>
      <c r="O23" s="199"/>
      <c r="P23" s="200"/>
      <c r="Q23" s="199"/>
      <c r="R23" s="200"/>
      <c r="S23" s="199">
        <f>SUM(E23:R23)</f>
        <v>40</v>
      </c>
      <c r="T23" s="199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24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9" sqref="G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89</v>
      </c>
      <c r="B2" s="202"/>
      <c r="C2" s="202"/>
      <c r="D2" s="110"/>
      <c r="E2" s="217" t="s">
        <v>13</v>
      </c>
      <c r="F2" s="217"/>
      <c r="G2" s="217" t="s">
        <v>14</v>
      </c>
      <c r="H2" s="217"/>
      <c r="I2" s="217" t="s">
        <v>15</v>
      </c>
      <c r="J2" s="217"/>
      <c r="K2" s="217" t="s">
        <v>16</v>
      </c>
      <c r="L2" s="217"/>
      <c r="M2" s="217" t="s">
        <v>17</v>
      </c>
      <c r="N2" s="217"/>
      <c r="O2" s="217" t="s">
        <v>18</v>
      </c>
      <c r="P2" s="217"/>
      <c r="Q2" s="217" t="s">
        <v>19</v>
      </c>
      <c r="R2" s="21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93"/>
      <c r="J3" s="193"/>
      <c r="K3" s="193"/>
      <c r="L3" s="193"/>
      <c r="M3" s="193"/>
      <c r="N3" s="19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7">
        <v>6768</v>
      </c>
      <c r="B4" s="256" t="s">
        <v>94</v>
      </c>
      <c r="C4" s="205">
        <v>54</v>
      </c>
      <c r="D4" s="22" t="s">
        <v>84</v>
      </c>
      <c r="E4" s="222">
        <v>8</v>
      </c>
      <c r="F4" s="222"/>
      <c r="G4" s="222">
        <v>3</v>
      </c>
      <c r="H4" s="222"/>
      <c r="I4" s="209"/>
      <c r="J4" s="209"/>
      <c r="K4" s="209"/>
      <c r="L4" s="209"/>
      <c r="M4" s="209"/>
      <c r="N4" s="209"/>
      <c r="O4" s="210"/>
      <c r="P4" s="211"/>
      <c r="Q4" s="210"/>
      <c r="R4" s="211"/>
      <c r="S4" s="58">
        <f>E4+G4+I4+K4+M4+O4+Q4</f>
        <v>11</v>
      </c>
      <c r="T4" s="58">
        <f t="shared" ref="T4:T12" si="0">SUM(S4-U4-V4)</f>
        <v>11</v>
      </c>
      <c r="U4" s="60"/>
      <c r="V4" s="60"/>
    </row>
    <row r="5" spans="1:22" x14ac:dyDescent="0.3">
      <c r="A5" s="196"/>
      <c r="B5" s="177"/>
      <c r="C5" s="177"/>
      <c r="D5" s="22"/>
      <c r="E5" s="222"/>
      <c r="F5" s="222"/>
      <c r="G5" s="222"/>
      <c r="H5" s="222"/>
      <c r="I5" s="209"/>
      <c r="J5" s="209"/>
      <c r="K5" s="209"/>
      <c r="L5" s="209"/>
      <c r="M5" s="209"/>
      <c r="N5" s="209"/>
      <c r="O5" s="210"/>
      <c r="P5" s="211"/>
      <c r="Q5" s="210"/>
      <c r="R5" s="21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77"/>
      <c r="B6" s="177"/>
      <c r="C6" s="177"/>
      <c r="D6" s="22"/>
      <c r="E6" s="222"/>
      <c r="F6" s="222"/>
      <c r="G6" s="222"/>
      <c r="H6" s="222"/>
      <c r="I6" s="209"/>
      <c r="J6" s="209"/>
      <c r="K6" s="209"/>
      <c r="L6" s="209"/>
      <c r="M6" s="209"/>
      <c r="N6" s="209"/>
      <c r="O6" s="210"/>
      <c r="P6" s="211"/>
      <c r="Q6" s="210"/>
      <c r="R6" s="21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22"/>
      <c r="F7" s="222"/>
      <c r="G7" s="222"/>
      <c r="H7" s="222"/>
      <c r="I7" s="209"/>
      <c r="J7" s="209"/>
      <c r="K7" s="209"/>
      <c r="L7" s="209"/>
      <c r="M7" s="209"/>
      <c r="N7" s="209"/>
      <c r="O7" s="210"/>
      <c r="P7" s="211"/>
      <c r="Q7" s="210"/>
      <c r="R7" s="21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14"/>
      <c r="F8" s="215"/>
      <c r="G8" s="214"/>
      <c r="H8" s="215"/>
      <c r="I8" s="207"/>
      <c r="J8" s="208"/>
      <c r="K8" s="207"/>
      <c r="L8" s="208"/>
      <c r="M8" s="207"/>
      <c r="N8" s="208"/>
      <c r="O8" s="210"/>
      <c r="P8" s="211"/>
      <c r="Q8" s="210"/>
      <c r="R8" s="21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14"/>
      <c r="F9" s="215"/>
      <c r="G9" s="214"/>
      <c r="H9" s="215"/>
      <c r="I9" s="207"/>
      <c r="J9" s="208"/>
      <c r="K9" s="207"/>
      <c r="L9" s="208"/>
      <c r="M9" s="207"/>
      <c r="N9" s="208"/>
      <c r="O9" s="210"/>
      <c r="P9" s="211"/>
      <c r="Q9" s="210"/>
      <c r="R9" s="21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14"/>
      <c r="F10" s="215"/>
      <c r="G10" s="214"/>
      <c r="H10" s="215"/>
      <c r="I10" s="207"/>
      <c r="J10" s="208"/>
      <c r="K10" s="207"/>
      <c r="L10" s="208"/>
      <c r="M10" s="207"/>
      <c r="N10" s="208"/>
      <c r="O10" s="210"/>
      <c r="P10" s="211"/>
      <c r="Q10" s="210"/>
      <c r="R10" s="21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14"/>
      <c r="F11" s="215"/>
      <c r="G11" s="214"/>
      <c r="H11" s="215"/>
      <c r="I11" s="207"/>
      <c r="J11" s="208"/>
      <c r="K11" s="207"/>
      <c r="L11" s="208"/>
      <c r="M11" s="207"/>
      <c r="N11" s="208"/>
      <c r="O11" s="210"/>
      <c r="P11" s="211"/>
      <c r="Q11" s="210"/>
      <c r="R11" s="21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4"/>
      <c r="F12" s="215"/>
      <c r="G12" s="214"/>
      <c r="H12" s="215"/>
      <c r="I12" s="207"/>
      <c r="J12" s="208"/>
      <c r="K12" s="207"/>
      <c r="L12" s="208"/>
      <c r="M12" s="207"/>
      <c r="N12" s="208"/>
      <c r="O12" s="210"/>
      <c r="P12" s="211"/>
      <c r="Q12" s="210"/>
      <c r="R12" s="21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4"/>
      <c r="F13" s="215"/>
      <c r="G13" s="214"/>
      <c r="H13" s="215"/>
      <c r="I13" s="207"/>
      <c r="J13" s="208"/>
      <c r="K13" s="207"/>
      <c r="L13" s="208"/>
      <c r="M13" s="207"/>
      <c r="N13" s="208"/>
      <c r="O13" s="210"/>
      <c r="P13" s="211"/>
      <c r="Q13" s="210"/>
      <c r="R13" s="21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4"/>
      <c r="F14" s="215"/>
      <c r="G14" s="214"/>
      <c r="H14" s="215"/>
      <c r="I14" s="207"/>
      <c r="J14" s="208"/>
      <c r="K14" s="207"/>
      <c r="L14" s="208"/>
      <c r="M14" s="207"/>
      <c r="N14" s="208"/>
      <c r="O14" s="210"/>
      <c r="P14" s="211"/>
      <c r="Q14" s="210"/>
      <c r="R14" s="21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4"/>
      <c r="F15" s="215"/>
      <c r="G15" s="214"/>
      <c r="H15" s="215"/>
      <c r="I15" s="207"/>
      <c r="J15" s="208"/>
      <c r="K15" s="207"/>
      <c r="L15" s="208"/>
      <c r="M15" s="207"/>
      <c r="N15" s="208"/>
      <c r="O15" s="210"/>
      <c r="P15" s="211"/>
      <c r="Q15" s="210"/>
      <c r="R15" s="21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206">
        <v>3600</v>
      </c>
      <c r="B16" s="256" t="s">
        <v>93</v>
      </c>
      <c r="C16" s="206"/>
      <c r="D16" s="10" t="s">
        <v>91</v>
      </c>
      <c r="E16" s="222"/>
      <c r="F16" s="222"/>
      <c r="G16" s="222">
        <v>5</v>
      </c>
      <c r="H16" s="222"/>
      <c r="I16" s="209"/>
      <c r="J16" s="209"/>
      <c r="K16" s="207"/>
      <c r="L16" s="208"/>
      <c r="M16" s="207"/>
      <c r="N16" s="208"/>
      <c r="O16" s="210"/>
      <c r="P16" s="211"/>
      <c r="Q16" s="210"/>
      <c r="R16" s="211"/>
      <c r="S16" s="58">
        <f t="shared" si="2"/>
        <v>5</v>
      </c>
      <c r="T16" s="58">
        <f t="shared" si="3"/>
        <v>5</v>
      </c>
      <c r="U16" s="60"/>
      <c r="V16" s="60"/>
    </row>
    <row r="17" spans="1:22" x14ac:dyDescent="0.3">
      <c r="A17" s="181"/>
      <c r="B17" s="25"/>
      <c r="C17" s="181"/>
      <c r="D17" s="22"/>
      <c r="E17" s="214"/>
      <c r="F17" s="215"/>
      <c r="G17" s="214"/>
      <c r="H17" s="215"/>
      <c r="I17" s="207"/>
      <c r="J17" s="208"/>
      <c r="K17" s="207"/>
      <c r="L17" s="208"/>
      <c r="M17" s="207"/>
      <c r="N17" s="208"/>
      <c r="O17" s="210"/>
      <c r="P17" s="211"/>
      <c r="Q17" s="210"/>
      <c r="R17" s="21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5"/>
      <c r="C18" s="152"/>
      <c r="D18" s="22"/>
      <c r="E18" s="214"/>
      <c r="F18" s="215"/>
      <c r="G18" s="214"/>
      <c r="H18" s="215"/>
      <c r="I18" s="207"/>
      <c r="J18" s="208"/>
      <c r="K18" s="207"/>
      <c r="L18" s="208"/>
      <c r="M18" s="207"/>
      <c r="N18" s="208"/>
      <c r="O18" s="210"/>
      <c r="P18" s="211"/>
      <c r="Q18" s="210"/>
      <c r="R18" s="21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4"/>
      <c r="F19" s="215"/>
      <c r="G19" s="214"/>
      <c r="H19" s="215"/>
      <c r="I19" s="207"/>
      <c r="J19" s="208"/>
      <c r="K19" s="207"/>
      <c r="L19" s="208"/>
      <c r="M19" s="207"/>
      <c r="N19" s="208"/>
      <c r="O19" s="210"/>
      <c r="P19" s="211"/>
      <c r="Q19" s="210"/>
      <c r="R19" s="21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4"/>
      <c r="F20" s="215"/>
      <c r="G20" s="214"/>
      <c r="H20" s="215"/>
      <c r="I20" s="207"/>
      <c r="J20" s="208"/>
      <c r="K20" s="207"/>
      <c r="L20" s="208"/>
      <c r="M20" s="207"/>
      <c r="N20" s="208"/>
      <c r="O20" s="210"/>
      <c r="P20" s="211"/>
      <c r="Q20" s="210"/>
      <c r="R20" s="21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0"/>
      <c r="F21" s="211"/>
      <c r="G21" s="210"/>
      <c r="H21" s="211"/>
      <c r="I21" s="207">
        <v>8</v>
      </c>
      <c r="J21" s="208"/>
      <c r="K21" s="207">
        <v>8</v>
      </c>
      <c r="L21" s="208"/>
      <c r="M21" s="207">
        <v>8</v>
      </c>
      <c r="N21" s="208"/>
      <c r="O21" s="210"/>
      <c r="P21" s="211"/>
      <c r="Q21" s="210"/>
      <c r="R21" s="211"/>
      <c r="S21" s="58">
        <f t="shared" si="1"/>
        <v>24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24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G29" sqref="G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89</v>
      </c>
      <c r="B2" s="202"/>
      <c r="C2" s="202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190"/>
      <c r="J3" s="190"/>
      <c r="K3" s="190"/>
      <c r="L3" s="190"/>
      <c r="M3" s="190"/>
      <c r="N3" s="19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6">
        <v>6768</v>
      </c>
      <c r="B4" s="256" t="s">
        <v>94</v>
      </c>
      <c r="C4" s="176">
        <v>3</v>
      </c>
      <c r="D4" s="22" t="s">
        <v>86</v>
      </c>
      <c r="E4" s="221">
        <v>1.5</v>
      </c>
      <c r="F4" s="221"/>
      <c r="G4" s="221"/>
      <c r="H4" s="221"/>
      <c r="I4" s="216"/>
      <c r="J4" s="216"/>
      <c r="K4" s="216"/>
      <c r="L4" s="216"/>
      <c r="M4" s="216"/>
      <c r="N4" s="216"/>
      <c r="O4" s="223"/>
      <c r="P4" s="224"/>
      <c r="Q4" s="223"/>
      <c r="R4" s="224"/>
      <c r="S4" s="12">
        <f>E4+G4+I4+K4+M4+O4+Q4</f>
        <v>1.5</v>
      </c>
      <c r="T4" s="12">
        <f t="shared" ref="T4:T24" si="0">SUM(S4-U4-V4)</f>
        <v>1.5</v>
      </c>
      <c r="U4" s="14"/>
      <c r="V4" s="14"/>
    </row>
    <row r="5" spans="1:22" x14ac:dyDescent="0.3">
      <c r="A5" s="206">
        <v>6768</v>
      </c>
      <c r="B5" s="256" t="s">
        <v>94</v>
      </c>
      <c r="C5" s="206">
        <v>59</v>
      </c>
      <c r="D5" s="22" t="s">
        <v>85</v>
      </c>
      <c r="E5" s="221">
        <v>3.5</v>
      </c>
      <c r="F5" s="221"/>
      <c r="G5" s="221"/>
      <c r="H5" s="221"/>
      <c r="I5" s="216"/>
      <c r="J5" s="216"/>
      <c r="K5" s="216"/>
      <c r="L5" s="216"/>
      <c r="M5" s="216"/>
      <c r="N5" s="216"/>
      <c r="O5" s="223"/>
      <c r="P5" s="224"/>
      <c r="Q5" s="223"/>
      <c r="R5" s="224"/>
      <c r="S5" s="12">
        <f t="shared" ref="S5:S27" si="1">E5+G5+I5+K5+M5+O5+Q5</f>
        <v>3.5</v>
      </c>
      <c r="T5" s="12">
        <f t="shared" si="0"/>
        <v>3.5</v>
      </c>
      <c r="U5" s="14"/>
      <c r="V5" s="14"/>
    </row>
    <row r="6" spans="1:22" x14ac:dyDescent="0.3">
      <c r="A6" s="206">
        <v>6768</v>
      </c>
      <c r="B6" s="256" t="s">
        <v>94</v>
      </c>
      <c r="C6" s="191">
        <v>39</v>
      </c>
      <c r="D6" s="22" t="s">
        <v>92</v>
      </c>
      <c r="E6" s="221"/>
      <c r="F6" s="221"/>
      <c r="G6" s="221">
        <v>4.5</v>
      </c>
      <c r="H6" s="221"/>
      <c r="I6" s="216"/>
      <c r="J6" s="216"/>
      <c r="K6" s="216"/>
      <c r="L6" s="216"/>
      <c r="M6" s="216"/>
      <c r="N6" s="216"/>
      <c r="O6" s="223"/>
      <c r="P6" s="224"/>
      <c r="Q6" s="223"/>
      <c r="R6" s="224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196"/>
      <c r="B7" s="191"/>
      <c r="C7" s="191"/>
      <c r="D7" s="22"/>
      <c r="E7" s="226"/>
      <c r="F7" s="227"/>
      <c r="G7" s="226"/>
      <c r="H7" s="227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1"/>
      <c r="B8" s="191"/>
      <c r="C8" s="191"/>
      <c r="D8" s="22"/>
      <c r="E8" s="221"/>
      <c r="F8" s="221"/>
      <c r="G8" s="221"/>
      <c r="H8" s="221"/>
      <c r="I8" s="216"/>
      <c r="J8" s="216"/>
      <c r="K8" s="216"/>
      <c r="L8" s="216"/>
      <c r="M8" s="228"/>
      <c r="N8" s="229"/>
      <c r="O8" s="223"/>
      <c r="P8" s="224"/>
      <c r="Q8" s="223"/>
      <c r="R8" s="2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1"/>
      <c r="B9" s="191"/>
      <c r="C9" s="191"/>
      <c r="D9" s="22"/>
      <c r="E9" s="221"/>
      <c r="F9" s="221"/>
      <c r="G9" s="221"/>
      <c r="H9" s="221"/>
      <c r="I9" s="216"/>
      <c r="J9" s="216"/>
      <c r="K9" s="216"/>
      <c r="L9" s="216"/>
      <c r="M9" s="228"/>
      <c r="N9" s="229"/>
      <c r="O9" s="223"/>
      <c r="P9" s="224"/>
      <c r="Q9" s="223"/>
      <c r="R9" s="2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1"/>
      <c r="B10" s="191"/>
      <c r="C10" s="191"/>
      <c r="D10" s="22"/>
      <c r="E10" s="221"/>
      <c r="F10" s="221"/>
      <c r="G10" s="221"/>
      <c r="H10" s="221"/>
      <c r="I10" s="216"/>
      <c r="J10" s="216"/>
      <c r="K10" s="216"/>
      <c r="L10" s="216"/>
      <c r="M10" s="228"/>
      <c r="N10" s="229"/>
      <c r="O10" s="223"/>
      <c r="P10" s="224"/>
      <c r="Q10" s="223"/>
      <c r="R10" s="2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1"/>
      <c r="B11" s="191"/>
      <c r="C11" s="191"/>
      <c r="D11" s="22"/>
      <c r="E11" s="221"/>
      <c r="F11" s="221"/>
      <c r="G11" s="221"/>
      <c r="H11" s="221"/>
      <c r="I11" s="216"/>
      <c r="J11" s="216"/>
      <c r="K11" s="216"/>
      <c r="L11" s="216"/>
      <c r="M11" s="228"/>
      <c r="N11" s="229"/>
      <c r="O11" s="223"/>
      <c r="P11" s="224"/>
      <c r="Q11" s="223"/>
      <c r="R11" s="2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1"/>
      <c r="B12" s="191"/>
      <c r="C12" s="191"/>
      <c r="D12" s="22"/>
      <c r="E12" s="221"/>
      <c r="F12" s="221"/>
      <c r="G12" s="221"/>
      <c r="H12" s="221"/>
      <c r="I12" s="216"/>
      <c r="J12" s="216"/>
      <c r="K12" s="216"/>
      <c r="L12" s="216"/>
      <c r="M12" s="228"/>
      <c r="N12" s="229"/>
      <c r="O12" s="223"/>
      <c r="P12" s="224"/>
      <c r="Q12" s="223"/>
      <c r="R12" s="2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1"/>
      <c r="B13" s="191"/>
      <c r="C13" s="191"/>
      <c r="D13" s="22"/>
      <c r="E13" s="221"/>
      <c r="F13" s="221"/>
      <c r="G13" s="221"/>
      <c r="H13" s="221"/>
      <c r="I13" s="216"/>
      <c r="J13" s="216"/>
      <c r="K13" s="216"/>
      <c r="L13" s="216"/>
      <c r="M13" s="228"/>
      <c r="N13" s="229"/>
      <c r="O13" s="223"/>
      <c r="P13" s="224"/>
      <c r="Q13" s="223"/>
      <c r="R13" s="2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91"/>
      <c r="B14" s="191"/>
      <c r="C14" s="191"/>
      <c r="D14" s="22"/>
      <c r="E14" s="221"/>
      <c r="F14" s="221"/>
      <c r="G14" s="221"/>
      <c r="H14" s="221"/>
      <c r="I14" s="216"/>
      <c r="J14" s="216"/>
      <c r="K14" s="216"/>
      <c r="L14" s="216"/>
      <c r="M14" s="216"/>
      <c r="N14" s="216"/>
      <c r="O14" s="223"/>
      <c r="P14" s="224"/>
      <c r="Q14" s="223"/>
      <c r="R14" s="2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1"/>
      <c r="B15" s="181"/>
      <c r="C15" s="181"/>
      <c r="D15" s="22"/>
      <c r="E15" s="226"/>
      <c r="F15" s="227"/>
      <c r="G15" s="226"/>
      <c r="H15" s="227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9"/>
      <c r="B16" s="139"/>
      <c r="C16" s="139"/>
      <c r="D16" s="22"/>
      <c r="E16" s="226"/>
      <c r="F16" s="227"/>
      <c r="G16" s="226"/>
      <c r="H16" s="227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139"/>
      <c r="B17" s="139"/>
      <c r="C17" s="139"/>
      <c r="D17" s="22"/>
      <c r="E17" s="226"/>
      <c r="F17" s="227"/>
      <c r="G17" s="226"/>
      <c r="H17" s="227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38">
        <f t="shared" si="2"/>
        <v>0</v>
      </c>
      <c r="T17" s="138">
        <f t="shared" si="3"/>
        <v>0</v>
      </c>
      <c r="U17" s="14"/>
      <c r="V17" s="14"/>
    </row>
    <row r="18" spans="1:22" x14ac:dyDescent="0.3">
      <c r="A18" s="139"/>
      <c r="B18" s="139"/>
      <c r="C18" s="139"/>
      <c r="D18" s="22"/>
      <c r="E18" s="226"/>
      <c r="F18" s="227"/>
      <c r="G18" s="226"/>
      <c r="H18" s="227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38">
        <f t="shared" si="2"/>
        <v>0</v>
      </c>
      <c r="T18" s="138">
        <f t="shared" si="3"/>
        <v>0</v>
      </c>
      <c r="U18" s="14"/>
      <c r="V18" s="14"/>
    </row>
    <row r="19" spans="1:22" x14ac:dyDescent="0.3">
      <c r="A19" s="140"/>
      <c r="B19" s="140"/>
      <c r="C19" s="140"/>
      <c r="D19" s="22"/>
      <c r="E19" s="226"/>
      <c r="F19" s="227"/>
      <c r="G19" s="226"/>
      <c r="H19" s="227"/>
      <c r="I19" s="228"/>
      <c r="J19" s="229"/>
      <c r="K19" s="228"/>
      <c r="L19" s="229"/>
      <c r="M19" s="228"/>
      <c r="N19" s="229"/>
      <c r="O19" s="223"/>
      <c r="P19" s="224"/>
      <c r="Q19" s="223"/>
      <c r="R19" s="224"/>
      <c r="S19" s="141">
        <f t="shared" si="2"/>
        <v>0</v>
      </c>
      <c r="T19" s="141">
        <f t="shared" si="3"/>
        <v>0</v>
      </c>
      <c r="U19" s="14"/>
      <c r="V19" s="14"/>
    </row>
    <row r="20" spans="1:22" x14ac:dyDescent="0.3">
      <c r="A20" s="206">
        <v>3600</v>
      </c>
      <c r="B20" s="256" t="s">
        <v>93</v>
      </c>
      <c r="C20" s="206"/>
      <c r="D20" s="10" t="s">
        <v>91</v>
      </c>
      <c r="E20" s="226"/>
      <c r="F20" s="227"/>
      <c r="G20" s="226">
        <v>3</v>
      </c>
      <c r="H20" s="227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41">
        <f t="shared" si="2"/>
        <v>3</v>
      </c>
      <c r="T20" s="141">
        <f t="shared" si="3"/>
        <v>3</v>
      </c>
      <c r="U20" s="14"/>
      <c r="V20" s="14"/>
    </row>
    <row r="21" spans="1:22" x14ac:dyDescent="0.3">
      <c r="A21" s="153"/>
      <c r="B21" s="25"/>
      <c r="C21" s="153"/>
      <c r="D21" s="22"/>
      <c r="E21" s="226"/>
      <c r="F21" s="227"/>
      <c r="G21" s="226"/>
      <c r="H21" s="227"/>
      <c r="I21" s="228"/>
      <c r="J21" s="229"/>
      <c r="K21" s="228"/>
      <c r="L21" s="229"/>
      <c r="M21" s="228"/>
      <c r="N21" s="229"/>
      <c r="O21" s="223"/>
      <c r="P21" s="224"/>
      <c r="Q21" s="223"/>
      <c r="R21" s="22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55"/>
      <c r="B22" s="25"/>
      <c r="C22" s="155"/>
      <c r="D22" s="22"/>
      <c r="E22" s="226"/>
      <c r="F22" s="227"/>
      <c r="G22" s="226"/>
      <c r="H22" s="227"/>
      <c r="I22" s="228"/>
      <c r="J22" s="229"/>
      <c r="K22" s="228"/>
      <c r="L22" s="229"/>
      <c r="M22" s="228"/>
      <c r="N22" s="229"/>
      <c r="O22" s="223"/>
      <c r="P22" s="224"/>
      <c r="Q22" s="223"/>
      <c r="R22" s="224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6" t="s">
        <v>93</v>
      </c>
      <c r="C23" s="6"/>
      <c r="D23" s="10" t="s">
        <v>74</v>
      </c>
      <c r="E23" s="226">
        <v>3</v>
      </c>
      <c r="F23" s="227"/>
      <c r="G23" s="226">
        <v>0.5</v>
      </c>
      <c r="H23" s="227"/>
      <c r="I23" s="228"/>
      <c r="J23" s="229"/>
      <c r="K23" s="228"/>
      <c r="L23" s="229"/>
      <c r="M23" s="228"/>
      <c r="N23" s="229"/>
      <c r="O23" s="223"/>
      <c r="P23" s="224"/>
      <c r="Q23" s="223"/>
      <c r="R23" s="224"/>
      <c r="S23" s="12">
        <f t="shared" si="1"/>
        <v>3.5</v>
      </c>
      <c r="T23" s="12">
        <f t="shared" si="0"/>
        <v>3.5</v>
      </c>
      <c r="U23" s="14"/>
      <c r="V23" s="14"/>
    </row>
    <row r="24" spans="1:22" x14ac:dyDescent="0.3">
      <c r="A24" s="6"/>
      <c r="B24" s="6"/>
      <c r="C24" s="6"/>
      <c r="D24" s="10"/>
      <c r="E24" s="226"/>
      <c r="F24" s="227"/>
      <c r="G24" s="226"/>
      <c r="H24" s="227"/>
      <c r="I24" s="228"/>
      <c r="J24" s="229"/>
      <c r="K24" s="228"/>
      <c r="L24" s="229"/>
      <c r="M24" s="228"/>
      <c r="N24" s="229"/>
      <c r="O24" s="223"/>
      <c r="P24" s="224"/>
      <c r="Q24" s="223"/>
      <c r="R24" s="22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6"/>
      <c r="F25" s="227"/>
      <c r="G25" s="226"/>
      <c r="H25" s="227"/>
      <c r="I25" s="228"/>
      <c r="J25" s="229"/>
      <c r="K25" s="228"/>
      <c r="L25" s="229"/>
      <c r="M25" s="228"/>
      <c r="N25" s="229"/>
      <c r="O25" s="223"/>
      <c r="P25" s="224"/>
      <c r="Q25" s="223"/>
      <c r="R25" s="224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3"/>
      <c r="F26" s="224"/>
      <c r="G26" s="223"/>
      <c r="H26" s="224"/>
      <c r="I26" s="228">
        <v>8</v>
      </c>
      <c r="J26" s="229"/>
      <c r="K26" s="228">
        <v>8</v>
      </c>
      <c r="L26" s="229"/>
      <c r="M26" s="228">
        <v>8</v>
      </c>
      <c r="N26" s="229"/>
      <c r="O26" s="223"/>
      <c r="P26" s="224"/>
      <c r="Q26" s="223"/>
      <c r="R26" s="224"/>
      <c r="S26" s="12">
        <f t="shared" si="1"/>
        <v>24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0">
        <f>SUM(E4:E26)</f>
        <v>8</v>
      </c>
      <c r="F27" s="231"/>
      <c r="G27" s="230">
        <f>SUM(G4:G26)</f>
        <v>8</v>
      </c>
      <c r="H27" s="231"/>
      <c r="I27" s="230">
        <f>SUM(I4:I26)</f>
        <v>8</v>
      </c>
      <c r="J27" s="231"/>
      <c r="K27" s="230">
        <f>SUM(K4:K26)</f>
        <v>8</v>
      </c>
      <c r="L27" s="231"/>
      <c r="M27" s="230">
        <f>SUM(M4:M26)</f>
        <v>8</v>
      </c>
      <c r="N27" s="231"/>
      <c r="O27" s="230">
        <f>SUM(O4:O26)</f>
        <v>0</v>
      </c>
      <c r="P27" s="231"/>
      <c r="Q27" s="230">
        <f>SUM(Q4:Q26)</f>
        <v>0</v>
      </c>
      <c r="R27" s="231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16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16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3.5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24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topLeftCell="A7" zoomScale="87" zoomScaleNormal="87" workbookViewId="0">
      <selection activeCell="G29" sqref="G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89</v>
      </c>
      <c r="B2" s="202"/>
      <c r="C2" s="202"/>
      <c r="D2" s="158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256" t="s">
        <v>93</v>
      </c>
      <c r="C4" s="161"/>
      <c r="D4" s="22" t="s">
        <v>73</v>
      </c>
      <c r="E4" s="228"/>
      <c r="F4" s="229"/>
      <c r="G4" s="228"/>
      <c r="H4" s="229"/>
      <c r="I4" s="228"/>
      <c r="J4" s="229"/>
      <c r="K4" s="228"/>
      <c r="L4" s="229"/>
      <c r="M4" s="228"/>
      <c r="N4" s="229"/>
      <c r="O4" s="223"/>
      <c r="P4" s="224"/>
      <c r="Q4" s="223"/>
      <c r="R4" s="224"/>
      <c r="S4" s="159">
        <f>E4+G4+I4+K4+M4+O4+Q4</f>
        <v>0</v>
      </c>
      <c r="T4" s="159">
        <f t="shared" ref="T4:T19" si="0">SUM(S4-U4-V4)</f>
        <v>0</v>
      </c>
      <c r="U4" s="14"/>
      <c r="V4" s="14"/>
    </row>
    <row r="5" spans="1:22" x14ac:dyDescent="0.3">
      <c r="A5" s="161"/>
      <c r="B5" s="161"/>
      <c r="C5" s="161"/>
      <c r="D5" s="22"/>
      <c r="E5" s="228"/>
      <c r="F5" s="229"/>
      <c r="G5" s="228"/>
      <c r="H5" s="229"/>
      <c r="I5" s="228"/>
      <c r="J5" s="229"/>
      <c r="K5" s="228"/>
      <c r="L5" s="229"/>
      <c r="M5" s="228"/>
      <c r="N5" s="229"/>
      <c r="O5" s="223"/>
      <c r="P5" s="224"/>
      <c r="Q5" s="223"/>
      <c r="R5" s="224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3"/>
      <c r="P6" s="224"/>
      <c r="Q6" s="223"/>
      <c r="R6" s="224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3"/>
      <c r="P7" s="224"/>
      <c r="Q7" s="223"/>
      <c r="R7" s="224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3"/>
      <c r="P8" s="224"/>
      <c r="Q8" s="223"/>
      <c r="R8" s="224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3"/>
      <c r="P9" s="224"/>
      <c r="Q9" s="223"/>
      <c r="R9" s="224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3"/>
      <c r="P10" s="224"/>
      <c r="Q10" s="223"/>
      <c r="R10" s="224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3"/>
      <c r="P11" s="224"/>
      <c r="Q11" s="223"/>
      <c r="R11" s="224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3"/>
      <c r="P12" s="224"/>
      <c r="Q12" s="223"/>
      <c r="R12" s="224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3"/>
      <c r="P13" s="224"/>
      <c r="Q13" s="223"/>
      <c r="R13" s="224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3"/>
      <c r="P14" s="224"/>
      <c r="Q14" s="223"/>
      <c r="R14" s="224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07"/>
      <c r="F15" s="208"/>
      <c r="G15" s="228"/>
      <c r="H15" s="229"/>
      <c r="I15" s="228"/>
      <c r="J15" s="229"/>
      <c r="K15" s="228"/>
      <c r="L15" s="229"/>
      <c r="M15" s="228"/>
      <c r="N15" s="229"/>
      <c r="O15" s="223"/>
      <c r="P15" s="224"/>
      <c r="Q15" s="223"/>
      <c r="R15" s="224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3"/>
      <c r="P16" s="224"/>
      <c r="Q16" s="223"/>
      <c r="R16" s="224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3"/>
      <c r="P17" s="224"/>
      <c r="Q17" s="223"/>
      <c r="R17" s="224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3"/>
      <c r="P18" s="224"/>
      <c r="Q18" s="223"/>
      <c r="R18" s="224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3"/>
      <c r="P19" s="224"/>
      <c r="Q19" s="223"/>
      <c r="R19" s="224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>
        <v>8</v>
      </c>
      <c r="F20" s="229"/>
      <c r="G20" s="228">
        <v>8</v>
      </c>
      <c r="H20" s="229"/>
      <c r="I20" s="228"/>
      <c r="J20" s="229"/>
      <c r="K20" s="228"/>
      <c r="L20" s="229"/>
      <c r="M20" s="228"/>
      <c r="N20" s="229"/>
      <c r="O20" s="223"/>
      <c r="P20" s="224"/>
      <c r="Q20" s="223"/>
      <c r="R20" s="224"/>
      <c r="S20" s="159">
        <f t="shared" si="1"/>
        <v>16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3"/>
      <c r="H21" s="224"/>
      <c r="I21" s="228">
        <v>8</v>
      </c>
      <c r="J21" s="229"/>
      <c r="K21" s="228">
        <v>8</v>
      </c>
      <c r="L21" s="229"/>
      <c r="M21" s="228">
        <v>8</v>
      </c>
      <c r="N21" s="229"/>
      <c r="O21" s="223"/>
      <c r="P21" s="224"/>
      <c r="Q21" s="223"/>
      <c r="R21" s="224"/>
      <c r="S21" s="159">
        <f t="shared" si="1"/>
        <v>24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59">
        <f t="shared" si="1"/>
        <v>40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24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2020-01-06T10:34:22Z</cp:lastPrinted>
  <dcterms:created xsi:type="dcterms:W3CDTF">2010-01-14T13:00:57Z</dcterms:created>
  <dcterms:modified xsi:type="dcterms:W3CDTF">2020-01-06T10:34:31Z</dcterms:modified>
</cp:coreProperties>
</file>