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9627F031-F835-4E09-8B45-9365DBC208D1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S19" i="54"/>
  <c r="T19" i="54" s="1"/>
  <c r="S18" i="54"/>
  <c r="T18" i="54" s="1"/>
  <c r="S17" i="54"/>
  <c r="T17" i="54" s="1"/>
  <c r="S16" i="54"/>
  <c r="T16" i="54" s="1"/>
  <c r="S15" i="54"/>
  <c r="T15" i="54" s="1"/>
  <c r="T14" i="54"/>
  <c r="S14" i="54"/>
  <c r="S13" i="54"/>
  <c r="T13" i="54" s="1"/>
  <c r="T12" i="54"/>
  <c r="S12" i="54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C19" i="1" l="1"/>
  <c r="D19" i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<sst xmlns="http://schemas.openxmlformats.org/spreadsheetml/2006/main" count="704" uniqueCount="116">
  <si>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</si>
  <si>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</si>
  <si>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</si>
  <si>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</si>
  <si>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</si>
  <si>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</si>
  <si>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</si>
  <si>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</si>
  <si>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</si>
  <si>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</si>
  <si>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</si>
  <si>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</si>
  <si>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</si>
  <si>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</si>
  <si>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</si>
  <si>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</si>
  <si>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</si>
  <si>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</si>
  <si>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</si>
  <si>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</si>
  <si>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</si>
  <si>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</si>
  <si>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</si>
  <si>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</si>
  <si>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</si>
  <si>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</si>
  <si>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</si>
  <si>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</si>
  <si>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</si>
  <si>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</si>
  <si>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</si>
  <si>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</si>
  <si>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</si>
  <si>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</si>
  <si>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</si>
  <si>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</si>
  <si>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</si>
  <si>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</si>
  <si>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</si>
  <si>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</si>
  <si>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</si>
  <si>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</si>
  <si>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</si>
  <si>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</si>
  <si>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</si>
  <si>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</si>
  <si>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</si>
  <si>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</si>
  <si>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</si>
  <si>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</si>
  <si>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</si>
  <si>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</si>
  <si>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</si>
  <si>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</si>
  <si>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</si>
  <si>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</si>
  <si>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</si>
  <si>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</si>
  <si>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</si>
  <si>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</si>
  <si>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</si>
  <si>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</si>
  <si>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</si>
  <si>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</si>
  <si>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</si>
  <si>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</si>
  <si>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</si>
  <si>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</si>
  <si>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frames</t>
  </si>
  <si>
    <t>H. Wildman</t>
  </si>
  <si>
    <t>H.Wildman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</si>
  <si>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</si>
  <si>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</si>
  <si>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</si>
  <si>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</si>
  <si>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</si>
  <si>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</si>
  <si>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</si>
  <si>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</si>
  <si>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</si>
  <si>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</si>
  <si>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 xml:space="preserve">shed doors </t>
  </si>
  <si>
    <t>shed doors</t>
  </si>
  <si>
    <t>6781 eg</t>
  </si>
  <si>
    <t>wardrobe</t>
  </si>
  <si>
    <t>screens</t>
  </si>
  <si>
    <t>display unit</t>
  </si>
  <si>
    <t>1 &amp; 2</t>
  </si>
  <si>
    <t>grounds</t>
  </si>
  <si>
    <t>tidy area</t>
  </si>
  <si>
    <t>sample 6781</t>
  </si>
  <si>
    <t>move materials</t>
  </si>
  <si>
    <t>vanity units</t>
  </si>
  <si>
    <t>load van</t>
  </si>
  <si>
    <t>5 to 11</t>
  </si>
  <si>
    <t>door &amp; screen</t>
  </si>
  <si>
    <t>library units</t>
  </si>
  <si>
    <t>W/E 03.11.2019</t>
  </si>
  <si>
    <t>week ending 03.11.2019</t>
  </si>
  <si>
    <t>seat</t>
  </si>
  <si>
    <t>reveals</t>
  </si>
  <si>
    <t xml:space="preserve">red sample </t>
  </si>
  <si>
    <t>cupboards</t>
  </si>
  <si>
    <t>wrap architraves</t>
  </si>
  <si>
    <t>steps</t>
  </si>
  <si>
    <t>shed cladding</t>
  </si>
  <si>
    <t>shelving unit</t>
  </si>
  <si>
    <t>NEWE01</t>
  </si>
  <si>
    <t>SEBA01</t>
  </si>
  <si>
    <t>PLUM02</t>
  </si>
  <si>
    <t>MLGH01</t>
  </si>
  <si>
    <t>HERO01</t>
  </si>
  <si>
    <t>CAPI01</t>
  </si>
  <si>
    <t>OFFI01</t>
  </si>
  <si>
    <t>MAGG01</t>
  </si>
  <si>
    <t>PAUL03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</si>
</sst>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6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/>
    <xf numFmtId="2" fontId="14" fillId="5" borderId="4" xfId="0" applyNumberFormat="1" applyFont="1" applyFill="1" applyBorder="1" applyAlignment="1"/>
    <xf numFmtId="2" fontId="14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/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  <xf numFmtId="0" fontId="2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A15" sqref="A1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97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1.5</v>
      </c>
    </row>
    <row r="7" spans="1:11" ht="17.25" customHeight="1" x14ac:dyDescent="0.3">
      <c r="A7" s="99" t="s">
        <v>60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32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0.75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67</v>
      </c>
      <c r="B12" s="100">
        <f>SUM(Leek!C32)</f>
        <v>40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9.5</v>
      </c>
    </row>
    <row r="13" spans="1:11" ht="17.25" customHeight="1" x14ac:dyDescent="0.3">
      <c r="A13" s="99" t="s">
        <v>74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ht="17.25" customHeight="1" x14ac:dyDescent="0.3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SUM(McSharry!A29)</f>
        <v>0</v>
      </c>
      <c r="E14" s="100">
        <f>SUM(McSharry!C30)</f>
        <v>8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76</v>
      </c>
      <c r="B15" s="100">
        <f>SUM(Storrar!C27)</f>
        <v>40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40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8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70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8.5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31</v>
      </c>
    </row>
    <row r="22" spans="1:11" ht="17.25" customHeight="1" x14ac:dyDescent="0.3">
      <c r="A22" s="105" t="s">
        <v>22</v>
      </c>
      <c r="B22" s="106">
        <f t="shared" ref="B22:I22" si="1">SUM(B6:B21)</f>
        <v>573</v>
      </c>
      <c r="C22" s="106">
        <f t="shared" si="1"/>
        <v>2.5</v>
      </c>
      <c r="D22" s="106">
        <f t="shared" si="1"/>
        <v>0</v>
      </c>
      <c r="E22" s="106">
        <f t="shared" si="1"/>
        <v>16</v>
      </c>
      <c r="F22" s="106">
        <f t="shared" si="1"/>
        <v>0</v>
      </c>
      <c r="G22" s="106">
        <f t="shared" si="1"/>
        <v>591.5</v>
      </c>
      <c r="H22" s="107">
        <f t="shared" si="1"/>
        <v>0</v>
      </c>
      <c r="I22" s="107">
        <f t="shared" si="1"/>
        <v>0</v>
      </c>
      <c r="J22" s="94"/>
      <c r="K22" s="106">
        <f>SUM(K6:K21)</f>
        <v>101.75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575.5</v>
      </c>
    </row>
    <row r="26" spans="1:11" x14ac:dyDescent="0.3">
      <c r="A26" s="92" t="s">
        <v>29</v>
      </c>
      <c r="C26" s="108">
        <f>K22</f>
        <v>101.75</v>
      </c>
    </row>
    <row r="27" spans="1:11" x14ac:dyDescent="0.3">
      <c r="A27" s="92" t="s">
        <v>33</v>
      </c>
      <c r="C27" s="109">
        <f>C26/C25</f>
        <v>0.17680278019113815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topLeftCell="A13" zoomScale="87" zoomScaleNormal="87" workbookViewId="0">
      <selection activeCell="A15" sqref="A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98</v>
      </c>
      <c r="B2" s="197"/>
      <c r="C2" s="197"/>
      <c r="D2" s="115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205"/>
      <c r="L3" s="205"/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8">
        <v>6768</v>
      </c>
      <c r="B4" s="258" t="s">
        <v>109</v>
      </c>
      <c r="C4" s="198">
        <v>10</v>
      </c>
      <c r="D4" s="22" t="s">
        <v>71</v>
      </c>
      <c r="E4" s="227">
        <v>4</v>
      </c>
      <c r="F4" s="228"/>
      <c r="G4" s="227">
        <v>4</v>
      </c>
      <c r="H4" s="228"/>
      <c r="I4" s="227">
        <v>4</v>
      </c>
      <c r="J4" s="228"/>
      <c r="K4" s="235"/>
      <c r="L4" s="236"/>
      <c r="M4" s="227">
        <v>2</v>
      </c>
      <c r="N4" s="228"/>
      <c r="O4" s="225"/>
      <c r="P4" s="226"/>
      <c r="Q4" s="225"/>
      <c r="R4" s="226"/>
      <c r="S4" s="12">
        <f>E4+G4+I4+K4+M4+O4+Q4</f>
        <v>14</v>
      </c>
      <c r="T4" s="12">
        <f t="shared" ref="T4:T19" si="0">SUM(S4-U4-V4)</f>
        <v>14</v>
      </c>
      <c r="U4" s="14"/>
      <c r="V4" s="14"/>
    </row>
    <row r="5" spans="1:22" x14ac:dyDescent="0.3">
      <c r="A5" s="198">
        <v>6768</v>
      </c>
      <c r="B5" s="258" t="s">
        <v>109</v>
      </c>
      <c r="C5" s="198">
        <v>11</v>
      </c>
      <c r="D5" s="22" t="s">
        <v>71</v>
      </c>
      <c r="E5" s="227">
        <v>4</v>
      </c>
      <c r="F5" s="228"/>
      <c r="G5" s="227">
        <v>4</v>
      </c>
      <c r="H5" s="228"/>
      <c r="I5" s="227">
        <v>4</v>
      </c>
      <c r="J5" s="228"/>
      <c r="K5" s="235"/>
      <c r="L5" s="236"/>
      <c r="M5" s="227">
        <v>6</v>
      </c>
      <c r="N5" s="228"/>
      <c r="O5" s="225"/>
      <c r="P5" s="226"/>
      <c r="Q5" s="225"/>
      <c r="R5" s="226"/>
      <c r="S5" s="12">
        <f t="shared" ref="S5:S22" si="1">E5+G5+I5+K5+M5+O5+Q5</f>
        <v>18</v>
      </c>
      <c r="T5" s="12">
        <f t="shared" si="0"/>
        <v>18</v>
      </c>
      <c r="U5" s="14"/>
      <c r="V5" s="14"/>
    </row>
    <row r="6" spans="1:22" x14ac:dyDescent="0.3">
      <c r="A6" s="196"/>
      <c r="B6" s="25"/>
      <c r="C6" s="196"/>
      <c r="D6" s="22"/>
      <c r="E6" s="227"/>
      <c r="F6" s="228"/>
      <c r="G6" s="227"/>
      <c r="H6" s="228"/>
      <c r="I6" s="227"/>
      <c r="J6" s="228"/>
      <c r="K6" s="235"/>
      <c r="L6" s="236"/>
      <c r="M6" s="227"/>
      <c r="N6" s="228"/>
      <c r="O6" s="225"/>
      <c r="P6" s="226"/>
      <c r="Q6" s="225"/>
      <c r="R6" s="2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6"/>
      <c r="B7" s="25"/>
      <c r="C7" s="196"/>
      <c r="D7" s="22"/>
      <c r="E7" s="227"/>
      <c r="F7" s="228"/>
      <c r="G7" s="227"/>
      <c r="H7" s="228"/>
      <c r="I7" s="227"/>
      <c r="J7" s="228"/>
      <c r="K7" s="235"/>
      <c r="L7" s="236"/>
      <c r="M7" s="227"/>
      <c r="N7" s="228"/>
      <c r="O7" s="225"/>
      <c r="P7" s="226"/>
      <c r="Q7" s="225"/>
      <c r="R7" s="2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6"/>
      <c r="B8" s="6"/>
      <c r="C8" s="6"/>
      <c r="D8" s="22"/>
      <c r="E8" s="227"/>
      <c r="F8" s="228"/>
      <c r="G8" s="227"/>
      <c r="H8" s="228"/>
      <c r="I8" s="227"/>
      <c r="J8" s="228"/>
      <c r="K8" s="235"/>
      <c r="L8" s="236"/>
      <c r="M8" s="227"/>
      <c r="N8" s="228"/>
      <c r="O8" s="225"/>
      <c r="P8" s="226"/>
      <c r="Q8" s="225"/>
      <c r="R8" s="2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7"/>
      <c r="F9" s="228"/>
      <c r="G9" s="227"/>
      <c r="H9" s="228"/>
      <c r="I9" s="227"/>
      <c r="J9" s="228"/>
      <c r="K9" s="235"/>
      <c r="L9" s="236"/>
      <c r="M9" s="227"/>
      <c r="N9" s="228"/>
      <c r="O9" s="225"/>
      <c r="P9" s="226"/>
      <c r="Q9" s="225"/>
      <c r="R9" s="2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27"/>
      <c r="F10" s="228"/>
      <c r="G10" s="227"/>
      <c r="H10" s="228"/>
      <c r="I10" s="227"/>
      <c r="J10" s="228"/>
      <c r="K10" s="235"/>
      <c r="L10" s="236"/>
      <c r="M10" s="227"/>
      <c r="N10" s="228"/>
      <c r="O10" s="225"/>
      <c r="P10" s="226"/>
      <c r="Q10" s="225"/>
      <c r="R10" s="2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27"/>
      <c r="F11" s="228"/>
      <c r="G11" s="227"/>
      <c r="H11" s="228"/>
      <c r="I11" s="227"/>
      <c r="J11" s="228"/>
      <c r="K11" s="235"/>
      <c r="L11" s="236"/>
      <c r="M11" s="227"/>
      <c r="N11" s="228"/>
      <c r="O11" s="225"/>
      <c r="P11" s="226"/>
      <c r="Q11" s="225"/>
      <c r="R11" s="2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27"/>
      <c r="F12" s="228"/>
      <c r="G12" s="227"/>
      <c r="H12" s="228"/>
      <c r="I12" s="227"/>
      <c r="J12" s="228"/>
      <c r="K12" s="235"/>
      <c r="L12" s="236"/>
      <c r="M12" s="227"/>
      <c r="N12" s="228"/>
      <c r="O12" s="225"/>
      <c r="P12" s="226"/>
      <c r="Q12" s="225"/>
      <c r="R12" s="2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27"/>
      <c r="F13" s="228"/>
      <c r="G13" s="227"/>
      <c r="H13" s="228"/>
      <c r="I13" s="227"/>
      <c r="J13" s="228"/>
      <c r="K13" s="235"/>
      <c r="L13" s="236"/>
      <c r="M13" s="227"/>
      <c r="N13" s="228"/>
      <c r="O13" s="225"/>
      <c r="P13" s="226"/>
      <c r="Q13" s="225"/>
      <c r="R13" s="2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1"/>
      <c r="B14" s="121"/>
      <c r="C14" s="121"/>
      <c r="D14" s="22"/>
      <c r="E14" s="227"/>
      <c r="F14" s="228"/>
      <c r="G14" s="227"/>
      <c r="H14" s="228"/>
      <c r="I14" s="227"/>
      <c r="J14" s="228"/>
      <c r="K14" s="235"/>
      <c r="L14" s="236"/>
      <c r="M14" s="227"/>
      <c r="N14" s="228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3"/>
      <c r="B15" s="25"/>
      <c r="C15" s="123"/>
      <c r="D15" s="22"/>
      <c r="E15" s="227"/>
      <c r="F15" s="228"/>
      <c r="G15" s="227"/>
      <c r="H15" s="228"/>
      <c r="I15" s="227"/>
      <c r="J15" s="228"/>
      <c r="K15" s="235"/>
      <c r="L15" s="236"/>
      <c r="M15" s="227"/>
      <c r="N15" s="228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0"/>
      <c r="B16" s="25"/>
      <c r="C16" s="130"/>
      <c r="D16" s="22"/>
      <c r="E16" s="227"/>
      <c r="F16" s="228"/>
      <c r="G16" s="227"/>
      <c r="H16" s="228"/>
      <c r="I16" s="227"/>
      <c r="J16" s="228"/>
      <c r="K16" s="235"/>
      <c r="L16" s="236"/>
      <c r="M16" s="227"/>
      <c r="N16" s="228"/>
      <c r="O16" s="225"/>
      <c r="P16" s="226"/>
      <c r="Q16" s="225"/>
      <c r="R16" s="2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27"/>
      <c r="F17" s="228"/>
      <c r="G17" s="227"/>
      <c r="H17" s="228"/>
      <c r="I17" s="227"/>
      <c r="J17" s="228"/>
      <c r="K17" s="235"/>
      <c r="L17" s="236"/>
      <c r="M17" s="227"/>
      <c r="N17" s="228"/>
      <c r="O17" s="225"/>
      <c r="P17" s="226"/>
      <c r="Q17" s="225"/>
      <c r="R17" s="2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60"/>
      <c r="B18" s="25"/>
      <c r="C18" s="160"/>
      <c r="D18" s="22"/>
      <c r="E18" s="227"/>
      <c r="F18" s="228"/>
      <c r="G18" s="227"/>
      <c r="H18" s="228"/>
      <c r="I18" s="227"/>
      <c r="J18" s="228"/>
      <c r="K18" s="235"/>
      <c r="L18" s="236"/>
      <c r="M18" s="227"/>
      <c r="N18" s="228"/>
      <c r="O18" s="225"/>
      <c r="P18" s="226"/>
      <c r="Q18" s="225"/>
      <c r="R18" s="2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27"/>
      <c r="F19" s="228"/>
      <c r="G19" s="227"/>
      <c r="H19" s="228"/>
      <c r="I19" s="227"/>
      <c r="J19" s="228"/>
      <c r="K19" s="235"/>
      <c r="L19" s="236"/>
      <c r="M19" s="227"/>
      <c r="N19" s="228"/>
      <c r="O19" s="225"/>
      <c r="P19" s="226"/>
      <c r="Q19" s="225"/>
      <c r="R19" s="2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7"/>
      <c r="F20" s="228"/>
      <c r="G20" s="227"/>
      <c r="H20" s="228"/>
      <c r="I20" s="227"/>
      <c r="J20" s="228"/>
      <c r="K20" s="235">
        <v>8</v>
      </c>
      <c r="L20" s="236"/>
      <c r="M20" s="227"/>
      <c r="N20" s="228"/>
      <c r="O20" s="225"/>
      <c r="P20" s="226"/>
      <c r="Q20" s="225"/>
      <c r="R20" s="226"/>
      <c r="S20" s="12">
        <f t="shared" si="1"/>
        <v>8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7"/>
      <c r="F21" s="228"/>
      <c r="G21" s="225"/>
      <c r="H21" s="226"/>
      <c r="I21" s="225"/>
      <c r="J21" s="226"/>
      <c r="K21" s="225"/>
      <c r="L21" s="226"/>
      <c r="M21" s="225"/>
      <c r="N21" s="226"/>
      <c r="O21" s="225"/>
      <c r="P21" s="226"/>
      <c r="Q21" s="225"/>
      <c r="R21" s="226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A15" sqref="A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98</v>
      </c>
      <c r="B2" s="197"/>
      <c r="C2" s="197"/>
      <c r="D2" s="175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79"/>
      <c r="P3" s="11"/>
      <c r="Q3" s="11"/>
      <c r="R3" s="11"/>
      <c r="S3" s="177"/>
      <c r="T3" s="177"/>
      <c r="U3" s="13"/>
      <c r="V3" s="13"/>
    </row>
    <row r="4" spans="1:22" x14ac:dyDescent="0.3">
      <c r="A4" s="187">
        <v>6768</v>
      </c>
      <c r="B4" s="258" t="s">
        <v>109</v>
      </c>
      <c r="C4" s="187">
        <v>3</v>
      </c>
      <c r="D4" s="22" t="s">
        <v>86</v>
      </c>
      <c r="E4" s="227">
        <v>8</v>
      </c>
      <c r="F4" s="228"/>
      <c r="G4" s="227"/>
      <c r="H4" s="228"/>
      <c r="I4" s="227"/>
      <c r="J4" s="228"/>
      <c r="K4" s="227"/>
      <c r="L4" s="228"/>
      <c r="M4" s="227"/>
      <c r="N4" s="228"/>
      <c r="O4" s="225"/>
      <c r="P4" s="226"/>
      <c r="Q4" s="225"/>
      <c r="R4" s="226"/>
      <c r="S4" s="177">
        <f>E4+G4+I4+K4+M4+O4+Q4</f>
        <v>8</v>
      </c>
      <c r="T4" s="177">
        <f t="shared" ref="T4:T19" si="0">SUM(S4-U4-V4)</f>
        <v>8</v>
      </c>
      <c r="U4" s="14"/>
      <c r="V4" s="14"/>
    </row>
    <row r="5" spans="1:22" x14ac:dyDescent="0.3">
      <c r="A5" s="199">
        <v>6801</v>
      </c>
      <c r="B5" s="258" t="s">
        <v>107</v>
      </c>
      <c r="C5" s="199">
        <v>6</v>
      </c>
      <c r="D5" s="22" t="s">
        <v>68</v>
      </c>
      <c r="E5" s="227"/>
      <c r="F5" s="228"/>
      <c r="G5" s="227">
        <v>8</v>
      </c>
      <c r="H5" s="228"/>
      <c r="I5" s="227">
        <v>8</v>
      </c>
      <c r="J5" s="228"/>
      <c r="K5" s="227"/>
      <c r="L5" s="228"/>
      <c r="M5" s="227"/>
      <c r="N5" s="228"/>
      <c r="O5" s="225"/>
      <c r="P5" s="226"/>
      <c r="Q5" s="225"/>
      <c r="R5" s="226"/>
      <c r="S5" s="177">
        <f t="shared" ref="S5:S22" si="1">E5+G5+I5+K5+M5+O5+Q5</f>
        <v>16</v>
      </c>
      <c r="T5" s="177">
        <f t="shared" si="0"/>
        <v>16</v>
      </c>
      <c r="U5" s="14"/>
      <c r="V5" s="14"/>
    </row>
    <row r="6" spans="1:22" x14ac:dyDescent="0.3">
      <c r="A6" s="203">
        <v>6801</v>
      </c>
      <c r="B6" s="258" t="s">
        <v>107</v>
      </c>
      <c r="C6" s="203">
        <v>7</v>
      </c>
      <c r="D6" s="22" t="s">
        <v>68</v>
      </c>
      <c r="E6" s="227"/>
      <c r="F6" s="228"/>
      <c r="G6" s="227"/>
      <c r="H6" s="228"/>
      <c r="I6" s="227"/>
      <c r="J6" s="228"/>
      <c r="K6" s="227">
        <v>8</v>
      </c>
      <c r="L6" s="228"/>
      <c r="M6" s="227">
        <v>8</v>
      </c>
      <c r="N6" s="228"/>
      <c r="O6" s="225"/>
      <c r="P6" s="226"/>
      <c r="Q6" s="225"/>
      <c r="R6" s="226"/>
      <c r="S6" s="177">
        <f t="shared" si="1"/>
        <v>16</v>
      </c>
      <c r="T6" s="177">
        <f t="shared" si="0"/>
        <v>16</v>
      </c>
      <c r="U6" s="14"/>
      <c r="V6" s="14"/>
    </row>
    <row r="7" spans="1:22" x14ac:dyDescent="0.3">
      <c r="A7" s="176"/>
      <c r="B7" s="176"/>
      <c r="C7" s="176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5"/>
      <c r="P7" s="226"/>
      <c r="Q7" s="225"/>
      <c r="R7" s="226"/>
      <c r="S7" s="177">
        <f t="shared" si="1"/>
        <v>0</v>
      </c>
      <c r="T7" s="177">
        <f t="shared" si="0"/>
        <v>0</v>
      </c>
      <c r="U7" s="14"/>
      <c r="V7" s="14"/>
    </row>
    <row r="8" spans="1:22" x14ac:dyDescent="0.3">
      <c r="A8" s="176"/>
      <c r="B8" s="176"/>
      <c r="C8" s="176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5"/>
      <c r="P8" s="226"/>
      <c r="Q8" s="225"/>
      <c r="R8" s="226"/>
      <c r="S8" s="177">
        <f t="shared" si="1"/>
        <v>0</v>
      </c>
      <c r="T8" s="177">
        <f t="shared" si="0"/>
        <v>0</v>
      </c>
      <c r="U8" s="14"/>
      <c r="V8" s="14"/>
    </row>
    <row r="9" spans="1:22" x14ac:dyDescent="0.3">
      <c r="A9" s="176"/>
      <c r="B9" s="176"/>
      <c r="C9" s="176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77">
        <f t="shared" si="1"/>
        <v>0</v>
      </c>
      <c r="T9" s="177">
        <f t="shared" si="0"/>
        <v>0</v>
      </c>
      <c r="U9" s="14"/>
      <c r="V9" s="14"/>
    </row>
    <row r="10" spans="1:22" x14ac:dyDescent="0.3">
      <c r="A10" s="176"/>
      <c r="B10" s="176"/>
      <c r="C10" s="176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77">
        <f t="shared" si="1"/>
        <v>0</v>
      </c>
      <c r="T10" s="177">
        <f t="shared" si="0"/>
        <v>0</v>
      </c>
      <c r="U10" s="14"/>
      <c r="V10" s="14"/>
    </row>
    <row r="11" spans="1:22" x14ac:dyDescent="0.3">
      <c r="A11" s="176"/>
      <c r="B11" s="176"/>
      <c r="C11" s="176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77">
        <f t="shared" si="1"/>
        <v>0</v>
      </c>
      <c r="T11" s="177">
        <f t="shared" si="0"/>
        <v>0</v>
      </c>
      <c r="U11" s="14"/>
      <c r="V11" s="14"/>
    </row>
    <row r="12" spans="1:22" x14ac:dyDescent="0.3">
      <c r="A12" s="176"/>
      <c r="B12" s="176"/>
      <c r="C12" s="17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77">
        <f t="shared" si="1"/>
        <v>0</v>
      </c>
      <c r="T12" s="177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77">
        <f t="shared" si="1"/>
        <v>0</v>
      </c>
      <c r="T13" s="177">
        <f t="shared" si="0"/>
        <v>0</v>
      </c>
      <c r="U13" s="14"/>
      <c r="V13" s="14"/>
    </row>
    <row r="14" spans="1:22" x14ac:dyDescent="0.3">
      <c r="A14" s="176"/>
      <c r="B14" s="176"/>
      <c r="C14" s="17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77">
        <f t="shared" si="1"/>
        <v>0</v>
      </c>
      <c r="T14" s="177">
        <f t="shared" si="0"/>
        <v>0</v>
      </c>
      <c r="U14" s="14"/>
      <c r="V14" s="14"/>
    </row>
    <row r="15" spans="1:22" x14ac:dyDescent="0.3">
      <c r="A15" s="176"/>
      <c r="B15" s="25"/>
      <c r="C15" s="176"/>
      <c r="D15" s="22"/>
      <c r="E15" s="209"/>
      <c r="F15" s="210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77">
        <f t="shared" si="1"/>
        <v>0</v>
      </c>
      <c r="T15" s="177">
        <f t="shared" si="0"/>
        <v>0</v>
      </c>
      <c r="U15" s="14"/>
      <c r="V15" s="14"/>
    </row>
    <row r="16" spans="1:22" x14ac:dyDescent="0.3">
      <c r="A16" s="176"/>
      <c r="B16" s="25"/>
      <c r="C16" s="17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77">
        <f t="shared" si="1"/>
        <v>0</v>
      </c>
      <c r="T16" s="177">
        <f t="shared" si="0"/>
        <v>0</v>
      </c>
      <c r="U16" s="14"/>
      <c r="V16" s="14"/>
    </row>
    <row r="17" spans="1:22" x14ac:dyDescent="0.3">
      <c r="A17" s="176"/>
      <c r="B17" s="25"/>
      <c r="C17" s="176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77">
        <f>E17+G17+I17+K17+M17+O17+Q17</f>
        <v>0</v>
      </c>
      <c r="T17" s="177">
        <f>SUM(S17-U17-V17)</f>
        <v>0</v>
      </c>
      <c r="U17" s="14"/>
      <c r="V17" s="14"/>
    </row>
    <row r="18" spans="1:22" x14ac:dyDescent="0.3">
      <c r="A18" s="176"/>
      <c r="B18" s="25"/>
      <c r="C18" s="176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77">
        <f t="shared" si="1"/>
        <v>0</v>
      </c>
      <c r="T18" s="177">
        <f t="shared" si="0"/>
        <v>0</v>
      </c>
      <c r="U18" s="14"/>
      <c r="V18" s="14"/>
    </row>
    <row r="19" spans="1:22" x14ac:dyDescent="0.3">
      <c r="A19" s="176"/>
      <c r="B19" s="176"/>
      <c r="C19" s="176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5"/>
      <c r="P19" s="226"/>
      <c r="Q19" s="225"/>
      <c r="R19" s="226"/>
      <c r="S19" s="177">
        <f t="shared" si="1"/>
        <v>0</v>
      </c>
      <c r="T19" s="177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77">
        <f t="shared" si="1"/>
        <v>0</v>
      </c>
      <c r="T20" s="177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5"/>
      <c r="H21" s="226"/>
      <c r="I21" s="225"/>
      <c r="J21" s="226"/>
      <c r="K21" s="225"/>
      <c r="L21" s="226"/>
      <c r="M21" s="225"/>
      <c r="N21" s="226"/>
      <c r="O21" s="225"/>
      <c r="P21" s="226"/>
      <c r="Q21" s="225"/>
      <c r="R21" s="226"/>
      <c r="S21" s="177">
        <f t="shared" si="1"/>
        <v>0</v>
      </c>
      <c r="T21" s="177"/>
      <c r="U21" s="15"/>
      <c r="V21" s="14"/>
    </row>
    <row r="22" spans="1:22" x14ac:dyDescent="0.3">
      <c r="A22" s="15" t="s">
        <v>6</v>
      </c>
      <c r="B22" s="15"/>
      <c r="C22" s="15"/>
      <c r="D22" s="15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77">
        <f t="shared" si="1"/>
        <v>40</v>
      </c>
      <c r="T22" s="177"/>
      <c r="U22" s="15"/>
      <c r="V22" s="14"/>
    </row>
    <row r="23" spans="1:22" x14ac:dyDescent="0.3">
      <c r="A23" s="15" t="s">
        <v>2</v>
      </c>
      <c r="B23" s="15"/>
      <c r="C23" s="15"/>
      <c r="D23" s="15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177">
        <f>SUM(E23:R23)</f>
        <v>40</v>
      </c>
      <c r="T23" s="17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15" sqref="A1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98</v>
      </c>
      <c r="B2" s="197"/>
      <c r="C2" s="197"/>
      <c r="D2" s="32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201"/>
      <c r="F3" s="202"/>
      <c r="G3" s="117">
        <v>8</v>
      </c>
      <c r="H3" s="156">
        <v>16.3</v>
      </c>
      <c r="I3" s="117">
        <v>8</v>
      </c>
      <c r="J3" s="156">
        <v>16.3</v>
      </c>
      <c r="K3" s="117">
        <v>8</v>
      </c>
      <c r="L3" s="156">
        <v>16.3</v>
      </c>
      <c r="M3" s="117">
        <v>8</v>
      </c>
      <c r="N3" s="156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9">
        <v>6768</v>
      </c>
      <c r="B4" s="258" t="s">
        <v>109</v>
      </c>
      <c r="C4" s="199">
        <v>5</v>
      </c>
      <c r="D4" s="22" t="s">
        <v>85</v>
      </c>
      <c r="E4" s="241"/>
      <c r="F4" s="242"/>
      <c r="G4" s="243">
        <v>8</v>
      </c>
      <c r="H4" s="244"/>
      <c r="I4" s="243">
        <v>8</v>
      </c>
      <c r="J4" s="244"/>
      <c r="K4" s="243">
        <v>8</v>
      </c>
      <c r="L4" s="244"/>
      <c r="M4" s="243">
        <v>8</v>
      </c>
      <c r="N4" s="244"/>
      <c r="O4" s="245"/>
      <c r="P4" s="245"/>
      <c r="Q4" s="237"/>
      <c r="R4" s="238"/>
      <c r="S4" s="38">
        <f>E4+G4+I4+K4+M4+O4+Q4</f>
        <v>32</v>
      </c>
      <c r="T4" s="38">
        <f>SUM(S4-U4-V4)</f>
        <v>32</v>
      </c>
      <c r="U4" s="40"/>
      <c r="V4" s="40"/>
    </row>
    <row r="5" spans="1:22" x14ac:dyDescent="0.3">
      <c r="A5" s="195"/>
      <c r="B5" s="25"/>
      <c r="C5" s="195"/>
      <c r="D5" s="22"/>
      <c r="E5" s="239"/>
      <c r="F5" s="240"/>
      <c r="G5" s="209"/>
      <c r="H5" s="210"/>
      <c r="I5" s="209"/>
      <c r="J5" s="210"/>
      <c r="K5" s="209"/>
      <c r="L5" s="210"/>
      <c r="M5" s="209"/>
      <c r="N5" s="210"/>
      <c r="O5" s="245"/>
      <c r="P5" s="245"/>
      <c r="Q5" s="237"/>
      <c r="R5" s="23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83"/>
      <c r="B6" s="183"/>
      <c r="C6" s="183"/>
      <c r="D6" s="22"/>
      <c r="E6" s="239"/>
      <c r="F6" s="240"/>
      <c r="G6" s="209"/>
      <c r="H6" s="210"/>
      <c r="I6" s="209"/>
      <c r="J6" s="210"/>
      <c r="K6" s="209"/>
      <c r="L6" s="210"/>
      <c r="M6" s="209"/>
      <c r="N6" s="210"/>
      <c r="O6" s="245"/>
      <c r="P6" s="245"/>
      <c r="Q6" s="237"/>
      <c r="R6" s="238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7"/>
      <c r="B7" s="25"/>
      <c r="C7" s="187"/>
      <c r="D7" s="22"/>
      <c r="E7" s="241"/>
      <c r="F7" s="242"/>
      <c r="G7" s="243"/>
      <c r="H7" s="244"/>
      <c r="I7" s="243"/>
      <c r="J7" s="244"/>
      <c r="K7" s="243"/>
      <c r="L7" s="244"/>
      <c r="M7" s="243"/>
      <c r="N7" s="244"/>
      <c r="O7" s="245"/>
      <c r="P7" s="245"/>
      <c r="Q7" s="237"/>
      <c r="R7" s="23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49"/>
      <c r="B8" s="149"/>
      <c r="C8" s="149"/>
      <c r="D8" s="22"/>
      <c r="E8" s="241"/>
      <c r="F8" s="242"/>
      <c r="G8" s="243"/>
      <c r="H8" s="244"/>
      <c r="I8" s="243"/>
      <c r="J8" s="244"/>
      <c r="K8" s="243"/>
      <c r="L8" s="244"/>
      <c r="M8" s="243"/>
      <c r="N8" s="244"/>
      <c r="O8" s="245"/>
      <c r="P8" s="245"/>
      <c r="Q8" s="237"/>
      <c r="R8" s="23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90"/>
      <c r="B9" s="190"/>
      <c r="C9" s="190"/>
      <c r="D9" s="22"/>
      <c r="E9" s="241"/>
      <c r="F9" s="242"/>
      <c r="G9" s="243"/>
      <c r="H9" s="244"/>
      <c r="I9" s="243"/>
      <c r="J9" s="244"/>
      <c r="K9" s="243"/>
      <c r="L9" s="244"/>
      <c r="M9" s="243"/>
      <c r="N9" s="244"/>
      <c r="O9" s="245"/>
      <c r="P9" s="245"/>
      <c r="Q9" s="237"/>
      <c r="R9" s="23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7"/>
      <c r="B10" s="147"/>
      <c r="C10" s="147"/>
      <c r="D10" s="22"/>
      <c r="E10" s="241"/>
      <c r="F10" s="242"/>
      <c r="G10" s="243"/>
      <c r="H10" s="244"/>
      <c r="I10" s="243"/>
      <c r="J10" s="244"/>
      <c r="K10" s="243"/>
      <c r="L10" s="244"/>
      <c r="M10" s="243"/>
      <c r="N10" s="244"/>
      <c r="O10" s="237"/>
      <c r="P10" s="238"/>
      <c r="Q10" s="237"/>
      <c r="R10" s="23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7"/>
      <c r="B11" s="147"/>
      <c r="C11" s="147"/>
      <c r="D11" s="22"/>
      <c r="E11" s="241"/>
      <c r="F11" s="242"/>
      <c r="G11" s="243"/>
      <c r="H11" s="244"/>
      <c r="I11" s="243"/>
      <c r="J11" s="244"/>
      <c r="K11" s="243"/>
      <c r="L11" s="244"/>
      <c r="M11" s="243"/>
      <c r="N11" s="244"/>
      <c r="O11" s="237"/>
      <c r="P11" s="238"/>
      <c r="Q11" s="237"/>
      <c r="R11" s="23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7"/>
      <c r="B12" s="147"/>
      <c r="C12" s="147"/>
      <c r="D12" s="22"/>
      <c r="E12" s="239"/>
      <c r="F12" s="240"/>
      <c r="G12" s="209"/>
      <c r="H12" s="210"/>
      <c r="I12" s="209"/>
      <c r="J12" s="210"/>
      <c r="K12" s="209"/>
      <c r="L12" s="210"/>
      <c r="M12" s="209"/>
      <c r="N12" s="210"/>
      <c r="O12" s="237"/>
      <c r="P12" s="238"/>
      <c r="Q12" s="237"/>
      <c r="R12" s="23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39"/>
      <c r="F13" s="240"/>
      <c r="G13" s="209"/>
      <c r="H13" s="210"/>
      <c r="I13" s="209"/>
      <c r="J13" s="210"/>
      <c r="K13" s="209"/>
      <c r="L13" s="210"/>
      <c r="M13" s="209"/>
      <c r="N13" s="210"/>
      <c r="O13" s="237"/>
      <c r="P13" s="238"/>
      <c r="Q13" s="237"/>
      <c r="R13" s="23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39"/>
      <c r="F14" s="240"/>
      <c r="G14" s="209"/>
      <c r="H14" s="210"/>
      <c r="I14" s="209"/>
      <c r="J14" s="210"/>
      <c r="K14" s="209"/>
      <c r="L14" s="210"/>
      <c r="M14" s="209"/>
      <c r="N14" s="210"/>
      <c r="O14" s="237"/>
      <c r="P14" s="238"/>
      <c r="Q14" s="237"/>
      <c r="R14" s="23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3"/>
      <c r="B15" s="113"/>
      <c r="C15" s="113"/>
      <c r="D15" s="22"/>
      <c r="E15" s="239"/>
      <c r="F15" s="240"/>
      <c r="G15" s="209"/>
      <c r="H15" s="210"/>
      <c r="I15" s="209"/>
      <c r="J15" s="210"/>
      <c r="K15" s="209"/>
      <c r="L15" s="210"/>
      <c r="M15" s="209"/>
      <c r="N15" s="210"/>
      <c r="O15" s="237"/>
      <c r="P15" s="238"/>
      <c r="Q15" s="237"/>
      <c r="R15" s="23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39"/>
      <c r="F16" s="240"/>
      <c r="G16" s="209"/>
      <c r="H16" s="210"/>
      <c r="I16" s="209"/>
      <c r="J16" s="210"/>
      <c r="K16" s="209"/>
      <c r="L16" s="210"/>
      <c r="M16" s="209"/>
      <c r="N16" s="210"/>
      <c r="O16" s="237"/>
      <c r="P16" s="238"/>
      <c r="Q16" s="237"/>
      <c r="R16" s="23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1"/>
      <c r="B17" s="25"/>
      <c r="C17" s="121"/>
      <c r="D17" s="22"/>
      <c r="E17" s="239"/>
      <c r="F17" s="240"/>
      <c r="G17" s="209"/>
      <c r="H17" s="210"/>
      <c r="I17" s="209"/>
      <c r="J17" s="210"/>
      <c r="K17" s="209"/>
      <c r="L17" s="210"/>
      <c r="M17" s="209"/>
      <c r="N17" s="210"/>
      <c r="O17" s="237"/>
      <c r="P17" s="238"/>
      <c r="Q17" s="237"/>
      <c r="R17" s="23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61"/>
      <c r="B18" s="25"/>
      <c r="C18" s="161"/>
      <c r="D18" s="22"/>
      <c r="E18" s="241"/>
      <c r="F18" s="242"/>
      <c r="G18" s="243"/>
      <c r="H18" s="244"/>
      <c r="I18" s="243"/>
      <c r="J18" s="244"/>
      <c r="K18" s="243"/>
      <c r="L18" s="244"/>
      <c r="M18" s="243"/>
      <c r="N18" s="244"/>
      <c r="O18" s="245"/>
      <c r="P18" s="245"/>
      <c r="Q18" s="237"/>
      <c r="R18" s="23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69"/>
      <c r="B19" s="169"/>
      <c r="C19" s="169"/>
      <c r="D19" s="22"/>
      <c r="E19" s="241"/>
      <c r="F19" s="242"/>
      <c r="G19" s="243"/>
      <c r="H19" s="244"/>
      <c r="I19" s="243"/>
      <c r="J19" s="244"/>
      <c r="K19" s="243"/>
      <c r="L19" s="244"/>
      <c r="M19" s="243"/>
      <c r="N19" s="244"/>
      <c r="O19" s="245"/>
      <c r="P19" s="245"/>
      <c r="Q19" s="237"/>
      <c r="R19" s="23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1"/>
      <c r="F20" s="242"/>
      <c r="G20" s="243"/>
      <c r="H20" s="244"/>
      <c r="I20" s="243"/>
      <c r="J20" s="244"/>
      <c r="K20" s="243"/>
      <c r="L20" s="244"/>
      <c r="M20" s="243"/>
      <c r="N20" s="244"/>
      <c r="O20" s="245"/>
      <c r="P20" s="245"/>
      <c r="Q20" s="237"/>
      <c r="R20" s="23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1">
        <v>8</v>
      </c>
      <c r="F21" s="242"/>
      <c r="G21" s="243"/>
      <c r="H21" s="244"/>
      <c r="I21" s="243"/>
      <c r="J21" s="244"/>
      <c r="K21" s="243"/>
      <c r="L21" s="244"/>
      <c r="M21" s="243"/>
      <c r="N21" s="244"/>
      <c r="O21" s="245"/>
      <c r="P21" s="245"/>
      <c r="Q21" s="237"/>
      <c r="R21" s="238"/>
      <c r="S21" s="38">
        <f t="shared" si="0"/>
        <v>8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8"/>
      <c r="F22" s="248"/>
      <c r="G22" s="248"/>
      <c r="H22" s="248"/>
      <c r="I22" s="248"/>
      <c r="J22" s="248"/>
      <c r="K22" s="248"/>
      <c r="L22" s="248"/>
      <c r="M22" s="243"/>
      <c r="N22" s="244"/>
      <c r="O22" s="245"/>
      <c r="P22" s="245"/>
      <c r="Q22" s="237"/>
      <c r="R22" s="238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6">
        <f>SUM(E4:E22)</f>
        <v>8</v>
      </c>
      <c r="F23" s="247"/>
      <c r="G23" s="246">
        <f>SUM(G4:G22)</f>
        <v>8</v>
      </c>
      <c r="H23" s="247"/>
      <c r="I23" s="246">
        <f>SUM(I4:I22)</f>
        <v>8</v>
      </c>
      <c r="J23" s="247"/>
      <c r="K23" s="246">
        <f>SUM(K4:K22)</f>
        <v>8</v>
      </c>
      <c r="L23" s="247"/>
      <c r="M23" s="246">
        <f>SUM(M4:M22)</f>
        <v>8</v>
      </c>
      <c r="N23" s="247"/>
      <c r="O23" s="246">
        <f>SUM(O4:O22)</f>
        <v>0</v>
      </c>
      <c r="P23" s="247"/>
      <c r="Q23" s="246">
        <f>SUM(Q4:Q22)</f>
        <v>0</v>
      </c>
      <c r="R23" s="247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32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8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A15" sqref="A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98</v>
      </c>
      <c r="B2" s="197"/>
      <c r="C2" s="197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76">
        <v>6801</v>
      </c>
      <c r="B4" s="258" t="s">
        <v>107</v>
      </c>
      <c r="C4" s="176">
        <v>3</v>
      </c>
      <c r="D4" s="22" t="s">
        <v>68</v>
      </c>
      <c r="E4" s="227">
        <v>8</v>
      </c>
      <c r="F4" s="228"/>
      <c r="G4" s="227">
        <v>2</v>
      </c>
      <c r="H4" s="228"/>
      <c r="I4" s="227"/>
      <c r="J4" s="228"/>
      <c r="K4" s="227"/>
      <c r="L4" s="228"/>
      <c r="M4" s="227">
        <v>8</v>
      </c>
      <c r="N4" s="228"/>
      <c r="O4" s="225"/>
      <c r="P4" s="226"/>
      <c r="Q4" s="225"/>
      <c r="R4" s="226"/>
      <c r="S4" s="12">
        <f t="shared" ref="S4:S10" si="0">E4+G4+I4+K4+M4+O4+Q4</f>
        <v>18</v>
      </c>
      <c r="T4" s="12">
        <f t="shared" ref="T4:T19" si="1">SUM(S4-U4-V4)</f>
        <v>18</v>
      </c>
      <c r="U4" s="14"/>
      <c r="V4" s="14"/>
    </row>
    <row r="5" spans="1:22" x14ac:dyDescent="0.3">
      <c r="A5" s="199">
        <v>6801</v>
      </c>
      <c r="B5" s="258" t="s">
        <v>107</v>
      </c>
      <c r="C5" s="199">
        <v>6</v>
      </c>
      <c r="D5" s="22" t="s">
        <v>68</v>
      </c>
      <c r="E5" s="227"/>
      <c r="F5" s="228"/>
      <c r="G5" s="227">
        <v>6</v>
      </c>
      <c r="H5" s="228"/>
      <c r="I5" s="227">
        <v>0.75</v>
      </c>
      <c r="J5" s="228"/>
      <c r="K5" s="227"/>
      <c r="L5" s="228"/>
      <c r="M5" s="227"/>
      <c r="N5" s="228"/>
      <c r="O5" s="225"/>
      <c r="P5" s="226"/>
      <c r="Q5" s="225"/>
      <c r="R5" s="226"/>
      <c r="S5" s="12">
        <f t="shared" si="0"/>
        <v>6.75</v>
      </c>
      <c r="T5" s="12">
        <f t="shared" si="1"/>
        <v>6.75</v>
      </c>
      <c r="U5" s="14"/>
      <c r="V5" s="14"/>
    </row>
    <row r="6" spans="1:22" x14ac:dyDescent="0.3">
      <c r="A6" s="199">
        <v>6801</v>
      </c>
      <c r="B6" s="258" t="s">
        <v>107</v>
      </c>
      <c r="C6" s="199">
        <v>7</v>
      </c>
      <c r="D6" s="22" t="s">
        <v>68</v>
      </c>
      <c r="E6" s="227"/>
      <c r="F6" s="228"/>
      <c r="G6" s="227"/>
      <c r="H6" s="228"/>
      <c r="I6" s="227">
        <v>7.25</v>
      </c>
      <c r="J6" s="228"/>
      <c r="K6" s="227">
        <v>8</v>
      </c>
      <c r="L6" s="228"/>
      <c r="M6" s="227"/>
      <c r="N6" s="228"/>
      <c r="O6" s="225"/>
      <c r="P6" s="226"/>
      <c r="Q6" s="225"/>
      <c r="R6" s="226"/>
      <c r="S6" s="12">
        <f t="shared" si="0"/>
        <v>15.25</v>
      </c>
      <c r="T6" s="12">
        <f t="shared" si="1"/>
        <v>15.25</v>
      </c>
      <c r="U6" s="14"/>
      <c r="V6" s="14"/>
    </row>
    <row r="7" spans="1:22" x14ac:dyDescent="0.3">
      <c r="A7" s="162"/>
      <c r="B7" s="162"/>
      <c r="C7" s="162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5"/>
      <c r="P7" s="226"/>
      <c r="Q7" s="225"/>
      <c r="R7" s="2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1"/>
      <c r="B8" s="141"/>
      <c r="C8" s="141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5"/>
      <c r="P8" s="226"/>
      <c r="Q8" s="225"/>
      <c r="R8" s="2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39"/>
      <c r="B9" s="139"/>
      <c r="C9" s="139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41"/>
      <c r="B10" s="141"/>
      <c r="C10" s="141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6"/>
      <c r="B11" s="6"/>
      <c r="C11" s="6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4"/>
      <c r="B14" s="25"/>
      <c r="C14" s="114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2"/>
      <c r="B15" s="25"/>
      <c r="C15" s="122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61"/>
      <c r="B16" s="25"/>
      <c r="C16" s="161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60"/>
      <c r="B17" s="25"/>
      <c r="C17" s="160"/>
      <c r="D17" s="22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25"/>
      <c r="P17" s="226"/>
      <c r="Q17" s="225"/>
      <c r="R17" s="22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1"/>
      <c r="B18" s="121"/>
      <c r="C18" s="121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50"/>
      <c r="F19" s="228"/>
      <c r="G19" s="250"/>
      <c r="H19" s="228"/>
      <c r="I19" s="250"/>
      <c r="J19" s="228"/>
      <c r="K19" s="250"/>
      <c r="L19" s="228"/>
      <c r="M19" s="250"/>
      <c r="N19" s="228"/>
      <c r="O19" s="225"/>
      <c r="P19" s="226"/>
      <c r="Q19" s="225"/>
      <c r="R19" s="226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2"/>
      <c r="J23" s="153">
        <v>8</v>
      </c>
      <c r="K23" s="133"/>
      <c r="L23" s="134">
        <v>8</v>
      </c>
      <c r="M23" s="131"/>
      <c r="N23" s="132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A15" sqref="A1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69</v>
      </c>
      <c r="B1" s="2"/>
      <c r="C1" s="2"/>
    </row>
    <row r="2" spans="1:22" s="9" customFormat="1" x14ac:dyDescent="0.3">
      <c r="A2" s="5" t="s">
        <v>98</v>
      </c>
      <c r="B2" s="197"/>
      <c r="C2" s="197"/>
      <c r="D2" s="125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28"/>
      <c r="P3" s="128"/>
      <c r="Q3" s="128"/>
      <c r="R3" s="128"/>
      <c r="S3" s="126"/>
      <c r="T3" s="126"/>
      <c r="U3" s="13"/>
      <c r="V3" s="13"/>
    </row>
    <row r="4" spans="1:22" x14ac:dyDescent="0.3">
      <c r="A4" s="198">
        <v>3600</v>
      </c>
      <c r="B4" s="258" t="s">
        <v>113</v>
      </c>
      <c r="C4" s="198">
        <v>5</v>
      </c>
      <c r="D4" s="22" t="s">
        <v>85</v>
      </c>
      <c r="E4" s="213">
        <v>8</v>
      </c>
      <c r="F4" s="213"/>
      <c r="G4" s="213">
        <v>8</v>
      </c>
      <c r="H4" s="213"/>
      <c r="I4" s="213"/>
      <c r="J4" s="213"/>
      <c r="K4" s="213"/>
      <c r="L4" s="213"/>
      <c r="M4" s="213"/>
      <c r="N4" s="213"/>
      <c r="O4" s="225"/>
      <c r="P4" s="226"/>
      <c r="Q4" s="225"/>
      <c r="R4" s="226"/>
      <c r="S4" s="126">
        <f t="shared" ref="S4:S22" si="0">E4+G4+I4+K4+M4+O4+Q4</f>
        <v>16</v>
      </c>
      <c r="T4" s="126">
        <f t="shared" ref="T4:T19" si="1">SUM(S4-U4-V4)</f>
        <v>16</v>
      </c>
      <c r="U4" s="14"/>
      <c r="V4" s="14"/>
    </row>
    <row r="5" spans="1:22" x14ac:dyDescent="0.3">
      <c r="A5" s="203">
        <v>3600</v>
      </c>
      <c r="B5" s="258" t="s">
        <v>113</v>
      </c>
      <c r="C5" s="203">
        <v>38</v>
      </c>
      <c r="D5" s="22" t="s">
        <v>68</v>
      </c>
      <c r="E5" s="213"/>
      <c r="F5" s="213"/>
      <c r="G5" s="213"/>
      <c r="H5" s="213"/>
      <c r="I5" s="213">
        <v>0.5</v>
      </c>
      <c r="J5" s="213"/>
      <c r="K5" s="213">
        <v>7</v>
      </c>
      <c r="L5" s="213"/>
      <c r="M5" s="213">
        <v>6.5</v>
      </c>
      <c r="N5" s="213"/>
      <c r="O5" s="225"/>
      <c r="P5" s="226"/>
      <c r="Q5" s="225"/>
      <c r="R5" s="226"/>
      <c r="S5" s="126">
        <f t="shared" si="0"/>
        <v>14</v>
      </c>
      <c r="T5" s="126">
        <f t="shared" si="1"/>
        <v>14</v>
      </c>
      <c r="U5" s="14"/>
      <c r="V5" s="14"/>
    </row>
    <row r="6" spans="1:22" x14ac:dyDescent="0.3">
      <c r="A6" s="190"/>
      <c r="B6" s="184"/>
      <c r="C6" s="184"/>
      <c r="D6" s="22"/>
      <c r="E6" s="227"/>
      <c r="F6" s="228"/>
      <c r="G6" s="227"/>
      <c r="H6" s="228"/>
      <c r="I6" s="250"/>
      <c r="J6" s="228"/>
      <c r="K6" s="250"/>
      <c r="L6" s="228"/>
      <c r="M6" s="250"/>
      <c r="N6" s="228"/>
      <c r="O6" s="225"/>
      <c r="P6" s="226"/>
      <c r="Q6" s="225"/>
      <c r="R6" s="226"/>
      <c r="S6" s="126">
        <f t="shared" si="0"/>
        <v>0</v>
      </c>
      <c r="T6" s="126">
        <f t="shared" si="1"/>
        <v>0</v>
      </c>
      <c r="U6" s="14"/>
      <c r="V6" s="14"/>
    </row>
    <row r="7" spans="1:22" x14ac:dyDescent="0.3">
      <c r="A7" s="193"/>
      <c r="B7" s="25"/>
      <c r="C7" s="193"/>
      <c r="D7" s="22"/>
      <c r="E7" s="227"/>
      <c r="F7" s="228"/>
      <c r="G7" s="227"/>
      <c r="H7" s="228"/>
      <c r="I7" s="250"/>
      <c r="J7" s="228"/>
      <c r="K7" s="250"/>
      <c r="L7" s="228"/>
      <c r="M7" s="227"/>
      <c r="N7" s="228"/>
      <c r="O7" s="225"/>
      <c r="P7" s="226"/>
      <c r="Q7" s="225"/>
      <c r="R7" s="226"/>
      <c r="S7" s="126">
        <f t="shared" si="0"/>
        <v>0</v>
      </c>
      <c r="T7" s="126">
        <f t="shared" si="1"/>
        <v>0</v>
      </c>
      <c r="U7" s="14"/>
      <c r="V7" s="14"/>
    </row>
    <row r="8" spans="1:22" x14ac:dyDescent="0.3">
      <c r="A8" s="194"/>
      <c r="B8" s="194"/>
      <c r="C8" s="194"/>
      <c r="D8" s="22"/>
      <c r="E8" s="227"/>
      <c r="F8" s="228"/>
      <c r="G8" s="227"/>
      <c r="H8" s="228"/>
      <c r="I8" s="250"/>
      <c r="J8" s="228"/>
      <c r="K8" s="250"/>
      <c r="L8" s="228"/>
      <c r="M8" s="227"/>
      <c r="N8" s="228"/>
      <c r="O8" s="225"/>
      <c r="P8" s="226"/>
      <c r="Q8" s="225"/>
      <c r="R8" s="226"/>
      <c r="S8" s="126">
        <f t="shared" si="0"/>
        <v>0</v>
      </c>
      <c r="T8" s="126">
        <f t="shared" si="1"/>
        <v>0</v>
      </c>
      <c r="U8" s="14"/>
      <c r="V8" s="14"/>
    </row>
    <row r="9" spans="1:22" x14ac:dyDescent="0.3">
      <c r="A9" s="196"/>
      <c r="B9" s="25"/>
      <c r="C9" s="196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26">
        <f t="shared" si="0"/>
        <v>0</v>
      </c>
      <c r="T9" s="126">
        <f t="shared" si="1"/>
        <v>0</v>
      </c>
      <c r="U9" s="14"/>
      <c r="V9" s="14"/>
    </row>
    <row r="10" spans="1:22" x14ac:dyDescent="0.3">
      <c r="A10" s="125"/>
      <c r="B10" s="125"/>
      <c r="C10" s="125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26">
        <f t="shared" si="0"/>
        <v>0</v>
      </c>
      <c r="T10" s="126">
        <f t="shared" si="1"/>
        <v>0</v>
      </c>
      <c r="U10" s="14"/>
      <c r="V10" s="14"/>
    </row>
    <row r="11" spans="1:22" ht="15" customHeight="1" x14ac:dyDescent="0.3">
      <c r="A11" s="125"/>
      <c r="B11" s="125"/>
      <c r="C11" s="125"/>
      <c r="D11" s="22"/>
      <c r="E11" s="227"/>
      <c r="F11" s="228"/>
      <c r="G11" s="227"/>
      <c r="H11" s="228"/>
      <c r="I11" s="250"/>
      <c r="J11" s="228"/>
      <c r="K11" s="250"/>
      <c r="L11" s="228"/>
      <c r="M11" s="250"/>
      <c r="N11" s="228"/>
      <c r="O11" s="225"/>
      <c r="P11" s="226"/>
      <c r="Q11" s="225"/>
      <c r="R11" s="226"/>
      <c r="S11" s="126">
        <f t="shared" si="0"/>
        <v>0</v>
      </c>
      <c r="T11" s="126">
        <f t="shared" si="1"/>
        <v>0</v>
      </c>
      <c r="U11" s="14"/>
      <c r="V11" s="14"/>
    </row>
    <row r="12" spans="1:22" x14ac:dyDescent="0.3">
      <c r="A12" s="125"/>
      <c r="B12" s="125"/>
      <c r="C12" s="125"/>
      <c r="D12" s="22"/>
      <c r="E12" s="227"/>
      <c r="F12" s="228"/>
      <c r="G12" s="227"/>
      <c r="H12" s="228"/>
      <c r="I12" s="250"/>
      <c r="J12" s="228"/>
      <c r="K12" s="250"/>
      <c r="L12" s="228"/>
      <c r="M12" s="250"/>
      <c r="N12" s="228"/>
      <c r="O12" s="225"/>
      <c r="P12" s="226"/>
      <c r="Q12" s="225"/>
      <c r="R12" s="226"/>
      <c r="S12" s="126">
        <f t="shared" si="0"/>
        <v>0</v>
      </c>
      <c r="T12" s="126">
        <f t="shared" si="1"/>
        <v>0</v>
      </c>
      <c r="U12" s="14"/>
      <c r="V12" s="14"/>
    </row>
    <row r="13" spans="1:22" x14ac:dyDescent="0.3">
      <c r="A13" s="125"/>
      <c r="B13" s="125"/>
      <c r="C13" s="125"/>
      <c r="D13" s="22"/>
      <c r="E13" s="227"/>
      <c r="F13" s="228"/>
      <c r="G13" s="227"/>
      <c r="H13" s="228"/>
      <c r="I13" s="250"/>
      <c r="J13" s="228"/>
      <c r="K13" s="250"/>
      <c r="L13" s="228"/>
      <c r="M13" s="250"/>
      <c r="N13" s="228"/>
      <c r="O13" s="225"/>
      <c r="P13" s="226"/>
      <c r="Q13" s="225"/>
      <c r="R13" s="226"/>
      <c r="S13" s="126">
        <f t="shared" si="0"/>
        <v>0</v>
      </c>
      <c r="T13" s="126">
        <f t="shared" si="1"/>
        <v>0</v>
      </c>
      <c r="U13" s="14"/>
      <c r="V13" s="14"/>
    </row>
    <row r="14" spans="1:22" x14ac:dyDescent="0.3">
      <c r="A14" s="125"/>
      <c r="B14" s="25"/>
      <c r="C14" s="125"/>
      <c r="D14" s="22"/>
      <c r="E14" s="227"/>
      <c r="F14" s="228"/>
      <c r="G14" s="227"/>
      <c r="H14" s="228"/>
      <c r="I14" s="250"/>
      <c r="J14" s="228"/>
      <c r="K14" s="250"/>
      <c r="L14" s="228"/>
      <c r="M14" s="250"/>
      <c r="N14" s="228"/>
      <c r="O14" s="225"/>
      <c r="P14" s="226"/>
      <c r="Q14" s="225"/>
      <c r="R14" s="226"/>
      <c r="S14" s="126">
        <f t="shared" si="0"/>
        <v>0</v>
      </c>
      <c r="T14" s="126">
        <f t="shared" si="1"/>
        <v>0</v>
      </c>
      <c r="U14" s="14"/>
      <c r="V14" s="14"/>
    </row>
    <row r="15" spans="1:22" x14ac:dyDescent="0.3">
      <c r="A15" s="125"/>
      <c r="B15" s="25"/>
      <c r="C15" s="125"/>
      <c r="D15" s="22"/>
      <c r="E15" s="227"/>
      <c r="F15" s="228"/>
      <c r="G15" s="227"/>
      <c r="H15" s="228"/>
      <c r="I15" s="250"/>
      <c r="J15" s="228"/>
      <c r="K15" s="250"/>
      <c r="L15" s="228"/>
      <c r="M15" s="250"/>
      <c r="N15" s="228"/>
      <c r="O15" s="225"/>
      <c r="P15" s="226"/>
      <c r="Q15" s="225"/>
      <c r="R15" s="226"/>
      <c r="S15" s="126">
        <f t="shared" si="0"/>
        <v>0</v>
      </c>
      <c r="T15" s="126">
        <f t="shared" si="1"/>
        <v>0</v>
      </c>
      <c r="U15" s="14"/>
      <c r="V15" s="14"/>
    </row>
    <row r="16" spans="1:22" x14ac:dyDescent="0.3">
      <c r="A16" s="196">
        <v>3600</v>
      </c>
      <c r="B16" s="258" t="s">
        <v>113</v>
      </c>
      <c r="C16" s="196"/>
      <c r="D16" s="22" t="s">
        <v>91</v>
      </c>
      <c r="E16" s="227"/>
      <c r="F16" s="228"/>
      <c r="G16" s="227"/>
      <c r="H16" s="228"/>
      <c r="I16" s="227">
        <v>6</v>
      </c>
      <c r="J16" s="228"/>
      <c r="K16" s="227">
        <v>1</v>
      </c>
      <c r="L16" s="228"/>
      <c r="M16" s="227">
        <v>1.5</v>
      </c>
      <c r="N16" s="228"/>
      <c r="O16" s="225"/>
      <c r="P16" s="226"/>
      <c r="Q16" s="225"/>
      <c r="R16" s="226"/>
      <c r="S16" s="126">
        <f t="shared" si="0"/>
        <v>8.5</v>
      </c>
      <c r="T16" s="126">
        <f t="shared" si="1"/>
        <v>8.5</v>
      </c>
      <c r="U16" s="14"/>
      <c r="V16" s="14"/>
    </row>
    <row r="17" spans="1:22" x14ac:dyDescent="0.3">
      <c r="A17" s="161"/>
      <c r="B17" s="25"/>
      <c r="C17" s="161"/>
      <c r="D17" s="22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25"/>
      <c r="P17" s="226"/>
      <c r="Q17" s="225"/>
      <c r="R17" s="226"/>
      <c r="S17" s="126">
        <f t="shared" si="0"/>
        <v>0</v>
      </c>
      <c r="T17" s="126">
        <f t="shared" si="1"/>
        <v>0</v>
      </c>
      <c r="U17" s="14"/>
      <c r="V17" s="14"/>
    </row>
    <row r="18" spans="1:22" x14ac:dyDescent="0.3">
      <c r="A18" s="137">
        <v>3601</v>
      </c>
      <c r="B18" s="258" t="s">
        <v>113</v>
      </c>
      <c r="C18" s="137">
        <v>20</v>
      </c>
      <c r="D18" s="22" t="s">
        <v>82</v>
      </c>
      <c r="E18" s="227"/>
      <c r="F18" s="228"/>
      <c r="G18" s="227"/>
      <c r="H18" s="228"/>
      <c r="I18" s="227">
        <v>1.5</v>
      </c>
      <c r="J18" s="228"/>
      <c r="K18" s="227"/>
      <c r="L18" s="228"/>
      <c r="M18" s="227"/>
      <c r="N18" s="228"/>
      <c r="O18" s="225"/>
      <c r="P18" s="226"/>
      <c r="Q18" s="225"/>
      <c r="R18" s="226"/>
      <c r="S18" s="126">
        <f t="shared" si="0"/>
        <v>1.5</v>
      </c>
      <c r="T18" s="126">
        <f t="shared" si="1"/>
        <v>1.5</v>
      </c>
      <c r="U18" s="14"/>
      <c r="V18" s="14"/>
    </row>
    <row r="19" spans="1:22" x14ac:dyDescent="0.3">
      <c r="A19" s="124"/>
      <c r="B19" s="61"/>
      <c r="C19" s="124"/>
      <c r="D19" s="10"/>
      <c r="E19" s="250"/>
      <c r="F19" s="228"/>
      <c r="G19" s="250"/>
      <c r="H19" s="228"/>
      <c r="I19" s="250"/>
      <c r="J19" s="228"/>
      <c r="K19" s="250"/>
      <c r="L19" s="228"/>
      <c r="M19" s="250"/>
      <c r="N19" s="228"/>
      <c r="O19" s="225"/>
      <c r="P19" s="226"/>
      <c r="Q19" s="225"/>
      <c r="R19" s="226"/>
      <c r="S19" s="126">
        <f t="shared" si="0"/>
        <v>0</v>
      </c>
      <c r="T19" s="126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6">
        <f t="shared" si="0"/>
        <v>0</v>
      </c>
      <c r="T20" s="126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6">
        <f t="shared" si="0"/>
        <v>0</v>
      </c>
      <c r="T21" s="126"/>
      <c r="U21" s="15"/>
      <c r="V21" s="14"/>
    </row>
    <row r="22" spans="1:22" x14ac:dyDescent="0.3">
      <c r="A22" s="15" t="s">
        <v>6</v>
      </c>
      <c r="B22" s="15"/>
      <c r="C22" s="15"/>
      <c r="D22" s="15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26">
        <f t="shared" si="0"/>
        <v>40</v>
      </c>
      <c r="T22" s="126"/>
      <c r="U22" s="15"/>
      <c r="V22" s="14"/>
    </row>
    <row r="23" spans="1:22" x14ac:dyDescent="0.3">
      <c r="A23" s="15" t="s">
        <v>2</v>
      </c>
      <c r="B23" s="15"/>
      <c r="C23" s="15"/>
      <c r="D23" s="15"/>
      <c r="E23" s="126"/>
      <c r="F23" s="127">
        <v>8</v>
      </c>
      <c r="G23" s="126"/>
      <c r="H23" s="127">
        <v>8</v>
      </c>
      <c r="I23" s="126"/>
      <c r="J23" s="127">
        <v>8</v>
      </c>
      <c r="K23" s="126"/>
      <c r="L23" s="127">
        <v>8</v>
      </c>
      <c r="M23" s="126"/>
      <c r="N23" s="127">
        <v>8</v>
      </c>
      <c r="O23" s="126"/>
      <c r="P23" s="127"/>
      <c r="Q23" s="126"/>
      <c r="R23" s="127"/>
      <c r="S23" s="126">
        <f>SUM(E23:R23)</f>
        <v>40</v>
      </c>
      <c r="T23" s="126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8.5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A15" sqref="A1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98</v>
      </c>
      <c r="B2" s="197"/>
      <c r="C2" s="197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3">
        <v>6768</v>
      </c>
      <c r="B4" s="258" t="s">
        <v>109</v>
      </c>
      <c r="C4" s="203">
        <v>4</v>
      </c>
      <c r="D4" s="22" t="s">
        <v>80</v>
      </c>
      <c r="E4" s="227">
        <v>7</v>
      </c>
      <c r="F4" s="228"/>
      <c r="G4" s="227">
        <v>6</v>
      </c>
      <c r="H4" s="228"/>
      <c r="I4" s="227"/>
      <c r="J4" s="228"/>
      <c r="K4" s="227">
        <v>5</v>
      </c>
      <c r="L4" s="228"/>
      <c r="M4" s="227"/>
      <c r="N4" s="228"/>
      <c r="O4" s="225"/>
      <c r="P4" s="226"/>
      <c r="Q4" s="225"/>
      <c r="R4" s="226"/>
      <c r="S4" s="12">
        <f>E4+G4+I4+K4+M4+O4+Q4</f>
        <v>18</v>
      </c>
      <c r="T4" s="12">
        <f>SUM(S4-U4-V4)</f>
        <v>18</v>
      </c>
      <c r="U4" s="14"/>
      <c r="V4" s="14"/>
    </row>
    <row r="5" spans="1:22" ht="15.75" customHeight="1" x14ac:dyDescent="0.3">
      <c r="A5" s="189">
        <v>6743</v>
      </c>
      <c r="B5" s="259" t="s">
        <v>114</v>
      </c>
      <c r="C5" s="189"/>
      <c r="D5" s="22" t="s">
        <v>101</v>
      </c>
      <c r="E5" s="227"/>
      <c r="F5" s="228"/>
      <c r="G5" s="227">
        <v>1</v>
      </c>
      <c r="H5" s="228"/>
      <c r="I5" s="227"/>
      <c r="J5" s="228"/>
      <c r="K5" s="227"/>
      <c r="L5" s="228"/>
      <c r="M5" s="227"/>
      <c r="N5" s="228"/>
      <c r="O5" s="225"/>
      <c r="P5" s="226"/>
      <c r="Q5" s="225"/>
      <c r="R5" s="226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3">
      <c r="A6" s="203">
        <v>6801</v>
      </c>
      <c r="B6" s="258" t="s">
        <v>107</v>
      </c>
      <c r="C6" s="203">
        <v>3</v>
      </c>
      <c r="D6" s="22" t="s">
        <v>68</v>
      </c>
      <c r="E6" s="227"/>
      <c r="F6" s="228"/>
      <c r="G6" s="227"/>
      <c r="H6" s="228"/>
      <c r="I6" s="227">
        <v>4</v>
      </c>
      <c r="J6" s="228"/>
      <c r="K6" s="227"/>
      <c r="L6" s="228"/>
      <c r="M6" s="227"/>
      <c r="N6" s="228"/>
      <c r="O6" s="225"/>
      <c r="P6" s="226"/>
      <c r="Q6" s="225"/>
      <c r="R6" s="226"/>
      <c r="S6" s="12">
        <f t="shared" ref="S6:S24" si="0">E6+G6+I6+K6+M6+O6+Q6</f>
        <v>4</v>
      </c>
      <c r="T6" s="12">
        <f t="shared" ref="T6:T21" si="1">SUM(S6-U6-V6)</f>
        <v>4</v>
      </c>
      <c r="U6" s="14"/>
      <c r="V6" s="14"/>
    </row>
    <row r="7" spans="1:22" x14ac:dyDescent="0.3">
      <c r="A7" s="203">
        <v>6768</v>
      </c>
      <c r="B7" s="258" t="s">
        <v>109</v>
      </c>
      <c r="C7" s="196">
        <v>13</v>
      </c>
      <c r="D7" s="22" t="s">
        <v>102</v>
      </c>
      <c r="E7" s="227"/>
      <c r="F7" s="228"/>
      <c r="G7" s="227"/>
      <c r="H7" s="228"/>
      <c r="I7" s="227">
        <v>3</v>
      </c>
      <c r="J7" s="228"/>
      <c r="K7" s="227">
        <v>2</v>
      </c>
      <c r="L7" s="228"/>
      <c r="M7" s="227">
        <v>7</v>
      </c>
      <c r="N7" s="228"/>
      <c r="O7" s="225"/>
      <c r="P7" s="226"/>
      <c r="Q7" s="225"/>
      <c r="R7" s="226"/>
      <c r="S7" s="12">
        <f>E7+G7+I7+K7+M7+O7+Q7</f>
        <v>12</v>
      </c>
      <c r="T7" s="12">
        <f t="shared" si="1"/>
        <v>12</v>
      </c>
      <c r="U7" s="14"/>
      <c r="V7" s="14"/>
    </row>
    <row r="8" spans="1:22" x14ac:dyDescent="0.3">
      <c r="A8" s="157"/>
      <c r="B8" s="157"/>
      <c r="C8" s="157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5"/>
      <c r="P8" s="226"/>
      <c r="Q8" s="225"/>
      <c r="R8" s="22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57"/>
      <c r="B9" s="157"/>
      <c r="C9" s="157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7"/>
      <c r="B10" s="157"/>
      <c r="C10" s="157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7"/>
      <c r="B11" s="157"/>
      <c r="C11" s="157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7"/>
      <c r="B12" s="157"/>
      <c r="C12" s="157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7"/>
      <c r="B13" s="157"/>
      <c r="C13" s="157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7"/>
      <c r="B14" s="25"/>
      <c r="C14" s="157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7"/>
      <c r="B15" s="157"/>
      <c r="C15" s="157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8"/>
      <c r="B16" s="158"/>
      <c r="C16" s="158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0"/>
      <c r="B19" s="25"/>
      <c r="C19" s="160"/>
      <c r="D19" s="22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25"/>
      <c r="P19" s="226"/>
      <c r="Q19" s="225"/>
      <c r="R19" s="22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8">
        <v>3600</v>
      </c>
      <c r="B20" s="258" t="s">
        <v>113</v>
      </c>
      <c r="C20" s="118"/>
      <c r="D20" s="10" t="s">
        <v>62</v>
      </c>
      <c r="E20" s="227">
        <v>1</v>
      </c>
      <c r="F20" s="228"/>
      <c r="G20" s="227">
        <v>1</v>
      </c>
      <c r="H20" s="228"/>
      <c r="I20" s="227">
        <v>1</v>
      </c>
      <c r="J20" s="228"/>
      <c r="K20" s="227">
        <v>1</v>
      </c>
      <c r="L20" s="228"/>
      <c r="M20" s="227">
        <v>1</v>
      </c>
      <c r="N20" s="228"/>
      <c r="O20" s="225"/>
      <c r="P20" s="226"/>
      <c r="Q20" s="225"/>
      <c r="R20" s="226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5"/>
      <c r="P22" s="226"/>
      <c r="Q22" s="225"/>
      <c r="R22" s="226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5"/>
      <c r="P23" s="226"/>
      <c r="Q23" s="225"/>
      <c r="R23" s="226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1">
        <f>SUM(E4:E23)</f>
        <v>8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8</v>
      </c>
      <c r="L24" s="232"/>
      <c r="M24" s="231">
        <f>SUM(M4:M23)</f>
        <v>8</v>
      </c>
      <c r="N24" s="232"/>
      <c r="O24" s="231">
        <f>SUM(O4:O23)</f>
        <v>0</v>
      </c>
      <c r="P24" s="232"/>
      <c r="Q24" s="231">
        <f>SUM(Q4:Q23)</f>
        <v>0</v>
      </c>
      <c r="R24" s="232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5" zoomScaleNormal="95" workbookViewId="0">
      <selection activeCell="A15" sqref="A1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98</v>
      </c>
      <c r="B2" s="197"/>
      <c r="C2" s="197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3">
        <v>6768</v>
      </c>
      <c r="B4" s="258" t="s">
        <v>109</v>
      </c>
      <c r="C4" s="203">
        <v>4</v>
      </c>
      <c r="D4" s="22" t="s">
        <v>80</v>
      </c>
      <c r="E4" s="227">
        <v>7</v>
      </c>
      <c r="F4" s="228"/>
      <c r="G4" s="227">
        <v>6</v>
      </c>
      <c r="H4" s="228"/>
      <c r="I4" s="227">
        <v>1</v>
      </c>
      <c r="J4" s="228"/>
      <c r="K4" s="227">
        <v>5</v>
      </c>
      <c r="L4" s="228"/>
      <c r="M4" s="227"/>
      <c r="N4" s="228"/>
      <c r="O4" s="234"/>
      <c r="P4" s="234"/>
      <c r="Q4" s="234"/>
      <c r="R4" s="234"/>
      <c r="S4" s="12">
        <f t="shared" ref="S4:S11" si="0">E4+G4+I4+K4+M4+O4+Q4</f>
        <v>19</v>
      </c>
      <c r="T4" s="12">
        <f t="shared" ref="T4:T11" si="1">SUM(S4-U4-V4)</f>
        <v>19</v>
      </c>
      <c r="U4" s="14"/>
      <c r="V4" s="14"/>
    </row>
    <row r="5" spans="1:22" x14ac:dyDescent="0.3">
      <c r="A5" s="203">
        <v>6801</v>
      </c>
      <c r="B5" s="258" t="s">
        <v>107</v>
      </c>
      <c r="C5" s="203">
        <v>3</v>
      </c>
      <c r="D5" s="22" t="s">
        <v>68</v>
      </c>
      <c r="E5" s="227"/>
      <c r="F5" s="228"/>
      <c r="G5" s="227">
        <v>1</v>
      </c>
      <c r="H5" s="228"/>
      <c r="I5" s="227">
        <v>4.5</v>
      </c>
      <c r="J5" s="228"/>
      <c r="K5" s="227"/>
      <c r="L5" s="228"/>
      <c r="M5" s="227"/>
      <c r="N5" s="228"/>
      <c r="O5" s="234"/>
      <c r="P5" s="234"/>
      <c r="Q5" s="234"/>
      <c r="R5" s="234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3">
      <c r="A6" s="203">
        <v>6768</v>
      </c>
      <c r="B6" s="258" t="s">
        <v>109</v>
      </c>
      <c r="C6" s="203">
        <v>13</v>
      </c>
      <c r="D6" s="22" t="s">
        <v>102</v>
      </c>
      <c r="E6" s="227"/>
      <c r="F6" s="228"/>
      <c r="G6" s="227"/>
      <c r="H6" s="228"/>
      <c r="I6" s="227">
        <v>1.5</v>
      </c>
      <c r="J6" s="228"/>
      <c r="K6" s="227">
        <v>2</v>
      </c>
      <c r="L6" s="228"/>
      <c r="M6" s="227">
        <v>7</v>
      </c>
      <c r="N6" s="228"/>
      <c r="O6" s="234"/>
      <c r="P6" s="234"/>
      <c r="Q6" s="234"/>
      <c r="R6" s="234"/>
      <c r="S6" s="12">
        <f t="shared" si="0"/>
        <v>10.5</v>
      </c>
      <c r="T6" s="12">
        <f t="shared" si="1"/>
        <v>10.5</v>
      </c>
      <c r="U6" s="14"/>
      <c r="V6" s="14"/>
    </row>
    <row r="7" spans="1:22" x14ac:dyDescent="0.3">
      <c r="A7" s="203"/>
      <c r="B7" s="203"/>
      <c r="C7" s="203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34"/>
      <c r="P7" s="234"/>
      <c r="Q7" s="234"/>
      <c r="R7" s="2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44"/>
      <c r="B8" s="144"/>
      <c r="C8" s="144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34"/>
      <c r="P8" s="234"/>
      <c r="Q8" s="234"/>
      <c r="R8" s="2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8"/>
      <c r="B9" s="148"/>
      <c r="C9" s="148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8"/>
      <c r="B10" s="138"/>
      <c r="C10" s="138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1"/>
      <c r="B17" s="25"/>
      <c r="C17" s="161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60"/>
      <c r="B18" s="25"/>
      <c r="C18" s="160"/>
      <c r="D18" s="22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25"/>
      <c r="P18" s="226"/>
      <c r="Q18" s="225"/>
      <c r="R18" s="22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9">
        <v>3600</v>
      </c>
      <c r="B19" s="258" t="s">
        <v>113</v>
      </c>
      <c r="C19" s="159"/>
      <c r="D19" s="10" t="s">
        <v>62</v>
      </c>
      <c r="E19" s="227">
        <v>1</v>
      </c>
      <c r="F19" s="228"/>
      <c r="G19" s="227">
        <v>1</v>
      </c>
      <c r="H19" s="228"/>
      <c r="I19" s="227">
        <v>1</v>
      </c>
      <c r="J19" s="228"/>
      <c r="K19" s="227">
        <v>1</v>
      </c>
      <c r="L19" s="228"/>
      <c r="M19" s="227">
        <v>1</v>
      </c>
      <c r="N19" s="228"/>
      <c r="O19" s="225"/>
      <c r="P19" s="226"/>
      <c r="Q19" s="225"/>
      <c r="R19" s="226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7"/>
      <c r="F22" s="228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5"/>
      <c r="R22" s="226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1">
        <f>SUM(E4:E22)</f>
        <v>8</v>
      </c>
      <c r="F23" s="232"/>
      <c r="G23" s="231">
        <f>SUM(G4:G22)</f>
        <v>8</v>
      </c>
      <c r="H23" s="232"/>
      <c r="I23" s="231">
        <f>SUM(I4:I22)</f>
        <v>8</v>
      </c>
      <c r="J23" s="232"/>
      <c r="K23" s="231">
        <f>SUM(K4:K22)</f>
        <v>8</v>
      </c>
      <c r="L23" s="232"/>
      <c r="M23" s="231">
        <f>SUM(M4:M22)</f>
        <v>8</v>
      </c>
      <c r="N23" s="232"/>
      <c r="O23" s="231">
        <f>SUM(O4:O22)</f>
        <v>0</v>
      </c>
      <c r="P23" s="232"/>
      <c r="Q23" s="231">
        <f>SUM(Q4:Q22)</f>
        <v>0</v>
      </c>
      <c r="R23" s="232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A15" sqref="A1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98</v>
      </c>
      <c r="B2" s="197"/>
      <c r="C2" s="197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8">
        <v>6801</v>
      </c>
      <c r="B4" s="258" t="s">
        <v>107</v>
      </c>
      <c r="C4" s="198">
        <v>2</v>
      </c>
      <c r="D4" s="22" t="s">
        <v>93</v>
      </c>
      <c r="E4" s="227">
        <v>1</v>
      </c>
      <c r="F4" s="228"/>
      <c r="G4" s="227"/>
      <c r="H4" s="228"/>
      <c r="I4" s="227"/>
      <c r="J4" s="228"/>
      <c r="K4" s="227"/>
      <c r="L4" s="228"/>
      <c r="M4" s="227"/>
      <c r="N4" s="228"/>
      <c r="O4" s="253"/>
      <c r="P4" s="254"/>
      <c r="Q4" s="253"/>
      <c r="R4" s="254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3">
      <c r="A5" s="198">
        <v>6801</v>
      </c>
      <c r="B5" s="258" t="s">
        <v>107</v>
      </c>
      <c r="C5" s="198">
        <v>3</v>
      </c>
      <c r="D5" s="22" t="s">
        <v>68</v>
      </c>
      <c r="E5" s="227"/>
      <c r="F5" s="228"/>
      <c r="G5" s="227"/>
      <c r="H5" s="228"/>
      <c r="I5" s="227"/>
      <c r="J5" s="228"/>
      <c r="K5" s="227">
        <v>4</v>
      </c>
      <c r="L5" s="228"/>
      <c r="M5" s="227">
        <v>3</v>
      </c>
      <c r="N5" s="228"/>
      <c r="O5" s="253"/>
      <c r="P5" s="254"/>
      <c r="Q5" s="253"/>
      <c r="R5" s="254"/>
      <c r="S5" s="79">
        <f t="shared" si="0"/>
        <v>7</v>
      </c>
      <c r="T5" s="79">
        <f t="shared" si="1"/>
        <v>7</v>
      </c>
      <c r="U5" s="83"/>
      <c r="V5" s="83"/>
    </row>
    <row r="6" spans="1:22" ht="15" customHeight="1" x14ac:dyDescent="0.3">
      <c r="A6" s="203">
        <v>6801</v>
      </c>
      <c r="B6" s="258" t="s">
        <v>107</v>
      </c>
      <c r="C6" s="203">
        <v>2</v>
      </c>
      <c r="D6" s="22" t="s">
        <v>93</v>
      </c>
      <c r="E6" s="227"/>
      <c r="F6" s="228"/>
      <c r="G6" s="227">
        <v>1.5</v>
      </c>
      <c r="H6" s="228"/>
      <c r="I6" s="227"/>
      <c r="J6" s="228"/>
      <c r="K6" s="227"/>
      <c r="L6" s="228"/>
      <c r="M6" s="227"/>
      <c r="N6" s="228"/>
      <c r="O6" s="253"/>
      <c r="P6" s="254"/>
      <c r="Q6" s="253"/>
      <c r="R6" s="254"/>
      <c r="S6" s="79">
        <f t="shared" si="0"/>
        <v>1.5</v>
      </c>
      <c r="T6" s="79">
        <f t="shared" si="1"/>
        <v>1.5</v>
      </c>
      <c r="U6" s="83"/>
      <c r="V6" s="83"/>
    </row>
    <row r="7" spans="1:22" x14ac:dyDescent="0.3">
      <c r="A7" s="203">
        <v>6771</v>
      </c>
      <c r="B7" s="258" t="s">
        <v>108</v>
      </c>
      <c r="C7" s="203">
        <v>8</v>
      </c>
      <c r="D7" s="22" t="s">
        <v>93</v>
      </c>
      <c r="E7" s="227"/>
      <c r="F7" s="228"/>
      <c r="G7" s="227"/>
      <c r="H7" s="228"/>
      <c r="I7" s="227">
        <v>0.5</v>
      </c>
      <c r="J7" s="228"/>
      <c r="K7" s="227"/>
      <c r="L7" s="228"/>
      <c r="M7" s="227"/>
      <c r="N7" s="228"/>
      <c r="O7" s="253"/>
      <c r="P7" s="254"/>
      <c r="Q7" s="253"/>
      <c r="R7" s="254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3">
      <c r="A8" s="203">
        <v>6781</v>
      </c>
      <c r="B8" s="258" t="s">
        <v>110</v>
      </c>
      <c r="C8" s="203">
        <v>52</v>
      </c>
      <c r="D8" s="22" t="s">
        <v>93</v>
      </c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53"/>
      <c r="P8" s="254"/>
      <c r="Q8" s="253"/>
      <c r="R8" s="254"/>
      <c r="S8" s="79">
        <f t="shared" si="0"/>
        <v>0</v>
      </c>
      <c r="T8" s="79">
        <f t="shared" si="1"/>
        <v>0</v>
      </c>
      <c r="U8" s="83"/>
      <c r="V8" s="83"/>
    </row>
    <row r="9" spans="1:22" x14ac:dyDescent="0.3">
      <c r="A9" s="193"/>
      <c r="B9" s="25"/>
      <c r="C9" s="193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53"/>
      <c r="P9" s="254"/>
      <c r="Q9" s="253"/>
      <c r="R9" s="254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80"/>
      <c r="B10" s="25"/>
      <c r="C10" s="180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53"/>
      <c r="P10" s="254"/>
      <c r="Q10" s="253"/>
      <c r="R10" s="254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0"/>
      <c r="B11" s="130"/>
      <c r="C11" s="130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53"/>
      <c r="P11" s="254"/>
      <c r="Q11" s="253"/>
      <c r="R11" s="254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9"/>
      <c r="B12" s="129"/>
      <c r="C12" s="129"/>
      <c r="D12" s="22"/>
      <c r="E12" s="251"/>
      <c r="F12" s="252"/>
      <c r="G12" s="227"/>
      <c r="H12" s="228"/>
      <c r="I12" s="251"/>
      <c r="J12" s="252"/>
      <c r="K12" s="227"/>
      <c r="L12" s="228"/>
      <c r="M12" s="227"/>
      <c r="N12" s="228"/>
      <c r="O12" s="253"/>
      <c r="P12" s="254"/>
      <c r="Q12" s="253"/>
      <c r="R12" s="254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207">
        <v>3601</v>
      </c>
      <c r="B13" s="258" t="s">
        <v>112</v>
      </c>
      <c r="C13" s="207">
        <v>20</v>
      </c>
      <c r="D13" s="22" t="s">
        <v>81</v>
      </c>
      <c r="E13" s="227"/>
      <c r="F13" s="228"/>
      <c r="G13" s="227"/>
      <c r="H13" s="228"/>
      <c r="I13" s="227"/>
      <c r="J13" s="228"/>
      <c r="K13" s="227">
        <v>1.5</v>
      </c>
      <c r="L13" s="228"/>
      <c r="M13" s="227"/>
      <c r="N13" s="228"/>
      <c r="O13" s="253"/>
      <c r="P13" s="254"/>
      <c r="Q13" s="253"/>
      <c r="R13" s="254"/>
      <c r="S13" s="79">
        <f t="shared" ref="S13:S15" si="4">E13+G13+I13+K13+M13+O13+Q13</f>
        <v>1.5</v>
      </c>
      <c r="T13" s="79">
        <f t="shared" ref="T13:T15" si="5">SUM(S13-U13-V13)</f>
        <v>1.5</v>
      </c>
      <c r="U13" s="83"/>
      <c r="V13" s="83"/>
    </row>
    <row r="14" spans="1:22" x14ac:dyDescent="0.3">
      <c r="A14" s="6"/>
      <c r="B14" s="6"/>
      <c r="C14" s="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53"/>
      <c r="P14" s="254"/>
      <c r="Q14" s="253"/>
      <c r="R14" s="25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60"/>
      <c r="B15" s="25"/>
      <c r="C15" s="160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53"/>
      <c r="P15" s="254"/>
      <c r="Q15" s="253"/>
      <c r="R15" s="254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203"/>
      <c r="B16" s="25"/>
      <c r="C16" s="203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53"/>
      <c r="P16" s="254"/>
      <c r="Q16" s="253"/>
      <c r="R16" s="254"/>
      <c r="S16" s="79">
        <f t="shared" ref="S16:S21" si="6">E16+G16+I16+K16+M16+O16+Q16</f>
        <v>0</v>
      </c>
      <c r="T16" s="79">
        <f t="shared" si="1"/>
        <v>0</v>
      </c>
      <c r="U16" s="83"/>
      <c r="V16" s="83"/>
    </row>
    <row r="17" spans="1:22" x14ac:dyDescent="0.3">
      <c r="A17" s="198">
        <v>3600</v>
      </c>
      <c r="B17" s="258" t="s">
        <v>113</v>
      </c>
      <c r="C17" s="198"/>
      <c r="D17" s="22" t="s">
        <v>91</v>
      </c>
      <c r="E17" s="227">
        <v>1</v>
      </c>
      <c r="F17" s="228"/>
      <c r="G17" s="227"/>
      <c r="H17" s="228"/>
      <c r="I17" s="227"/>
      <c r="J17" s="228"/>
      <c r="K17" s="227"/>
      <c r="L17" s="228"/>
      <c r="M17" s="227"/>
      <c r="N17" s="228"/>
      <c r="O17" s="253"/>
      <c r="P17" s="254"/>
      <c r="Q17" s="253"/>
      <c r="R17" s="254"/>
      <c r="S17" s="79">
        <f t="shared" si="6"/>
        <v>1</v>
      </c>
      <c r="T17" s="79">
        <f t="shared" si="1"/>
        <v>1</v>
      </c>
      <c r="U17" s="83"/>
      <c r="V17" s="83"/>
    </row>
    <row r="18" spans="1:22" x14ac:dyDescent="0.3">
      <c r="A18" s="162">
        <v>3600</v>
      </c>
      <c r="B18" s="258" t="s">
        <v>113</v>
      </c>
      <c r="C18" s="166"/>
      <c r="D18" s="22" t="s">
        <v>90</v>
      </c>
      <c r="E18" s="227">
        <v>2.5</v>
      </c>
      <c r="F18" s="228"/>
      <c r="G18" s="227">
        <v>0.5</v>
      </c>
      <c r="H18" s="228"/>
      <c r="I18" s="227"/>
      <c r="J18" s="228"/>
      <c r="K18" s="227"/>
      <c r="L18" s="228"/>
      <c r="M18" s="227"/>
      <c r="N18" s="228"/>
      <c r="O18" s="253"/>
      <c r="P18" s="254"/>
      <c r="Q18" s="253"/>
      <c r="R18" s="254"/>
      <c r="S18" s="79">
        <f t="shared" si="6"/>
        <v>3</v>
      </c>
      <c r="T18" s="79">
        <f t="shared" si="1"/>
        <v>3</v>
      </c>
      <c r="U18" s="83"/>
      <c r="V18" s="83"/>
    </row>
    <row r="19" spans="1:22" x14ac:dyDescent="0.3">
      <c r="A19" s="6">
        <v>3600</v>
      </c>
      <c r="B19" s="258" t="s">
        <v>113</v>
      </c>
      <c r="C19" s="166"/>
      <c r="D19" s="22" t="s">
        <v>72</v>
      </c>
      <c r="E19" s="227"/>
      <c r="F19" s="228"/>
      <c r="G19" s="227"/>
      <c r="H19" s="228"/>
      <c r="I19" s="227">
        <v>0.75</v>
      </c>
      <c r="J19" s="228"/>
      <c r="K19" s="227"/>
      <c r="L19" s="228"/>
      <c r="M19" s="227"/>
      <c r="N19" s="228"/>
      <c r="O19" s="253"/>
      <c r="P19" s="254"/>
      <c r="Q19" s="253"/>
      <c r="R19" s="254"/>
      <c r="S19" s="79">
        <f t="shared" si="6"/>
        <v>0.75</v>
      </c>
      <c r="T19" s="79">
        <f t="shared" si="1"/>
        <v>0.75</v>
      </c>
      <c r="U19" s="83"/>
      <c r="V19" s="83"/>
    </row>
    <row r="20" spans="1:22" x14ac:dyDescent="0.3">
      <c r="A20" s="6">
        <v>3600</v>
      </c>
      <c r="B20" s="258" t="s">
        <v>113</v>
      </c>
      <c r="C20" s="166"/>
      <c r="D20" s="22" t="s">
        <v>63</v>
      </c>
      <c r="E20" s="227">
        <v>0.25</v>
      </c>
      <c r="F20" s="228"/>
      <c r="G20" s="227"/>
      <c r="H20" s="228"/>
      <c r="I20" s="227">
        <v>0.25</v>
      </c>
      <c r="J20" s="228"/>
      <c r="K20" s="227"/>
      <c r="L20" s="228"/>
      <c r="M20" s="227"/>
      <c r="N20" s="228"/>
      <c r="O20" s="253"/>
      <c r="P20" s="254"/>
      <c r="Q20" s="253"/>
      <c r="R20" s="254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58" t="s">
        <v>113</v>
      </c>
      <c r="C21" s="167"/>
      <c r="D21" s="22" t="s">
        <v>64</v>
      </c>
      <c r="E21" s="227">
        <v>3.5</v>
      </c>
      <c r="F21" s="228"/>
      <c r="G21" s="227">
        <v>6.25</v>
      </c>
      <c r="H21" s="228"/>
      <c r="I21" s="227">
        <v>6.75</v>
      </c>
      <c r="J21" s="228"/>
      <c r="K21" s="227">
        <v>2.75</v>
      </c>
      <c r="L21" s="228"/>
      <c r="M21" s="227">
        <v>3.75</v>
      </c>
      <c r="N21" s="228"/>
      <c r="O21" s="253"/>
      <c r="P21" s="254"/>
      <c r="Q21" s="253"/>
      <c r="R21" s="254"/>
      <c r="S21" s="79">
        <f t="shared" si="6"/>
        <v>23</v>
      </c>
      <c r="T21" s="79">
        <f t="shared" si="1"/>
        <v>20.5</v>
      </c>
      <c r="U21" s="83">
        <v>2.5</v>
      </c>
      <c r="V21" s="83"/>
    </row>
    <row r="22" spans="1:22" ht="15.75" customHeight="1" x14ac:dyDescent="0.3">
      <c r="A22" s="81">
        <v>3600</v>
      </c>
      <c r="B22" s="258" t="s">
        <v>113</v>
      </c>
      <c r="C22" s="81"/>
      <c r="D22" s="3" t="s">
        <v>77</v>
      </c>
      <c r="E22" s="227"/>
      <c r="F22" s="228"/>
      <c r="G22" s="227"/>
      <c r="H22" s="228"/>
      <c r="I22" s="227"/>
      <c r="J22" s="228"/>
      <c r="K22" s="227"/>
      <c r="L22" s="228"/>
      <c r="M22" s="227">
        <v>1.5</v>
      </c>
      <c r="N22" s="228"/>
      <c r="O22" s="253"/>
      <c r="P22" s="254"/>
      <c r="Q22" s="253"/>
      <c r="R22" s="254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58" t="s">
        <v>113</v>
      </c>
      <c r="C23" s="81"/>
      <c r="D23" s="82" t="s">
        <v>65</v>
      </c>
      <c r="E23" s="227">
        <v>0.25</v>
      </c>
      <c r="F23" s="228"/>
      <c r="G23" s="227">
        <v>0.25</v>
      </c>
      <c r="H23" s="228"/>
      <c r="I23" s="227">
        <v>0.25</v>
      </c>
      <c r="J23" s="228"/>
      <c r="K23" s="227">
        <v>0.25</v>
      </c>
      <c r="L23" s="228"/>
      <c r="M23" s="227">
        <v>0.25</v>
      </c>
      <c r="N23" s="228"/>
      <c r="O23" s="253"/>
      <c r="P23" s="254"/>
      <c r="Q23" s="253"/>
      <c r="R23" s="254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53"/>
      <c r="P24" s="254"/>
      <c r="Q24" s="253"/>
      <c r="R24" s="254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53"/>
      <c r="P25" s="254"/>
      <c r="Q25" s="253"/>
      <c r="R25" s="254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7"/>
      <c r="F26" s="228"/>
      <c r="G26" s="227"/>
      <c r="H26" s="228"/>
      <c r="I26" s="227"/>
      <c r="J26" s="228"/>
      <c r="K26" s="227"/>
      <c r="L26" s="228"/>
      <c r="M26" s="227"/>
      <c r="N26" s="228"/>
      <c r="O26" s="253"/>
      <c r="P26" s="254"/>
      <c r="Q26" s="253"/>
      <c r="R26" s="254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56">
        <f>SUM(E4:E26)</f>
        <v>8.5</v>
      </c>
      <c r="F27" s="257"/>
      <c r="G27" s="256">
        <f>SUM(G4:G26)</f>
        <v>8.5</v>
      </c>
      <c r="H27" s="257"/>
      <c r="I27" s="256">
        <f>SUM(I4:I26)</f>
        <v>8.5</v>
      </c>
      <c r="J27" s="257"/>
      <c r="K27" s="256">
        <f>SUM(K4:K26)</f>
        <v>8.5</v>
      </c>
      <c r="L27" s="257"/>
      <c r="M27" s="256">
        <f t="shared" ref="M27" si="7">SUM(M4:M26)</f>
        <v>8.5</v>
      </c>
      <c r="N27" s="257"/>
      <c r="O27" s="256">
        <f>SUM(O4:O26)</f>
        <v>0</v>
      </c>
      <c r="P27" s="257"/>
      <c r="Q27" s="256">
        <f>SUM(Q4:Q26)</f>
        <v>0</v>
      </c>
      <c r="R27" s="257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31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15" sqref="A1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A15" sqref="A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98</v>
      </c>
      <c r="B2" s="110"/>
      <c r="C2" s="110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6801</v>
      </c>
      <c r="B4" s="258" t="s">
        <v>107</v>
      </c>
      <c r="C4" s="198">
        <v>3</v>
      </c>
      <c r="D4" s="22" t="s">
        <v>68</v>
      </c>
      <c r="E4" s="214">
        <v>7</v>
      </c>
      <c r="F4" s="214"/>
      <c r="G4" s="214"/>
      <c r="H4" s="214"/>
      <c r="I4" s="214"/>
      <c r="J4" s="214"/>
      <c r="K4" s="214"/>
      <c r="L4" s="214"/>
      <c r="M4" s="214"/>
      <c r="N4" s="214"/>
      <c r="O4" s="211"/>
      <c r="P4" s="212"/>
      <c r="Q4" s="211"/>
      <c r="R4" s="212"/>
      <c r="S4" s="58">
        <f t="shared" ref="S4:S22" si="0">E4+G4+I4+K4+M4+O4+Q4</f>
        <v>7</v>
      </c>
      <c r="T4" s="58">
        <f t="shared" ref="T4:T11" si="1">SUM(S4-U4-V4)</f>
        <v>7</v>
      </c>
      <c r="U4" s="60"/>
      <c r="V4" s="60"/>
    </row>
    <row r="5" spans="1:22" x14ac:dyDescent="0.3">
      <c r="A5" s="198">
        <v>6801</v>
      </c>
      <c r="B5" s="258" t="s">
        <v>107</v>
      </c>
      <c r="C5" s="198">
        <v>6</v>
      </c>
      <c r="D5" s="22" t="s">
        <v>68</v>
      </c>
      <c r="E5" s="213">
        <v>0.5</v>
      </c>
      <c r="F5" s="214"/>
      <c r="G5" s="213">
        <v>8</v>
      </c>
      <c r="H5" s="214"/>
      <c r="I5" s="213">
        <v>1</v>
      </c>
      <c r="J5" s="214"/>
      <c r="K5" s="213">
        <v>1</v>
      </c>
      <c r="L5" s="214"/>
      <c r="M5" s="213"/>
      <c r="N5" s="214"/>
      <c r="O5" s="211"/>
      <c r="P5" s="212"/>
      <c r="Q5" s="211"/>
      <c r="R5" s="212"/>
      <c r="S5" s="58">
        <f t="shared" si="0"/>
        <v>10.5</v>
      </c>
      <c r="T5" s="58">
        <f t="shared" si="1"/>
        <v>10.5</v>
      </c>
      <c r="U5" s="60"/>
      <c r="V5" s="60"/>
    </row>
    <row r="6" spans="1:22" x14ac:dyDescent="0.3">
      <c r="A6" s="187">
        <v>6771</v>
      </c>
      <c r="B6" s="258" t="s">
        <v>108</v>
      </c>
      <c r="C6" s="187" t="s">
        <v>94</v>
      </c>
      <c r="D6" s="22" t="s">
        <v>103</v>
      </c>
      <c r="E6" s="214"/>
      <c r="F6" s="214"/>
      <c r="G6" s="214"/>
      <c r="H6" s="214"/>
      <c r="I6" s="214">
        <v>5</v>
      </c>
      <c r="J6" s="214"/>
      <c r="K6" s="214"/>
      <c r="L6" s="214"/>
      <c r="M6" s="214"/>
      <c r="N6" s="214"/>
      <c r="O6" s="211"/>
      <c r="P6" s="212"/>
      <c r="Q6" s="211"/>
      <c r="R6" s="212"/>
      <c r="S6" s="58">
        <f t="shared" si="0"/>
        <v>5</v>
      </c>
      <c r="T6" s="58">
        <f t="shared" si="1"/>
        <v>5</v>
      </c>
      <c r="U6" s="60"/>
      <c r="V6" s="60"/>
    </row>
    <row r="7" spans="1:22" x14ac:dyDescent="0.3">
      <c r="A7" s="203">
        <v>6768</v>
      </c>
      <c r="B7" s="258" t="s">
        <v>109</v>
      </c>
      <c r="C7" s="203">
        <v>5</v>
      </c>
      <c r="D7" s="22" t="s">
        <v>85</v>
      </c>
      <c r="E7" s="209"/>
      <c r="F7" s="210"/>
      <c r="G7" s="209"/>
      <c r="H7" s="210"/>
      <c r="I7" s="209">
        <v>1</v>
      </c>
      <c r="J7" s="210"/>
      <c r="K7" s="209">
        <v>3</v>
      </c>
      <c r="L7" s="210"/>
      <c r="M7" s="209">
        <v>6</v>
      </c>
      <c r="N7" s="210"/>
      <c r="O7" s="211"/>
      <c r="P7" s="212"/>
      <c r="Q7" s="211"/>
      <c r="R7" s="212"/>
      <c r="S7" s="58">
        <f>E7+G7+I7+K7+M7+O7+Q7</f>
        <v>10</v>
      </c>
      <c r="T7" s="58">
        <f t="shared" si="1"/>
        <v>10</v>
      </c>
      <c r="U7" s="60"/>
      <c r="V7" s="60"/>
    </row>
    <row r="8" spans="1:22" x14ac:dyDescent="0.3">
      <c r="A8" s="194"/>
      <c r="B8" s="194"/>
      <c r="C8" s="194"/>
      <c r="D8" s="22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11"/>
      <c r="P8" s="212"/>
      <c r="Q8" s="211"/>
      <c r="R8" s="21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88"/>
      <c r="B9" s="25"/>
      <c r="C9" s="188"/>
      <c r="D9" s="22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11"/>
      <c r="P9" s="212"/>
      <c r="Q9" s="211"/>
      <c r="R9" s="21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0"/>
      <c r="B10" s="150"/>
      <c r="C10" s="150"/>
      <c r="D10" s="22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11"/>
      <c r="P10" s="212"/>
      <c r="Q10" s="211"/>
      <c r="R10" s="21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1"/>
      <c r="B11" s="151"/>
      <c r="C11" s="151"/>
      <c r="D11" s="22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11"/>
      <c r="P11" s="212"/>
      <c r="Q11" s="211"/>
      <c r="R11" s="21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1"/>
      <c r="B12" s="151"/>
      <c r="C12" s="151"/>
      <c r="D12" s="22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11"/>
      <c r="P12" s="212"/>
      <c r="Q12" s="211"/>
      <c r="R12" s="21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1"/>
      <c r="B13" s="151"/>
      <c r="C13" s="151"/>
      <c r="D13" s="22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11"/>
      <c r="P13" s="212"/>
      <c r="Q13" s="211"/>
      <c r="R13" s="212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1"/>
      <c r="B14" s="151"/>
      <c r="C14" s="151"/>
      <c r="D14" s="22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11"/>
      <c r="P14" s="212"/>
      <c r="Q14" s="211"/>
      <c r="R14" s="212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203">
        <v>3601</v>
      </c>
      <c r="B15" s="258" t="s">
        <v>112</v>
      </c>
      <c r="C15" s="203"/>
      <c r="D15" s="22" t="s">
        <v>104</v>
      </c>
      <c r="E15" s="209"/>
      <c r="F15" s="210"/>
      <c r="G15" s="209"/>
      <c r="H15" s="210"/>
      <c r="I15" s="209"/>
      <c r="J15" s="210"/>
      <c r="K15" s="209">
        <v>4</v>
      </c>
      <c r="L15" s="210"/>
      <c r="M15" s="209"/>
      <c r="N15" s="210"/>
      <c r="O15" s="211"/>
      <c r="P15" s="212"/>
      <c r="Q15" s="211"/>
      <c r="R15" s="212"/>
      <c r="S15" s="119">
        <f t="shared" ref="S15" si="4">E15+G15+I15+K15+M15+O15+Q15</f>
        <v>4</v>
      </c>
      <c r="T15" s="119">
        <f t="shared" ref="T15" si="5">SUM(S15-U15-V15)</f>
        <v>4</v>
      </c>
      <c r="U15" s="60"/>
      <c r="V15" s="60"/>
    </row>
    <row r="16" spans="1:22" ht="15.75" customHeight="1" x14ac:dyDescent="0.3">
      <c r="A16" s="181">
        <v>3601</v>
      </c>
      <c r="B16" s="258" t="s">
        <v>112</v>
      </c>
      <c r="C16" s="181">
        <v>20</v>
      </c>
      <c r="D16" s="22" t="s">
        <v>105</v>
      </c>
      <c r="E16" s="209"/>
      <c r="F16" s="210"/>
      <c r="G16" s="209"/>
      <c r="H16" s="210"/>
      <c r="I16" s="209"/>
      <c r="J16" s="210"/>
      <c r="K16" s="209"/>
      <c r="L16" s="210"/>
      <c r="M16" s="209">
        <v>2</v>
      </c>
      <c r="N16" s="210"/>
      <c r="O16" s="211"/>
      <c r="P16" s="212"/>
      <c r="Q16" s="211"/>
      <c r="R16" s="212"/>
      <c r="S16" s="58">
        <f t="shared" si="0"/>
        <v>2</v>
      </c>
      <c r="T16" s="58">
        <f t="shared" si="3"/>
        <v>2</v>
      </c>
      <c r="U16" s="60"/>
      <c r="V16" s="60"/>
    </row>
    <row r="17" spans="1:22" ht="15.75" customHeight="1" x14ac:dyDescent="0.3">
      <c r="A17" s="120"/>
      <c r="B17" s="25"/>
      <c r="C17" s="120"/>
      <c r="D17" s="22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1"/>
      <c r="P17" s="212"/>
      <c r="Q17" s="211"/>
      <c r="R17" s="212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3">
      <c r="A18" s="160">
        <v>3600</v>
      </c>
      <c r="B18" s="258" t="s">
        <v>113</v>
      </c>
      <c r="C18" s="160"/>
      <c r="D18" s="22" t="s">
        <v>91</v>
      </c>
      <c r="E18" s="209">
        <v>0.5</v>
      </c>
      <c r="F18" s="210"/>
      <c r="G18" s="209"/>
      <c r="H18" s="210"/>
      <c r="I18" s="209">
        <v>1</v>
      </c>
      <c r="J18" s="210"/>
      <c r="K18" s="209"/>
      <c r="L18" s="210"/>
      <c r="M18" s="209"/>
      <c r="N18" s="210"/>
      <c r="O18" s="211"/>
      <c r="P18" s="212"/>
      <c r="Q18" s="211"/>
      <c r="R18" s="212"/>
      <c r="S18" s="58">
        <f t="shared" si="0"/>
        <v>1.5</v>
      </c>
      <c r="T18" s="58">
        <f t="shared" si="3"/>
        <v>1.5</v>
      </c>
      <c r="U18" s="60"/>
      <c r="V18" s="60"/>
    </row>
    <row r="19" spans="1:22" x14ac:dyDescent="0.3">
      <c r="A19" s="160"/>
      <c r="B19" s="160"/>
      <c r="C19" s="160"/>
      <c r="D19" s="22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1"/>
      <c r="P19" s="212"/>
      <c r="Q19" s="211"/>
      <c r="R19" s="212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7"/>
      <c r="B20" s="25"/>
      <c r="C20" s="137"/>
      <c r="D20" s="22"/>
      <c r="E20" s="209"/>
      <c r="F20" s="210"/>
      <c r="G20" s="209"/>
      <c r="H20" s="210"/>
      <c r="I20" s="213"/>
      <c r="J20" s="213"/>
      <c r="K20" s="209"/>
      <c r="L20" s="210"/>
      <c r="M20" s="209"/>
      <c r="N20" s="210"/>
      <c r="O20" s="211"/>
      <c r="P20" s="212"/>
      <c r="Q20" s="211"/>
      <c r="R20" s="212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09"/>
      <c r="F21" s="210"/>
      <c r="G21" s="209"/>
      <c r="H21" s="210"/>
      <c r="I21" s="209"/>
      <c r="J21" s="210"/>
      <c r="K21" s="209"/>
      <c r="L21" s="210"/>
      <c r="M21" s="209"/>
      <c r="N21" s="210"/>
      <c r="O21" s="211"/>
      <c r="P21" s="212"/>
      <c r="Q21" s="211"/>
      <c r="R21" s="21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11"/>
      <c r="P22" s="212"/>
      <c r="Q22" s="211"/>
      <c r="R22" s="212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09"/>
      <c r="F23" s="210"/>
      <c r="G23" s="209"/>
      <c r="H23" s="210"/>
      <c r="I23" s="209"/>
      <c r="J23" s="210"/>
      <c r="K23" s="209"/>
      <c r="L23" s="210"/>
      <c r="M23" s="209"/>
      <c r="N23" s="210"/>
      <c r="O23" s="211"/>
      <c r="P23" s="212"/>
      <c r="Q23" s="211"/>
      <c r="R23" s="212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16">
        <f>SUM(E4:E23)</f>
        <v>8</v>
      </c>
      <c r="F24" s="217"/>
      <c r="G24" s="216">
        <f>SUM(G4:G23)</f>
        <v>8</v>
      </c>
      <c r="H24" s="217"/>
      <c r="I24" s="216">
        <f>SUM(I4:I23)</f>
        <v>8</v>
      </c>
      <c r="J24" s="217"/>
      <c r="K24" s="216">
        <f>SUM(K4:K23)</f>
        <v>8</v>
      </c>
      <c r="L24" s="217"/>
      <c r="M24" s="216">
        <f>SUM(M4:M23)</f>
        <v>8</v>
      </c>
      <c r="N24" s="217"/>
      <c r="O24" s="216">
        <f>SUM(O4:O23)</f>
        <v>0</v>
      </c>
      <c r="P24" s="217"/>
      <c r="Q24" s="216">
        <f>SUM(Q4:Q23)</f>
        <v>0</v>
      </c>
      <c r="R24" s="217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1.5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A15" sqref="A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98</v>
      </c>
      <c r="B2" s="197"/>
      <c r="C2" s="197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00"/>
      <c r="F3" s="200"/>
      <c r="G3" s="200"/>
      <c r="H3" s="200"/>
      <c r="I3" s="200"/>
      <c r="J3" s="200"/>
      <c r="K3" s="200"/>
      <c r="L3" s="200"/>
      <c r="M3" s="208"/>
      <c r="N3" s="208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1">
        <v>6771</v>
      </c>
      <c r="B4" s="258" t="s">
        <v>108</v>
      </c>
      <c r="C4" s="186">
        <v>21</v>
      </c>
      <c r="D4" s="22" t="s">
        <v>71</v>
      </c>
      <c r="E4" s="222"/>
      <c r="F4" s="222"/>
      <c r="G4" s="222"/>
      <c r="H4" s="222"/>
      <c r="I4" s="222"/>
      <c r="J4" s="222"/>
      <c r="K4" s="222"/>
      <c r="L4" s="222"/>
      <c r="M4" s="223"/>
      <c r="N4" s="223"/>
      <c r="O4" s="211"/>
      <c r="P4" s="212"/>
      <c r="Q4" s="211"/>
      <c r="R4" s="212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91">
        <v>6771</v>
      </c>
      <c r="B5" s="258" t="s">
        <v>108</v>
      </c>
      <c r="C5" s="186">
        <v>22</v>
      </c>
      <c r="D5" s="22" t="s">
        <v>71</v>
      </c>
      <c r="E5" s="222"/>
      <c r="F5" s="222"/>
      <c r="G5" s="222"/>
      <c r="H5" s="222"/>
      <c r="I5" s="222"/>
      <c r="J5" s="222"/>
      <c r="K5" s="222"/>
      <c r="L5" s="222"/>
      <c r="M5" s="223"/>
      <c r="N5" s="223"/>
      <c r="O5" s="211"/>
      <c r="P5" s="212"/>
      <c r="Q5" s="211"/>
      <c r="R5" s="21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87">
        <v>6795</v>
      </c>
      <c r="B6" s="258" t="s">
        <v>111</v>
      </c>
      <c r="C6" s="187" t="s">
        <v>87</v>
      </c>
      <c r="D6" s="22" t="s">
        <v>88</v>
      </c>
      <c r="E6" s="222"/>
      <c r="F6" s="222"/>
      <c r="G6" s="222"/>
      <c r="H6" s="222"/>
      <c r="I6" s="222"/>
      <c r="J6" s="222"/>
      <c r="K6" s="222"/>
      <c r="L6" s="222"/>
      <c r="M6" s="223"/>
      <c r="N6" s="223"/>
      <c r="O6" s="211"/>
      <c r="P6" s="212"/>
      <c r="Q6" s="211"/>
      <c r="R6" s="21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92">
        <v>6768</v>
      </c>
      <c r="B7" s="258" t="s">
        <v>109</v>
      </c>
      <c r="C7" s="192">
        <v>32</v>
      </c>
      <c r="D7" s="22" t="s">
        <v>85</v>
      </c>
      <c r="E7" s="222"/>
      <c r="F7" s="222"/>
      <c r="G7" s="222"/>
      <c r="H7" s="222"/>
      <c r="I7" s="222"/>
      <c r="J7" s="222"/>
      <c r="K7" s="222"/>
      <c r="L7" s="222"/>
      <c r="M7" s="223"/>
      <c r="N7" s="223"/>
      <c r="O7" s="211"/>
      <c r="P7" s="212"/>
      <c r="Q7" s="211"/>
      <c r="R7" s="21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8"/>
      <c r="B8" s="25"/>
      <c r="C8" s="188"/>
      <c r="D8" s="22"/>
      <c r="E8" s="218"/>
      <c r="F8" s="219"/>
      <c r="G8" s="218"/>
      <c r="H8" s="219"/>
      <c r="I8" s="218"/>
      <c r="J8" s="219"/>
      <c r="K8" s="218"/>
      <c r="L8" s="219"/>
      <c r="M8" s="220"/>
      <c r="N8" s="221"/>
      <c r="O8" s="211"/>
      <c r="P8" s="212"/>
      <c r="Q8" s="211"/>
      <c r="R8" s="21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90"/>
      <c r="B9" s="25"/>
      <c r="C9" s="190"/>
      <c r="D9" s="22"/>
      <c r="E9" s="218"/>
      <c r="F9" s="219"/>
      <c r="G9" s="218"/>
      <c r="H9" s="219"/>
      <c r="I9" s="218"/>
      <c r="J9" s="219"/>
      <c r="K9" s="218"/>
      <c r="L9" s="219"/>
      <c r="M9" s="220"/>
      <c r="N9" s="221"/>
      <c r="O9" s="211"/>
      <c r="P9" s="212"/>
      <c r="Q9" s="211"/>
      <c r="R9" s="21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90"/>
      <c r="B10" s="25"/>
      <c r="C10" s="190"/>
      <c r="D10" s="22"/>
      <c r="E10" s="218"/>
      <c r="F10" s="219"/>
      <c r="G10" s="218"/>
      <c r="H10" s="219"/>
      <c r="I10" s="218"/>
      <c r="J10" s="219"/>
      <c r="K10" s="218"/>
      <c r="L10" s="219"/>
      <c r="M10" s="220"/>
      <c r="N10" s="221"/>
      <c r="O10" s="211"/>
      <c r="P10" s="212"/>
      <c r="Q10" s="211"/>
      <c r="R10" s="21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0"/>
      <c r="B11" s="25"/>
      <c r="C11" s="190"/>
      <c r="D11" s="22"/>
      <c r="E11" s="218"/>
      <c r="F11" s="219"/>
      <c r="G11" s="218"/>
      <c r="H11" s="219"/>
      <c r="I11" s="218"/>
      <c r="J11" s="219"/>
      <c r="K11" s="218"/>
      <c r="L11" s="219"/>
      <c r="M11" s="220"/>
      <c r="N11" s="221"/>
      <c r="O11" s="211"/>
      <c r="P11" s="212"/>
      <c r="Q11" s="211"/>
      <c r="R11" s="21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4"/>
      <c r="B12" s="144"/>
      <c r="C12" s="144"/>
      <c r="D12" s="22"/>
      <c r="E12" s="218"/>
      <c r="F12" s="219"/>
      <c r="G12" s="218"/>
      <c r="H12" s="219"/>
      <c r="I12" s="218"/>
      <c r="J12" s="219"/>
      <c r="K12" s="218"/>
      <c r="L12" s="219"/>
      <c r="M12" s="220"/>
      <c r="N12" s="221"/>
      <c r="O12" s="211"/>
      <c r="P12" s="212"/>
      <c r="Q12" s="211"/>
      <c r="R12" s="21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4"/>
      <c r="B13" s="144"/>
      <c r="C13" s="144"/>
      <c r="D13" s="22"/>
      <c r="E13" s="218"/>
      <c r="F13" s="219"/>
      <c r="G13" s="218"/>
      <c r="H13" s="219"/>
      <c r="I13" s="218"/>
      <c r="J13" s="219"/>
      <c r="K13" s="218"/>
      <c r="L13" s="219"/>
      <c r="M13" s="220"/>
      <c r="N13" s="221"/>
      <c r="O13" s="211"/>
      <c r="P13" s="212"/>
      <c r="Q13" s="211"/>
      <c r="R13" s="21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44"/>
      <c r="B14" s="144"/>
      <c r="C14" s="144"/>
      <c r="D14" s="22"/>
      <c r="E14" s="218"/>
      <c r="F14" s="219"/>
      <c r="G14" s="218"/>
      <c r="H14" s="219"/>
      <c r="I14" s="218"/>
      <c r="J14" s="219"/>
      <c r="K14" s="218"/>
      <c r="L14" s="219"/>
      <c r="M14" s="220"/>
      <c r="N14" s="221"/>
      <c r="O14" s="211"/>
      <c r="P14" s="212"/>
      <c r="Q14" s="211"/>
      <c r="R14" s="21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4"/>
      <c r="C15" s="144"/>
      <c r="D15" s="22"/>
      <c r="E15" s="218"/>
      <c r="F15" s="219"/>
      <c r="G15" s="218"/>
      <c r="H15" s="219"/>
      <c r="I15" s="218"/>
      <c r="J15" s="219"/>
      <c r="K15" s="218"/>
      <c r="L15" s="219"/>
      <c r="M15" s="220"/>
      <c r="N15" s="221"/>
      <c r="O15" s="211"/>
      <c r="P15" s="212"/>
      <c r="Q15" s="211"/>
      <c r="R15" s="21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6"/>
      <c r="B16" s="6"/>
      <c r="C16" s="6"/>
      <c r="D16" s="22"/>
      <c r="E16" s="218"/>
      <c r="F16" s="219"/>
      <c r="G16" s="218"/>
      <c r="H16" s="219"/>
      <c r="I16" s="218"/>
      <c r="J16" s="219"/>
      <c r="K16" s="218"/>
      <c r="L16" s="219"/>
      <c r="M16" s="220"/>
      <c r="N16" s="221"/>
      <c r="O16" s="211"/>
      <c r="P16" s="212"/>
      <c r="Q16" s="211"/>
      <c r="R16" s="21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6"/>
      <c r="B17" s="6"/>
      <c r="C17" s="6"/>
      <c r="D17" s="22"/>
      <c r="E17" s="218"/>
      <c r="F17" s="219"/>
      <c r="G17" s="218"/>
      <c r="H17" s="219"/>
      <c r="I17" s="218"/>
      <c r="J17" s="219"/>
      <c r="K17" s="218"/>
      <c r="L17" s="219"/>
      <c r="M17" s="220"/>
      <c r="N17" s="221"/>
      <c r="O17" s="211"/>
      <c r="P17" s="212"/>
      <c r="Q17" s="211"/>
      <c r="R17" s="21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6"/>
      <c r="B18" s="6"/>
      <c r="C18" s="6"/>
      <c r="D18" s="22"/>
      <c r="E18" s="218"/>
      <c r="F18" s="219"/>
      <c r="G18" s="218"/>
      <c r="H18" s="219"/>
      <c r="I18" s="218"/>
      <c r="J18" s="219"/>
      <c r="K18" s="218"/>
      <c r="L18" s="219"/>
      <c r="M18" s="220"/>
      <c r="N18" s="221"/>
      <c r="O18" s="211"/>
      <c r="P18" s="212"/>
      <c r="Q18" s="211"/>
      <c r="R18" s="21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21"/>
      <c r="B19" s="25"/>
      <c r="C19" s="121"/>
      <c r="D19" s="22"/>
      <c r="E19" s="218"/>
      <c r="F19" s="219"/>
      <c r="G19" s="218"/>
      <c r="H19" s="219"/>
      <c r="I19" s="218"/>
      <c r="J19" s="219"/>
      <c r="K19" s="218"/>
      <c r="L19" s="219"/>
      <c r="M19" s="220"/>
      <c r="N19" s="221"/>
      <c r="O19" s="211"/>
      <c r="P19" s="212"/>
      <c r="Q19" s="211"/>
      <c r="R19" s="21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1"/>
      <c r="B20" s="25"/>
      <c r="C20" s="161"/>
      <c r="D20" s="22"/>
      <c r="E20" s="218"/>
      <c r="F20" s="219"/>
      <c r="G20" s="218"/>
      <c r="H20" s="219"/>
      <c r="I20" s="218"/>
      <c r="J20" s="219"/>
      <c r="K20" s="218"/>
      <c r="L20" s="219"/>
      <c r="M20" s="220"/>
      <c r="N20" s="221"/>
      <c r="O20" s="211"/>
      <c r="P20" s="212"/>
      <c r="Q20" s="211"/>
      <c r="R20" s="21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0"/>
      <c r="B21" s="25"/>
      <c r="C21" s="160"/>
      <c r="D21" s="22"/>
      <c r="E21" s="218"/>
      <c r="F21" s="219"/>
      <c r="G21" s="218"/>
      <c r="H21" s="219"/>
      <c r="I21" s="218"/>
      <c r="J21" s="219"/>
      <c r="K21" s="218"/>
      <c r="L21" s="219"/>
      <c r="M21" s="220"/>
      <c r="N21" s="221"/>
      <c r="O21" s="211"/>
      <c r="P21" s="212"/>
      <c r="Q21" s="211"/>
      <c r="R21" s="21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0"/>
      <c r="B22" s="160"/>
      <c r="C22" s="160"/>
      <c r="D22" s="22"/>
      <c r="E22" s="218"/>
      <c r="F22" s="219"/>
      <c r="G22" s="218"/>
      <c r="H22" s="219"/>
      <c r="I22" s="218"/>
      <c r="J22" s="219"/>
      <c r="K22" s="218"/>
      <c r="L22" s="219"/>
      <c r="M22" s="220"/>
      <c r="N22" s="221"/>
      <c r="O22" s="211"/>
      <c r="P22" s="212"/>
      <c r="Q22" s="211"/>
      <c r="R22" s="21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8"/>
      <c r="F23" s="219"/>
      <c r="G23" s="218"/>
      <c r="H23" s="219"/>
      <c r="I23" s="218"/>
      <c r="J23" s="219"/>
      <c r="K23" s="218"/>
      <c r="L23" s="219"/>
      <c r="M23" s="220"/>
      <c r="N23" s="221"/>
      <c r="O23" s="211"/>
      <c r="P23" s="212"/>
      <c r="Q23" s="211"/>
      <c r="R23" s="21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8"/>
      <c r="F24" s="219"/>
      <c r="G24" s="218"/>
      <c r="H24" s="219"/>
      <c r="I24" s="218"/>
      <c r="J24" s="219"/>
      <c r="K24" s="218"/>
      <c r="L24" s="219"/>
      <c r="M24" s="220"/>
      <c r="N24" s="221"/>
      <c r="O24" s="211"/>
      <c r="P24" s="212"/>
      <c r="Q24" s="211"/>
      <c r="R24" s="212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09"/>
      <c r="F25" s="210"/>
      <c r="G25" s="211"/>
      <c r="H25" s="212"/>
      <c r="I25" s="211"/>
      <c r="J25" s="212"/>
      <c r="K25" s="211"/>
      <c r="L25" s="212"/>
      <c r="M25" s="211"/>
      <c r="N25" s="212"/>
      <c r="O25" s="211"/>
      <c r="P25" s="212"/>
      <c r="Q25" s="211"/>
      <c r="R25" s="21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6">
        <f>SUM(E4:E25)</f>
        <v>0</v>
      </c>
      <c r="F26" s="217"/>
      <c r="G26" s="216">
        <f>SUM(G4:G25)</f>
        <v>0</v>
      </c>
      <c r="H26" s="217"/>
      <c r="I26" s="216">
        <f>SUM(I4:I25)</f>
        <v>0</v>
      </c>
      <c r="J26" s="217"/>
      <c r="K26" s="216">
        <f>SUM(K4:K25)</f>
        <v>0</v>
      </c>
      <c r="L26" s="217"/>
      <c r="M26" s="216">
        <f>SUM(M4:M25)</f>
        <v>0</v>
      </c>
      <c r="N26" s="217"/>
      <c r="O26" s="216">
        <f>SUM(O4:O25)</f>
        <v>0</v>
      </c>
      <c r="P26" s="217"/>
      <c r="Q26" s="216">
        <f>SUM(Q4:Q25)</f>
        <v>0</v>
      </c>
      <c r="R26" s="217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7" zoomScale="90" zoomScaleNormal="90" workbookViewId="0">
      <selection activeCell="A15" sqref="A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98</v>
      </c>
      <c r="B2" s="197"/>
      <c r="C2" s="197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6768</v>
      </c>
      <c r="B4" s="258" t="s">
        <v>109</v>
      </c>
      <c r="C4" s="198">
        <v>12</v>
      </c>
      <c r="D4" s="22" t="s">
        <v>92</v>
      </c>
      <c r="E4" s="209">
        <v>1</v>
      </c>
      <c r="F4" s="210"/>
      <c r="G4" s="209"/>
      <c r="H4" s="210"/>
      <c r="I4" s="209"/>
      <c r="J4" s="210"/>
      <c r="K4" s="209"/>
      <c r="L4" s="210"/>
      <c r="M4" s="209"/>
      <c r="N4" s="210"/>
      <c r="O4" s="211"/>
      <c r="P4" s="212"/>
      <c r="Q4" s="211"/>
      <c r="R4" s="212"/>
      <c r="S4" s="58">
        <f>E4+G4+I4+K4+M4+O4+Q4</f>
        <v>1</v>
      </c>
      <c r="T4" s="58">
        <f t="shared" ref="T4:T12" si="0">SUM(S4-U4-V4)</f>
        <v>1</v>
      </c>
      <c r="U4" s="60"/>
      <c r="V4" s="60"/>
    </row>
    <row r="5" spans="1:22" x14ac:dyDescent="0.3">
      <c r="A5" s="198">
        <v>6768</v>
      </c>
      <c r="B5" s="258" t="s">
        <v>109</v>
      </c>
      <c r="C5" s="198">
        <v>7</v>
      </c>
      <c r="D5" s="22" t="s">
        <v>96</v>
      </c>
      <c r="E5" s="209">
        <v>7</v>
      </c>
      <c r="F5" s="210"/>
      <c r="G5" s="209">
        <v>5</v>
      </c>
      <c r="H5" s="210"/>
      <c r="I5" s="209">
        <v>8</v>
      </c>
      <c r="J5" s="210"/>
      <c r="K5" s="209">
        <v>8</v>
      </c>
      <c r="L5" s="210"/>
      <c r="M5" s="209">
        <v>7.5</v>
      </c>
      <c r="N5" s="210"/>
      <c r="O5" s="211"/>
      <c r="P5" s="212"/>
      <c r="Q5" s="211"/>
      <c r="R5" s="212"/>
      <c r="S5" s="58">
        <f t="shared" ref="S5:S22" si="1">E5+G5+I5+K5+M5+O5+Q5</f>
        <v>35.5</v>
      </c>
      <c r="T5" s="58">
        <f t="shared" si="0"/>
        <v>35.5</v>
      </c>
      <c r="U5" s="60"/>
      <c r="V5" s="60"/>
    </row>
    <row r="6" spans="1:22" x14ac:dyDescent="0.3">
      <c r="A6" s="193">
        <v>6768</v>
      </c>
      <c r="B6" s="258" t="s">
        <v>109</v>
      </c>
      <c r="C6" s="188">
        <v>4</v>
      </c>
      <c r="D6" s="22" t="s">
        <v>80</v>
      </c>
      <c r="E6" s="209"/>
      <c r="F6" s="210"/>
      <c r="G6" s="209">
        <v>3</v>
      </c>
      <c r="H6" s="210"/>
      <c r="I6" s="209"/>
      <c r="J6" s="210"/>
      <c r="K6" s="209"/>
      <c r="L6" s="210"/>
      <c r="M6" s="209"/>
      <c r="N6" s="210"/>
      <c r="O6" s="211"/>
      <c r="P6" s="212"/>
      <c r="Q6" s="211"/>
      <c r="R6" s="212"/>
      <c r="S6" s="58">
        <f t="shared" si="1"/>
        <v>3</v>
      </c>
      <c r="T6" s="58">
        <f t="shared" si="0"/>
        <v>3</v>
      </c>
      <c r="U6" s="60"/>
      <c r="V6" s="60"/>
    </row>
    <row r="7" spans="1:22" x14ac:dyDescent="0.3">
      <c r="A7" s="157"/>
      <c r="B7" s="25"/>
      <c r="C7" s="157"/>
      <c r="D7" s="22"/>
      <c r="E7" s="209"/>
      <c r="F7" s="210"/>
      <c r="G7" s="209"/>
      <c r="H7" s="210"/>
      <c r="I7" s="209"/>
      <c r="J7" s="210"/>
      <c r="K7" s="209"/>
      <c r="L7" s="210"/>
      <c r="M7" s="209"/>
      <c r="N7" s="210"/>
      <c r="O7" s="211"/>
      <c r="P7" s="212"/>
      <c r="Q7" s="211"/>
      <c r="R7" s="21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7"/>
      <c r="B8" s="141"/>
      <c r="C8" s="141"/>
      <c r="D8" s="22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11"/>
      <c r="P8" s="212"/>
      <c r="Q8" s="211"/>
      <c r="R8" s="21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57"/>
      <c r="B9" s="141"/>
      <c r="C9" s="141"/>
      <c r="D9" s="22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11"/>
      <c r="P9" s="212"/>
      <c r="Q9" s="211"/>
      <c r="R9" s="21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1"/>
      <c r="B10" s="141"/>
      <c r="C10" s="141"/>
      <c r="D10" s="22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11"/>
      <c r="P10" s="212"/>
      <c r="Q10" s="211"/>
      <c r="R10" s="21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1"/>
      <c r="B11" s="141"/>
      <c r="C11" s="141"/>
      <c r="D11" s="22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11"/>
      <c r="P11" s="212"/>
      <c r="Q11" s="211"/>
      <c r="R11" s="21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1"/>
      <c r="B12" s="141"/>
      <c r="C12" s="141"/>
      <c r="D12" s="22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11"/>
      <c r="P12" s="212"/>
      <c r="Q12" s="211"/>
      <c r="R12" s="21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40"/>
      <c r="B13" s="140"/>
      <c r="C13" s="140"/>
      <c r="D13" s="22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11"/>
      <c r="P13" s="212"/>
      <c r="Q13" s="211"/>
      <c r="R13" s="21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11"/>
      <c r="P14" s="212"/>
      <c r="Q14" s="211"/>
      <c r="R14" s="21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11"/>
      <c r="P15" s="212"/>
      <c r="Q15" s="211"/>
      <c r="R15" s="21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1"/>
      <c r="B16" s="25"/>
      <c r="C16" s="161"/>
      <c r="D16" s="22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11"/>
      <c r="P16" s="212"/>
      <c r="Q16" s="211"/>
      <c r="R16" s="21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0"/>
      <c r="B17" s="25"/>
      <c r="C17" s="160"/>
      <c r="D17" s="22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1"/>
      <c r="P17" s="212"/>
      <c r="Q17" s="211"/>
      <c r="R17" s="21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5">
        <v>3600</v>
      </c>
      <c r="B18" s="258" t="s">
        <v>113</v>
      </c>
      <c r="C18" s="165"/>
      <c r="D18" s="22" t="s">
        <v>89</v>
      </c>
      <c r="E18" s="209"/>
      <c r="F18" s="210"/>
      <c r="G18" s="209"/>
      <c r="H18" s="210"/>
      <c r="I18" s="209"/>
      <c r="J18" s="210"/>
      <c r="K18" s="209"/>
      <c r="L18" s="210"/>
      <c r="M18" s="209">
        <v>0.5</v>
      </c>
      <c r="N18" s="210"/>
      <c r="O18" s="211"/>
      <c r="P18" s="212"/>
      <c r="Q18" s="211"/>
      <c r="R18" s="21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1"/>
      <c r="P19" s="212"/>
      <c r="Q19" s="211"/>
      <c r="R19" s="21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11"/>
      <c r="P20" s="212"/>
      <c r="Q20" s="211"/>
      <c r="R20" s="21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11"/>
      <c r="J21" s="212"/>
      <c r="K21" s="211"/>
      <c r="L21" s="212"/>
      <c r="M21" s="209"/>
      <c r="N21" s="210"/>
      <c r="O21" s="211"/>
      <c r="P21" s="212"/>
      <c r="Q21" s="211"/>
      <c r="R21" s="21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A15" sqref="A15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98</v>
      </c>
      <c r="B2" s="197"/>
      <c r="C2" s="197"/>
      <c r="D2" s="6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15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206"/>
      <c r="N3" s="206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8">
        <v>6768</v>
      </c>
      <c r="B4" s="258" t="s">
        <v>109</v>
      </c>
      <c r="C4" s="198">
        <v>32</v>
      </c>
      <c r="D4" s="22" t="s">
        <v>95</v>
      </c>
      <c r="E4" s="213">
        <v>5</v>
      </c>
      <c r="F4" s="213"/>
      <c r="G4" s="213"/>
      <c r="H4" s="213"/>
      <c r="I4" s="213"/>
      <c r="J4" s="213"/>
      <c r="K4" s="213">
        <v>3</v>
      </c>
      <c r="L4" s="213"/>
      <c r="M4" s="224"/>
      <c r="N4" s="224"/>
      <c r="O4" s="225"/>
      <c r="P4" s="226"/>
      <c r="Q4" s="225"/>
      <c r="R4" s="226"/>
      <c r="S4" s="12">
        <f>E4+G4+I4+K4+M4+O4+Q4</f>
        <v>8</v>
      </c>
      <c r="T4" s="12">
        <f t="shared" ref="T4:T16" si="0">SUM(S4-U4-V4)</f>
        <v>8</v>
      </c>
      <c r="U4" s="14"/>
      <c r="V4" s="14"/>
    </row>
    <row r="5" spans="1:22" x14ac:dyDescent="0.3">
      <c r="A5" s="198">
        <v>6768</v>
      </c>
      <c r="B5" s="258" t="s">
        <v>109</v>
      </c>
      <c r="C5" s="198">
        <v>5</v>
      </c>
      <c r="D5" s="22" t="s">
        <v>85</v>
      </c>
      <c r="E5" s="213">
        <v>3</v>
      </c>
      <c r="F5" s="213"/>
      <c r="G5" s="213">
        <v>8</v>
      </c>
      <c r="H5" s="213"/>
      <c r="I5" s="213">
        <v>6</v>
      </c>
      <c r="J5" s="213"/>
      <c r="K5" s="213"/>
      <c r="L5" s="213"/>
      <c r="M5" s="224"/>
      <c r="N5" s="224"/>
      <c r="O5" s="225"/>
      <c r="P5" s="226"/>
      <c r="Q5" s="225"/>
      <c r="R5" s="226"/>
      <c r="S5" s="12">
        <f t="shared" ref="S5:S24" si="1">E5+G5+I5+K5+M5+O5+Q5</f>
        <v>17</v>
      </c>
      <c r="T5" s="12">
        <f t="shared" si="0"/>
        <v>17</v>
      </c>
      <c r="U5" s="14"/>
      <c r="V5" s="14"/>
    </row>
    <row r="6" spans="1:22" x14ac:dyDescent="0.3">
      <c r="A6" s="198">
        <v>6771</v>
      </c>
      <c r="B6" s="258" t="s">
        <v>108</v>
      </c>
      <c r="C6" s="198">
        <v>10</v>
      </c>
      <c r="D6" s="22" t="s">
        <v>68</v>
      </c>
      <c r="E6" s="213"/>
      <c r="F6" s="213"/>
      <c r="G6" s="213"/>
      <c r="H6" s="213"/>
      <c r="I6" s="213">
        <v>0.75</v>
      </c>
      <c r="J6" s="213"/>
      <c r="K6" s="213">
        <v>0.75</v>
      </c>
      <c r="L6" s="213"/>
      <c r="M6" s="224"/>
      <c r="N6" s="224"/>
      <c r="O6" s="225"/>
      <c r="P6" s="226"/>
      <c r="Q6" s="225"/>
      <c r="R6" s="226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199">
        <v>6768</v>
      </c>
      <c r="B7" s="258" t="s">
        <v>109</v>
      </c>
      <c r="C7" s="163">
        <v>38</v>
      </c>
      <c r="D7" s="22" t="s">
        <v>68</v>
      </c>
      <c r="E7" s="213"/>
      <c r="F7" s="213"/>
      <c r="G7" s="213"/>
      <c r="H7" s="213"/>
      <c r="I7" s="213">
        <v>1.25</v>
      </c>
      <c r="J7" s="213"/>
      <c r="K7" s="213">
        <v>0.25</v>
      </c>
      <c r="L7" s="213"/>
      <c r="M7" s="224"/>
      <c r="N7" s="224"/>
      <c r="O7" s="225"/>
      <c r="P7" s="226"/>
      <c r="Q7" s="225"/>
      <c r="R7" s="226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3">
      <c r="A8" s="204">
        <v>6801</v>
      </c>
      <c r="B8" s="258" t="s">
        <v>107</v>
      </c>
      <c r="C8" s="204">
        <v>7</v>
      </c>
      <c r="D8" s="22" t="s">
        <v>68</v>
      </c>
      <c r="E8" s="213"/>
      <c r="F8" s="213"/>
      <c r="G8" s="213"/>
      <c r="H8" s="213"/>
      <c r="I8" s="213"/>
      <c r="J8" s="213"/>
      <c r="K8" s="213">
        <v>4</v>
      </c>
      <c r="L8" s="213"/>
      <c r="M8" s="224"/>
      <c r="N8" s="224"/>
      <c r="O8" s="225"/>
      <c r="P8" s="226"/>
      <c r="Q8" s="225"/>
      <c r="R8" s="226"/>
      <c r="S8" s="12">
        <f t="shared" si="1"/>
        <v>4</v>
      </c>
      <c r="T8" s="12">
        <f t="shared" si="0"/>
        <v>4</v>
      </c>
      <c r="U8" s="14"/>
      <c r="V8" s="14"/>
    </row>
    <row r="9" spans="1:22" x14ac:dyDescent="0.3">
      <c r="A9" s="157"/>
      <c r="B9" s="157"/>
      <c r="C9" s="157"/>
      <c r="D9" s="22"/>
      <c r="E9" s="213"/>
      <c r="F9" s="213"/>
      <c r="G9" s="213"/>
      <c r="H9" s="213"/>
      <c r="I9" s="213"/>
      <c r="J9" s="213"/>
      <c r="K9" s="213"/>
      <c r="L9" s="213"/>
      <c r="M9" s="224"/>
      <c r="N9" s="224"/>
      <c r="O9" s="225"/>
      <c r="P9" s="226"/>
      <c r="Q9" s="225"/>
      <c r="R9" s="2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4"/>
      <c r="B10" s="164"/>
      <c r="C10" s="164"/>
      <c r="D10" s="22"/>
      <c r="E10" s="213"/>
      <c r="F10" s="213"/>
      <c r="G10" s="213"/>
      <c r="H10" s="213"/>
      <c r="I10" s="213"/>
      <c r="J10" s="213"/>
      <c r="K10" s="213"/>
      <c r="L10" s="213"/>
      <c r="M10" s="224"/>
      <c r="N10" s="224"/>
      <c r="O10" s="225"/>
      <c r="P10" s="226"/>
      <c r="Q10" s="225"/>
      <c r="R10" s="2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5"/>
      <c r="B11" s="165"/>
      <c r="C11" s="165"/>
      <c r="D11" s="22"/>
      <c r="E11" s="213"/>
      <c r="F11" s="213"/>
      <c r="G11" s="213"/>
      <c r="H11" s="213"/>
      <c r="I11" s="213"/>
      <c r="J11" s="213"/>
      <c r="K11" s="213"/>
      <c r="L11" s="213"/>
      <c r="M11" s="224"/>
      <c r="N11" s="224"/>
      <c r="O11" s="225"/>
      <c r="P11" s="226"/>
      <c r="Q11" s="225"/>
      <c r="R11" s="2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57"/>
      <c r="B12" s="157"/>
      <c r="C12" s="157"/>
      <c r="D12" s="22"/>
      <c r="E12" s="213"/>
      <c r="F12" s="213"/>
      <c r="G12" s="213"/>
      <c r="H12" s="213"/>
      <c r="I12" s="213"/>
      <c r="J12" s="213"/>
      <c r="K12" s="213"/>
      <c r="L12" s="213"/>
      <c r="M12" s="224"/>
      <c r="N12" s="224"/>
      <c r="O12" s="225"/>
      <c r="P12" s="226"/>
      <c r="Q12" s="225"/>
      <c r="R12" s="2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8"/>
      <c r="B13" s="158"/>
      <c r="C13" s="158"/>
      <c r="D13" s="22"/>
      <c r="E13" s="213"/>
      <c r="F13" s="213"/>
      <c r="G13" s="213"/>
      <c r="H13" s="213"/>
      <c r="I13" s="213"/>
      <c r="J13" s="213"/>
      <c r="K13" s="213"/>
      <c r="L13" s="213"/>
      <c r="M13" s="224"/>
      <c r="N13" s="224"/>
      <c r="O13" s="225"/>
      <c r="P13" s="226"/>
      <c r="Q13" s="225"/>
      <c r="R13" s="2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7"/>
      <c r="B14" s="157"/>
      <c r="C14" s="157"/>
      <c r="D14" s="22"/>
      <c r="E14" s="213"/>
      <c r="F14" s="213"/>
      <c r="G14" s="213"/>
      <c r="H14" s="213"/>
      <c r="I14" s="213"/>
      <c r="J14" s="213"/>
      <c r="K14" s="213"/>
      <c r="L14" s="213"/>
      <c r="M14" s="224"/>
      <c r="N14" s="224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7"/>
      <c r="B15" s="137"/>
      <c r="C15" s="137"/>
      <c r="D15" s="22"/>
      <c r="E15" s="213"/>
      <c r="F15" s="213"/>
      <c r="G15" s="213"/>
      <c r="H15" s="213"/>
      <c r="I15" s="213"/>
      <c r="J15" s="213"/>
      <c r="K15" s="213"/>
      <c r="L15" s="213"/>
      <c r="M15" s="224"/>
      <c r="N15" s="224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7"/>
      <c r="B16" s="137"/>
      <c r="C16" s="137"/>
      <c r="D16" s="22"/>
      <c r="E16" s="213"/>
      <c r="F16" s="213"/>
      <c r="G16" s="213"/>
      <c r="H16" s="213"/>
      <c r="I16" s="213"/>
      <c r="J16" s="213"/>
      <c r="K16" s="213"/>
      <c r="L16" s="213"/>
      <c r="M16" s="224"/>
      <c r="N16" s="224"/>
      <c r="O16" s="225"/>
      <c r="P16" s="226"/>
      <c r="Q16" s="225"/>
      <c r="R16" s="226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13"/>
      <c r="F17" s="213"/>
      <c r="G17" s="213"/>
      <c r="H17" s="213"/>
      <c r="I17" s="213"/>
      <c r="J17" s="213"/>
      <c r="K17" s="213"/>
      <c r="L17" s="213"/>
      <c r="M17" s="224"/>
      <c r="N17" s="224"/>
      <c r="O17" s="225"/>
      <c r="P17" s="226"/>
      <c r="Q17" s="225"/>
      <c r="R17" s="226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13"/>
      <c r="F18" s="213"/>
      <c r="G18" s="213"/>
      <c r="H18" s="213"/>
      <c r="I18" s="213"/>
      <c r="J18" s="213"/>
      <c r="K18" s="213"/>
      <c r="L18" s="213"/>
      <c r="M18" s="224"/>
      <c r="N18" s="224"/>
      <c r="O18" s="225"/>
      <c r="P18" s="226"/>
      <c r="Q18" s="225"/>
      <c r="R18" s="226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84"/>
      <c r="B19" s="25"/>
      <c r="C19" s="184"/>
      <c r="D19" s="22"/>
      <c r="E19" s="213"/>
      <c r="F19" s="213"/>
      <c r="G19" s="213"/>
      <c r="H19" s="213"/>
      <c r="I19" s="213"/>
      <c r="J19" s="213"/>
      <c r="K19" s="213"/>
      <c r="L19" s="213"/>
      <c r="M19" s="224"/>
      <c r="N19" s="224"/>
      <c r="O19" s="225"/>
      <c r="P19" s="226"/>
      <c r="Q19" s="225"/>
      <c r="R19" s="226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3"/>
      <c r="B20" s="25"/>
      <c r="C20" s="113"/>
      <c r="D20" s="22"/>
      <c r="E20" s="213"/>
      <c r="F20" s="213"/>
      <c r="G20" s="213"/>
      <c r="H20" s="213"/>
      <c r="I20" s="213"/>
      <c r="J20" s="213"/>
      <c r="K20" s="213"/>
      <c r="L20" s="213"/>
      <c r="M20" s="224"/>
      <c r="N20" s="224"/>
      <c r="O20" s="225"/>
      <c r="P20" s="226"/>
      <c r="Q20" s="225"/>
      <c r="R20" s="226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13"/>
      <c r="F21" s="213"/>
      <c r="G21" s="213"/>
      <c r="H21" s="213"/>
      <c r="I21" s="213"/>
      <c r="J21" s="213"/>
      <c r="K21" s="213"/>
      <c r="L21" s="213"/>
      <c r="M21" s="224"/>
      <c r="N21" s="224"/>
      <c r="O21" s="225"/>
      <c r="P21" s="226"/>
      <c r="Q21" s="225"/>
      <c r="R21" s="226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7"/>
      <c r="F22" s="228"/>
      <c r="G22" s="227"/>
      <c r="H22" s="228"/>
      <c r="I22" s="227"/>
      <c r="J22" s="228"/>
      <c r="K22" s="227"/>
      <c r="L22" s="228"/>
      <c r="M22" s="229"/>
      <c r="N22" s="230"/>
      <c r="O22" s="225"/>
      <c r="P22" s="226"/>
      <c r="Q22" s="225"/>
      <c r="R22" s="226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5"/>
      <c r="P23" s="226"/>
      <c r="Q23" s="225"/>
      <c r="R23" s="226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1">
        <f>SUM(E4:E23)</f>
        <v>8</v>
      </c>
      <c r="F24" s="232"/>
      <c r="G24" s="231">
        <f>SUM(G4:G23)</f>
        <v>8</v>
      </c>
      <c r="H24" s="232"/>
      <c r="I24" s="231">
        <f>SUM(I4:I23)</f>
        <v>8</v>
      </c>
      <c r="J24" s="232"/>
      <c r="K24" s="231">
        <f>SUM(K4:K23)</f>
        <v>8</v>
      </c>
      <c r="L24" s="232"/>
      <c r="M24" s="231">
        <f>SUM(M4:M23)</f>
        <v>0</v>
      </c>
      <c r="N24" s="232"/>
      <c r="O24" s="231">
        <f>SUM(O4:O23)</f>
        <v>0</v>
      </c>
      <c r="P24" s="232"/>
      <c r="Q24" s="231">
        <f>SUM(Q4:Q23)</f>
        <v>0</v>
      </c>
      <c r="R24" s="232"/>
      <c r="S24" s="12">
        <f t="shared" si="1"/>
        <v>32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A15" sqref="A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98</v>
      </c>
      <c r="B2" s="197"/>
      <c r="C2" s="197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6768</v>
      </c>
      <c r="B4" s="258" t="s">
        <v>109</v>
      </c>
      <c r="C4" s="198">
        <v>7</v>
      </c>
      <c r="D4" s="22" t="s">
        <v>96</v>
      </c>
      <c r="E4" s="227">
        <v>8</v>
      </c>
      <c r="F4" s="210"/>
      <c r="G4" s="227">
        <v>7.5</v>
      </c>
      <c r="H4" s="210"/>
      <c r="I4" s="227">
        <v>7</v>
      </c>
      <c r="J4" s="210"/>
      <c r="K4" s="227">
        <v>7</v>
      </c>
      <c r="L4" s="210"/>
      <c r="M4" s="227">
        <v>8</v>
      </c>
      <c r="N4" s="210"/>
      <c r="O4" s="211"/>
      <c r="P4" s="212"/>
      <c r="Q4" s="211"/>
      <c r="R4" s="212"/>
      <c r="S4" s="58">
        <f t="shared" ref="S4:S11" si="0">E4+G4+I4+K4+M4+O4+Q4</f>
        <v>37.5</v>
      </c>
      <c r="T4" s="58">
        <f t="shared" ref="T4:T11" si="1">SUM(S4-U4-V4)</f>
        <v>37.5</v>
      </c>
      <c r="U4" s="60"/>
      <c r="V4" s="60"/>
    </row>
    <row r="5" spans="1:22" x14ac:dyDescent="0.3">
      <c r="A5" s="199" t="s">
        <v>83</v>
      </c>
      <c r="B5" s="258" t="s">
        <v>110</v>
      </c>
      <c r="C5" s="199">
        <v>104</v>
      </c>
      <c r="D5" s="22" t="s">
        <v>84</v>
      </c>
      <c r="E5" s="209"/>
      <c r="F5" s="210"/>
      <c r="G5" s="209">
        <v>0.5</v>
      </c>
      <c r="H5" s="210"/>
      <c r="I5" s="209"/>
      <c r="J5" s="210"/>
      <c r="K5" s="209"/>
      <c r="L5" s="210"/>
      <c r="M5" s="209"/>
      <c r="N5" s="210"/>
      <c r="O5" s="211"/>
      <c r="P5" s="212"/>
      <c r="Q5" s="211"/>
      <c r="R5" s="212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3">
      <c r="A6" s="203">
        <v>6768</v>
      </c>
      <c r="B6" s="258" t="s">
        <v>109</v>
      </c>
      <c r="C6" s="191">
        <v>38</v>
      </c>
      <c r="D6" s="22" t="s">
        <v>68</v>
      </c>
      <c r="E6" s="209"/>
      <c r="F6" s="210"/>
      <c r="G6" s="209"/>
      <c r="H6" s="210"/>
      <c r="I6" s="209">
        <v>0.5</v>
      </c>
      <c r="J6" s="210"/>
      <c r="K6" s="209"/>
      <c r="L6" s="210"/>
      <c r="M6" s="209"/>
      <c r="N6" s="210"/>
      <c r="O6" s="211"/>
      <c r="P6" s="212"/>
      <c r="Q6" s="211"/>
      <c r="R6" s="212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194">
        <v>6781</v>
      </c>
      <c r="B7" s="258" t="s">
        <v>110</v>
      </c>
      <c r="C7" s="194">
        <v>52</v>
      </c>
      <c r="D7" s="22" t="s">
        <v>93</v>
      </c>
      <c r="E7" s="209"/>
      <c r="F7" s="210"/>
      <c r="G7" s="209"/>
      <c r="H7" s="210"/>
      <c r="I7" s="209"/>
      <c r="J7" s="210"/>
      <c r="K7" s="209">
        <v>0.75</v>
      </c>
      <c r="L7" s="210"/>
      <c r="M7" s="209"/>
      <c r="N7" s="210"/>
      <c r="O7" s="211"/>
      <c r="P7" s="212"/>
      <c r="Q7" s="211"/>
      <c r="R7" s="212"/>
      <c r="S7" s="58">
        <f t="shared" si="0"/>
        <v>0.75</v>
      </c>
      <c r="T7" s="58">
        <f t="shared" si="1"/>
        <v>0.75</v>
      </c>
      <c r="U7" s="60"/>
      <c r="V7" s="60"/>
    </row>
    <row r="8" spans="1:22" x14ac:dyDescent="0.3">
      <c r="A8" s="196"/>
      <c r="B8" s="25"/>
      <c r="C8" s="196"/>
      <c r="D8" s="22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11"/>
      <c r="P8" s="212"/>
      <c r="Q8" s="211"/>
      <c r="R8" s="212"/>
      <c r="S8" s="58">
        <f t="shared" si="0"/>
        <v>0</v>
      </c>
      <c r="T8" s="58">
        <f t="shared" si="1"/>
        <v>0</v>
      </c>
      <c r="U8" s="60"/>
      <c r="V8" s="60"/>
    </row>
    <row r="9" spans="1:22" x14ac:dyDescent="0.3">
      <c r="A9" s="188"/>
      <c r="B9" s="25"/>
      <c r="C9" s="188"/>
      <c r="D9" s="22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11"/>
      <c r="P9" s="212"/>
      <c r="Q9" s="211"/>
      <c r="R9" s="21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8"/>
      <c r="B10" s="158"/>
      <c r="C10" s="158"/>
      <c r="D10" s="22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11"/>
      <c r="P10" s="212"/>
      <c r="Q10" s="211"/>
      <c r="R10" s="21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8"/>
      <c r="B11" s="158"/>
      <c r="C11" s="158"/>
      <c r="D11" s="22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11"/>
      <c r="P11" s="212"/>
      <c r="Q11" s="211"/>
      <c r="R11" s="21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8"/>
      <c r="B12" s="158"/>
      <c r="C12" s="158"/>
      <c r="D12" s="22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11"/>
      <c r="P12" s="212"/>
      <c r="Q12" s="211"/>
      <c r="R12" s="212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58"/>
      <c r="B13" s="158"/>
      <c r="C13" s="158"/>
      <c r="D13" s="22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11"/>
      <c r="P13" s="212"/>
      <c r="Q13" s="211"/>
      <c r="R13" s="212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6"/>
      <c r="B14" s="136"/>
      <c r="C14" s="136"/>
      <c r="D14" s="22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11"/>
      <c r="P14" s="212"/>
      <c r="Q14" s="211"/>
      <c r="R14" s="212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11"/>
      <c r="P15" s="212"/>
      <c r="Q15" s="211"/>
      <c r="R15" s="212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11"/>
      <c r="P16" s="212"/>
      <c r="Q16" s="211"/>
      <c r="R16" s="21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92">
        <v>3601</v>
      </c>
      <c r="B17" s="258" t="s">
        <v>112</v>
      </c>
      <c r="C17" s="192">
        <v>20</v>
      </c>
      <c r="D17" s="22" t="s">
        <v>81</v>
      </c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1"/>
      <c r="P17" s="212"/>
      <c r="Q17" s="211"/>
      <c r="R17" s="212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3"/>
      <c r="B18" s="113"/>
      <c r="C18" s="113"/>
      <c r="D18" s="22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11"/>
      <c r="P18" s="212"/>
      <c r="Q18" s="211"/>
      <c r="R18" s="212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123"/>
      <c r="B19" s="25"/>
      <c r="C19" s="123"/>
      <c r="D19" s="22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1"/>
      <c r="P19" s="212"/>
      <c r="Q19" s="211"/>
      <c r="R19" s="212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3">
      <c r="A20" s="141">
        <v>3600</v>
      </c>
      <c r="B20" s="258" t="s">
        <v>113</v>
      </c>
      <c r="C20" s="141"/>
      <c r="D20" s="22" t="s">
        <v>91</v>
      </c>
      <c r="E20" s="209"/>
      <c r="F20" s="210"/>
      <c r="G20" s="209"/>
      <c r="H20" s="210"/>
      <c r="I20" s="209">
        <v>0.5</v>
      </c>
      <c r="J20" s="210"/>
      <c r="K20" s="209"/>
      <c r="L20" s="210"/>
      <c r="M20" s="209"/>
      <c r="N20" s="210"/>
      <c r="O20" s="211"/>
      <c r="P20" s="212"/>
      <c r="Q20" s="211"/>
      <c r="R20" s="212"/>
      <c r="S20" s="58">
        <f t="shared" si="10"/>
        <v>0.5</v>
      </c>
      <c r="T20" s="58">
        <f t="shared" si="11"/>
        <v>0.5</v>
      </c>
      <c r="U20" s="60"/>
      <c r="V20" s="60"/>
    </row>
    <row r="21" spans="1:22" x14ac:dyDescent="0.3">
      <c r="A21" s="161">
        <v>3600</v>
      </c>
      <c r="B21" s="258" t="s">
        <v>113</v>
      </c>
      <c r="C21" s="161"/>
      <c r="D21" s="22" t="s">
        <v>89</v>
      </c>
      <c r="E21" s="209"/>
      <c r="F21" s="210"/>
      <c r="G21" s="209"/>
      <c r="H21" s="210"/>
      <c r="I21" s="209"/>
      <c r="J21" s="210"/>
      <c r="K21" s="209">
        <v>0.25</v>
      </c>
      <c r="L21" s="210"/>
      <c r="M21" s="209"/>
      <c r="N21" s="210"/>
      <c r="O21" s="211"/>
      <c r="P21" s="212"/>
      <c r="Q21" s="211"/>
      <c r="R21" s="212"/>
      <c r="S21" s="58">
        <f t="shared" si="10"/>
        <v>0.25</v>
      </c>
      <c r="T21" s="58">
        <f t="shared" si="11"/>
        <v>0.25</v>
      </c>
      <c r="U21" s="60"/>
      <c r="V21" s="60"/>
    </row>
    <row r="22" spans="1:22" x14ac:dyDescent="0.3">
      <c r="A22" s="168"/>
      <c r="B22" s="25"/>
      <c r="C22" s="168"/>
      <c r="D22" s="22"/>
      <c r="E22" s="209"/>
      <c r="F22" s="210"/>
      <c r="G22" s="209"/>
      <c r="H22" s="210"/>
      <c r="I22" s="209"/>
      <c r="J22" s="210"/>
      <c r="K22" s="209"/>
      <c r="L22" s="210"/>
      <c r="M22" s="209"/>
      <c r="N22" s="210"/>
      <c r="O22" s="211"/>
      <c r="P22" s="212"/>
      <c r="Q22" s="211"/>
      <c r="R22" s="21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09"/>
      <c r="F23" s="210"/>
      <c r="G23" s="209"/>
      <c r="H23" s="210"/>
      <c r="I23" s="209"/>
      <c r="J23" s="210"/>
      <c r="K23" s="209"/>
      <c r="L23" s="210"/>
      <c r="M23" s="209"/>
      <c r="N23" s="210"/>
      <c r="O23" s="211"/>
      <c r="P23" s="212"/>
      <c r="Q23" s="211"/>
      <c r="R23" s="21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09"/>
      <c r="F24" s="210"/>
      <c r="G24" s="209"/>
      <c r="H24" s="210"/>
      <c r="I24" s="209"/>
      <c r="J24" s="210"/>
      <c r="K24" s="209"/>
      <c r="L24" s="210"/>
      <c r="M24" s="209"/>
      <c r="N24" s="210"/>
      <c r="O24" s="211"/>
      <c r="P24" s="212"/>
      <c r="Q24" s="211"/>
      <c r="R24" s="212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1"/>
      <c r="F25" s="212"/>
      <c r="G25" s="211"/>
      <c r="H25" s="212"/>
      <c r="I25" s="211"/>
      <c r="J25" s="212"/>
      <c r="K25" s="211"/>
      <c r="L25" s="212"/>
      <c r="M25" s="211"/>
      <c r="N25" s="212"/>
      <c r="O25" s="211"/>
      <c r="P25" s="212"/>
      <c r="Q25" s="211"/>
      <c r="R25" s="212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16">
        <f>SUM(E4:E25)</f>
        <v>8</v>
      </c>
      <c r="F26" s="217"/>
      <c r="G26" s="216">
        <f>SUM(G4:G25)</f>
        <v>8</v>
      </c>
      <c r="H26" s="217"/>
      <c r="I26" s="216">
        <f>SUM(I4:I25)</f>
        <v>8</v>
      </c>
      <c r="J26" s="217"/>
      <c r="K26" s="216">
        <f>SUM(K4:K25)</f>
        <v>8</v>
      </c>
      <c r="L26" s="217"/>
      <c r="M26" s="216">
        <f>SUM(M4:M25)</f>
        <v>8</v>
      </c>
      <c r="N26" s="217"/>
      <c r="O26" s="216">
        <f>SUM(O4:O25)</f>
        <v>0</v>
      </c>
      <c r="P26" s="217"/>
      <c r="Q26" s="216">
        <f>SUM(Q4:Q25)</f>
        <v>0</v>
      </c>
      <c r="R26" s="217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0.75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15" sqref="A1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98</v>
      </c>
      <c r="B2" s="197"/>
      <c r="C2" s="197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6" t="s">
        <v>83</v>
      </c>
      <c r="B4" s="258" t="s">
        <v>110</v>
      </c>
      <c r="C4" s="176">
        <v>104</v>
      </c>
      <c r="D4" s="22" t="s">
        <v>84</v>
      </c>
      <c r="E4" s="214">
        <v>8</v>
      </c>
      <c r="F4" s="214"/>
      <c r="G4" s="214">
        <v>8</v>
      </c>
      <c r="H4" s="214"/>
      <c r="I4" s="214">
        <v>8</v>
      </c>
      <c r="J4" s="214"/>
      <c r="K4" s="214">
        <v>8</v>
      </c>
      <c r="L4" s="214"/>
      <c r="M4" s="214">
        <v>5</v>
      </c>
      <c r="N4" s="214"/>
      <c r="O4" s="211"/>
      <c r="P4" s="212"/>
      <c r="Q4" s="211"/>
      <c r="R4" s="212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54"/>
      <c r="B5" s="154"/>
      <c r="C5" s="154"/>
      <c r="D5" s="22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1"/>
      <c r="P5" s="212"/>
      <c r="Q5" s="211"/>
      <c r="R5" s="21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54"/>
      <c r="B6" s="154"/>
      <c r="C6" s="154"/>
      <c r="D6" s="22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1"/>
      <c r="P6" s="212"/>
      <c r="Q6" s="211"/>
      <c r="R6" s="21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5"/>
      <c r="B7" s="155"/>
      <c r="C7" s="155"/>
      <c r="D7" s="22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1"/>
      <c r="P7" s="212"/>
      <c r="Q7" s="211"/>
      <c r="R7" s="21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7"/>
      <c r="B8" s="146"/>
      <c r="C8" s="146"/>
      <c r="D8" s="22"/>
      <c r="E8" s="209"/>
      <c r="F8" s="210"/>
      <c r="G8" s="209"/>
      <c r="H8" s="210"/>
      <c r="I8" s="209"/>
      <c r="J8" s="210"/>
      <c r="K8" s="209"/>
      <c r="L8" s="210"/>
      <c r="M8" s="209"/>
      <c r="N8" s="210"/>
      <c r="O8" s="211"/>
      <c r="P8" s="212"/>
      <c r="Q8" s="211"/>
      <c r="R8" s="21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6"/>
      <c r="B9" s="146"/>
      <c r="C9" s="146"/>
      <c r="D9" s="22"/>
      <c r="E9" s="209"/>
      <c r="F9" s="210"/>
      <c r="G9" s="209"/>
      <c r="H9" s="210"/>
      <c r="I9" s="209"/>
      <c r="J9" s="210"/>
      <c r="K9" s="209"/>
      <c r="L9" s="210"/>
      <c r="M9" s="209"/>
      <c r="N9" s="210"/>
      <c r="O9" s="211"/>
      <c r="P9" s="212"/>
      <c r="Q9" s="211"/>
      <c r="R9" s="21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6"/>
      <c r="B10" s="146"/>
      <c r="C10" s="146"/>
      <c r="D10" s="22"/>
      <c r="E10" s="209"/>
      <c r="F10" s="210"/>
      <c r="G10" s="209"/>
      <c r="H10" s="210"/>
      <c r="I10" s="209"/>
      <c r="J10" s="210"/>
      <c r="K10" s="209"/>
      <c r="L10" s="210"/>
      <c r="M10" s="209"/>
      <c r="N10" s="210"/>
      <c r="O10" s="211"/>
      <c r="P10" s="212"/>
      <c r="Q10" s="211"/>
      <c r="R10" s="21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6"/>
      <c r="B11" s="146"/>
      <c r="C11" s="146"/>
      <c r="D11" s="22"/>
      <c r="E11" s="209"/>
      <c r="F11" s="210"/>
      <c r="G11" s="209"/>
      <c r="H11" s="210"/>
      <c r="I11" s="209"/>
      <c r="J11" s="210"/>
      <c r="K11" s="209"/>
      <c r="L11" s="210"/>
      <c r="M11" s="209"/>
      <c r="N11" s="210"/>
      <c r="O11" s="211"/>
      <c r="P11" s="212"/>
      <c r="Q11" s="211"/>
      <c r="R11" s="21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1"/>
      <c r="B12" s="141"/>
      <c r="C12" s="141"/>
      <c r="D12" s="22"/>
      <c r="E12" s="209"/>
      <c r="F12" s="210"/>
      <c r="G12" s="209"/>
      <c r="H12" s="210"/>
      <c r="I12" s="209"/>
      <c r="J12" s="210"/>
      <c r="K12" s="209"/>
      <c r="L12" s="210"/>
      <c r="M12" s="209"/>
      <c r="N12" s="210"/>
      <c r="O12" s="211"/>
      <c r="P12" s="212"/>
      <c r="Q12" s="211"/>
      <c r="R12" s="21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09"/>
      <c r="F13" s="210"/>
      <c r="G13" s="209"/>
      <c r="H13" s="210"/>
      <c r="I13" s="209"/>
      <c r="J13" s="210"/>
      <c r="K13" s="209"/>
      <c r="L13" s="210"/>
      <c r="M13" s="209"/>
      <c r="N13" s="210"/>
      <c r="O13" s="211"/>
      <c r="P13" s="212"/>
      <c r="Q13" s="211"/>
      <c r="R13" s="21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09"/>
      <c r="F14" s="210"/>
      <c r="G14" s="209"/>
      <c r="H14" s="210"/>
      <c r="I14" s="209"/>
      <c r="J14" s="210"/>
      <c r="K14" s="209"/>
      <c r="L14" s="210"/>
      <c r="M14" s="209"/>
      <c r="N14" s="210"/>
      <c r="O14" s="211"/>
      <c r="P14" s="212"/>
      <c r="Q14" s="211"/>
      <c r="R14" s="21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09"/>
      <c r="F15" s="210"/>
      <c r="G15" s="209"/>
      <c r="H15" s="210"/>
      <c r="I15" s="209"/>
      <c r="J15" s="210"/>
      <c r="K15" s="209"/>
      <c r="L15" s="210"/>
      <c r="M15" s="209"/>
      <c r="N15" s="210"/>
      <c r="O15" s="211"/>
      <c r="P15" s="212"/>
      <c r="Q15" s="211"/>
      <c r="R15" s="21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09"/>
      <c r="F16" s="210"/>
      <c r="G16" s="209"/>
      <c r="H16" s="210"/>
      <c r="I16" s="209"/>
      <c r="J16" s="210"/>
      <c r="K16" s="209"/>
      <c r="L16" s="210"/>
      <c r="M16" s="209"/>
      <c r="N16" s="210"/>
      <c r="O16" s="211"/>
      <c r="P16" s="212"/>
      <c r="Q16" s="211"/>
      <c r="R16" s="21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61"/>
      <c r="B17" s="25"/>
      <c r="C17" s="161"/>
      <c r="D17" s="22"/>
      <c r="E17" s="209"/>
      <c r="F17" s="210"/>
      <c r="G17" s="209"/>
      <c r="H17" s="210"/>
      <c r="I17" s="209"/>
      <c r="J17" s="210"/>
      <c r="K17" s="209"/>
      <c r="L17" s="210"/>
      <c r="M17" s="209"/>
      <c r="N17" s="210"/>
      <c r="O17" s="211"/>
      <c r="P17" s="212"/>
      <c r="Q17" s="211"/>
      <c r="R17" s="21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0"/>
      <c r="B18" s="25"/>
      <c r="C18" s="160"/>
      <c r="D18" s="22"/>
      <c r="E18" s="209"/>
      <c r="F18" s="210"/>
      <c r="G18" s="209"/>
      <c r="H18" s="210"/>
      <c r="I18" s="209"/>
      <c r="J18" s="210"/>
      <c r="K18" s="209"/>
      <c r="L18" s="210"/>
      <c r="M18" s="209"/>
      <c r="N18" s="210"/>
      <c r="O18" s="211"/>
      <c r="P18" s="212"/>
      <c r="Q18" s="211"/>
      <c r="R18" s="21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09"/>
      <c r="F19" s="210"/>
      <c r="G19" s="209"/>
      <c r="H19" s="210"/>
      <c r="I19" s="209"/>
      <c r="J19" s="210"/>
      <c r="K19" s="209"/>
      <c r="L19" s="210"/>
      <c r="M19" s="209"/>
      <c r="N19" s="210"/>
      <c r="O19" s="211"/>
      <c r="P19" s="212"/>
      <c r="Q19" s="211"/>
      <c r="R19" s="21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09"/>
      <c r="F20" s="210"/>
      <c r="G20" s="209"/>
      <c r="H20" s="210"/>
      <c r="I20" s="209"/>
      <c r="J20" s="210"/>
      <c r="K20" s="209"/>
      <c r="L20" s="210"/>
      <c r="M20" s="209"/>
      <c r="N20" s="210"/>
      <c r="O20" s="211"/>
      <c r="P20" s="212"/>
      <c r="Q20" s="211"/>
      <c r="R20" s="21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1"/>
      <c r="R21" s="21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5</v>
      </c>
      <c r="N22" s="217"/>
      <c r="O22" s="216">
        <f>SUM(O4:O21)</f>
        <v>0</v>
      </c>
      <c r="P22" s="217"/>
      <c r="Q22" s="216">
        <f>SUM(Q4:Q21)</f>
        <v>0</v>
      </c>
      <c r="R22" s="217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A15" sqref="A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98</v>
      </c>
      <c r="B2" s="197"/>
      <c r="C2" s="197"/>
      <c r="D2" s="110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6">
        <v>6771</v>
      </c>
      <c r="B4" s="258" t="s">
        <v>108</v>
      </c>
      <c r="C4" s="186">
        <v>10</v>
      </c>
      <c r="D4" s="22" t="s">
        <v>68</v>
      </c>
      <c r="E4" s="234">
        <v>3</v>
      </c>
      <c r="F4" s="234"/>
      <c r="G4" s="234"/>
      <c r="H4" s="234"/>
      <c r="I4" s="234"/>
      <c r="J4" s="234"/>
      <c r="K4" s="234"/>
      <c r="L4" s="234"/>
      <c r="M4" s="234"/>
      <c r="N4" s="234"/>
      <c r="O4" s="225"/>
      <c r="P4" s="226"/>
      <c r="Q4" s="225"/>
      <c r="R4" s="226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3">
      <c r="A5" s="191">
        <v>6768</v>
      </c>
      <c r="B5" s="258" t="s">
        <v>109</v>
      </c>
      <c r="C5" s="191">
        <v>38</v>
      </c>
      <c r="D5" s="22" t="s">
        <v>68</v>
      </c>
      <c r="E5" s="234">
        <v>3</v>
      </c>
      <c r="F5" s="234"/>
      <c r="G5" s="234"/>
      <c r="H5" s="234"/>
      <c r="I5" s="234"/>
      <c r="J5" s="234"/>
      <c r="K5" s="234"/>
      <c r="L5" s="234"/>
      <c r="M5" s="234"/>
      <c r="N5" s="234"/>
      <c r="O5" s="225"/>
      <c r="P5" s="226"/>
      <c r="Q5" s="225"/>
      <c r="R5" s="226"/>
      <c r="S5" s="12">
        <f t="shared" ref="S5:S27" si="1">E5+G5+I5+K5+M5+O5+Q5</f>
        <v>3</v>
      </c>
      <c r="T5" s="12">
        <f t="shared" si="0"/>
        <v>3</v>
      </c>
      <c r="U5" s="14"/>
      <c r="V5" s="14"/>
    </row>
    <row r="6" spans="1:22" x14ac:dyDescent="0.3">
      <c r="A6" s="198">
        <v>6768</v>
      </c>
      <c r="B6" s="258" t="s">
        <v>109</v>
      </c>
      <c r="C6" s="182">
        <v>8</v>
      </c>
      <c r="D6" s="22" t="s">
        <v>99</v>
      </c>
      <c r="E6" s="234">
        <v>1</v>
      </c>
      <c r="F6" s="234"/>
      <c r="G6" s="234"/>
      <c r="H6" s="234"/>
      <c r="I6" s="234"/>
      <c r="J6" s="234"/>
      <c r="K6" s="234"/>
      <c r="L6" s="234"/>
      <c r="M6" s="234"/>
      <c r="N6" s="234"/>
      <c r="O6" s="225"/>
      <c r="P6" s="226"/>
      <c r="Q6" s="225"/>
      <c r="R6" s="226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193">
        <v>6801</v>
      </c>
      <c r="B7" s="258" t="s">
        <v>107</v>
      </c>
      <c r="C7" s="176">
        <v>1</v>
      </c>
      <c r="D7" s="22" t="s">
        <v>68</v>
      </c>
      <c r="E7" s="225"/>
      <c r="F7" s="226"/>
      <c r="G7" s="225">
        <v>6</v>
      </c>
      <c r="H7" s="226"/>
      <c r="I7" s="225"/>
      <c r="J7" s="226"/>
      <c r="K7" s="225"/>
      <c r="L7" s="226"/>
      <c r="M7" s="225"/>
      <c r="N7" s="226"/>
      <c r="O7" s="225"/>
      <c r="P7" s="226"/>
      <c r="Q7" s="225"/>
      <c r="R7" s="226"/>
      <c r="S7" s="12">
        <f t="shared" si="1"/>
        <v>6</v>
      </c>
      <c r="T7" s="12">
        <f t="shared" si="0"/>
        <v>6</v>
      </c>
      <c r="U7" s="14"/>
      <c r="V7" s="14"/>
    </row>
    <row r="8" spans="1:22" x14ac:dyDescent="0.3">
      <c r="A8" s="203">
        <v>6801</v>
      </c>
      <c r="B8" s="258" t="s">
        <v>107</v>
      </c>
      <c r="C8" s="203">
        <v>7</v>
      </c>
      <c r="D8" s="22" t="s">
        <v>68</v>
      </c>
      <c r="E8" s="234"/>
      <c r="F8" s="234"/>
      <c r="G8" s="234"/>
      <c r="H8" s="234"/>
      <c r="I8" s="234">
        <v>4</v>
      </c>
      <c r="J8" s="234"/>
      <c r="K8" s="234"/>
      <c r="L8" s="234"/>
      <c r="M8" s="234">
        <v>3</v>
      </c>
      <c r="N8" s="234"/>
      <c r="O8" s="225"/>
      <c r="P8" s="226"/>
      <c r="Q8" s="225"/>
      <c r="R8" s="226"/>
      <c r="S8" s="12">
        <f t="shared" si="1"/>
        <v>7</v>
      </c>
      <c r="T8" s="12">
        <f t="shared" si="0"/>
        <v>7</v>
      </c>
      <c r="U8" s="14"/>
      <c r="V8" s="14"/>
    </row>
    <row r="9" spans="1:22" x14ac:dyDescent="0.3">
      <c r="A9" s="176">
        <v>6821</v>
      </c>
      <c r="B9" s="258" t="s">
        <v>115</v>
      </c>
      <c r="C9" s="176">
        <v>58</v>
      </c>
      <c r="D9" s="22" t="s">
        <v>100</v>
      </c>
      <c r="E9" s="234"/>
      <c r="F9" s="234"/>
      <c r="G9" s="234"/>
      <c r="H9" s="234"/>
      <c r="I9" s="234"/>
      <c r="J9" s="234"/>
      <c r="K9" s="234">
        <v>2.5</v>
      </c>
      <c r="L9" s="234"/>
      <c r="M9" s="234"/>
      <c r="N9" s="234"/>
      <c r="O9" s="225"/>
      <c r="P9" s="226"/>
      <c r="Q9" s="225"/>
      <c r="R9" s="226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3">
      <c r="A10" s="194">
        <v>6768</v>
      </c>
      <c r="B10" s="258" t="s">
        <v>109</v>
      </c>
      <c r="C10" s="185">
        <v>44</v>
      </c>
      <c r="D10" s="22" t="s">
        <v>68</v>
      </c>
      <c r="E10" s="234"/>
      <c r="F10" s="234"/>
      <c r="G10" s="234"/>
      <c r="H10" s="234"/>
      <c r="I10" s="234"/>
      <c r="J10" s="234"/>
      <c r="K10" s="234">
        <v>4</v>
      </c>
      <c r="L10" s="234"/>
      <c r="M10" s="234"/>
      <c r="N10" s="234"/>
      <c r="O10" s="225"/>
      <c r="P10" s="226"/>
      <c r="Q10" s="225"/>
      <c r="R10" s="226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3">
      <c r="A11" s="207">
        <v>6768</v>
      </c>
      <c r="B11" s="258" t="s">
        <v>109</v>
      </c>
      <c r="C11" s="190">
        <v>18</v>
      </c>
      <c r="D11" s="22" t="s">
        <v>106</v>
      </c>
      <c r="E11" s="234"/>
      <c r="F11" s="234"/>
      <c r="G11" s="234"/>
      <c r="H11" s="234"/>
      <c r="I11" s="234"/>
      <c r="J11" s="234"/>
      <c r="K11" s="234"/>
      <c r="L11" s="234"/>
      <c r="M11" s="234">
        <v>1</v>
      </c>
      <c r="N11" s="234"/>
      <c r="O11" s="225"/>
      <c r="P11" s="226"/>
      <c r="Q11" s="225"/>
      <c r="R11" s="226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07">
        <v>6768</v>
      </c>
      <c r="B12" s="258" t="s">
        <v>109</v>
      </c>
      <c r="C12" s="190">
        <v>19</v>
      </c>
      <c r="D12" s="22" t="s">
        <v>106</v>
      </c>
      <c r="E12" s="234"/>
      <c r="F12" s="234"/>
      <c r="G12" s="234"/>
      <c r="H12" s="234"/>
      <c r="I12" s="234"/>
      <c r="J12" s="234"/>
      <c r="K12" s="234"/>
      <c r="L12" s="234"/>
      <c r="M12" s="234">
        <v>1</v>
      </c>
      <c r="N12" s="234"/>
      <c r="O12" s="225"/>
      <c r="P12" s="226"/>
      <c r="Q12" s="225"/>
      <c r="R12" s="226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07">
        <v>6768</v>
      </c>
      <c r="B13" s="258" t="s">
        <v>109</v>
      </c>
      <c r="C13" s="190">
        <v>20</v>
      </c>
      <c r="D13" s="22" t="s">
        <v>106</v>
      </c>
      <c r="E13" s="234"/>
      <c r="F13" s="234"/>
      <c r="G13" s="234"/>
      <c r="H13" s="234"/>
      <c r="I13" s="234"/>
      <c r="J13" s="234"/>
      <c r="K13" s="234"/>
      <c r="L13" s="234"/>
      <c r="M13" s="234">
        <v>1</v>
      </c>
      <c r="N13" s="234"/>
      <c r="O13" s="225"/>
      <c r="P13" s="226"/>
      <c r="Q13" s="225"/>
      <c r="R13" s="226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3">
      <c r="A14" s="207">
        <v>6768</v>
      </c>
      <c r="B14" s="258" t="s">
        <v>109</v>
      </c>
      <c r="C14" s="143">
        <v>21</v>
      </c>
      <c r="D14" s="22" t="s">
        <v>106</v>
      </c>
      <c r="E14" s="234"/>
      <c r="F14" s="234"/>
      <c r="G14" s="234"/>
      <c r="H14" s="234"/>
      <c r="I14" s="234"/>
      <c r="J14" s="234"/>
      <c r="K14" s="234"/>
      <c r="L14" s="234"/>
      <c r="M14" s="234">
        <v>1</v>
      </c>
      <c r="N14" s="234"/>
      <c r="O14" s="225"/>
      <c r="P14" s="226"/>
      <c r="Q14" s="225"/>
      <c r="R14" s="226"/>
      <c r="S14" s="12">
        <f t="shared" si="1"/>
        <v>1</v>
      </c>
      <c r="T14" s="12">
        <f t="shared" si="0"/>
        <v>1</v>
      </c>
      <c r="U14" s="14"/>
      <c r="V14" s="14"/>
    </row>
    <row r="15" spans="1:22" x14ac:dyDescent="0.3">
      <c r="A15" s="143"/>
      <c r="B15" s="143"/>
      <c r="C15" s="143"/>
      <c r="D15" s="22"/>
      <c r="E15" s="225"/>
      <c r="F15" s="226"/>
      <c r="G15" s="225"/>
      <c r="H15" s="226"/>
      <c r="I15" s="225"/>
      <c r="J15" s="226"/>
      <c r="K15" s="225"/>
      <c r="L15" s="226"/>
      <c r="M15" s="225"/>
      <c r="N15" s="226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43"/>
      <c r="B16" s="143"/>
      <c r="C16" s="143"/>
      <c r="D16" s="22"/>
      <c r="E16" s="225"/>
      <c r="F16" s="226"/>
      <c r="G16" s="225"/>
      <c r="H16" s="226"/>
      <c r="I16" s="225"/>
      <c r="J16" s="226"/>
      <c r="K16" s="225"/>
      <c r="L16" s="226"/>
      <c r="M16" s="225"/>
      <c r="N16" s="226"/>
      <c r="O16" s="225"/>
      <c r="P16" s="226"/>
      <c r="Q16" s="225"/>
      <c r="R16" s="226"/>
      <c r="S16" s="135">
        <f t="shared" ref="S16:S20" si="2">E16+G16+I16+K16+M16+O16+Q16</f>
        <v>0</v>
      </c>
      <c r="T16" s="135">
        <f t="shared" ref="T16:T20" si="3">SUM(S16-U16-V16)</f>
        <v>0</v>
      </c>
      <c r="U16" s="14"/>
      <c r="V16" s="14"/>
    </row>
    <row r="17" spans="1:22" x14ac:dyDescent="0.3">
      <c r="A17" s="143"/>
      <c r="B17" s="143"/>
      <c r="C17" s="143"/>
      <c r="D17" s="22"/>
      <c r="E17" s="225"/>
      <c r="F17" s="226"/>
      <c r="G17" s="225"/>
      <c r="H17" s="226"/>
      <c r="I17" s="225"/>
      <c r="J17" s="226"/>
      <c r="K17" s="225"/>
      <c r="L17" s="226"/>
      <c r="M17" s="225"/>
      <c r="N17" s="226"/>
      <c r="O17" s="225"/>
      <c r="P17" s="226"/>
      <c r="Q17" s="225"/>
      <c r="R17" s="226"/>
      <c r="S17" s="142">
        <f t="shared" si="2"/>
        <v>0</v>
      </c>
      <c r="T17" s="142">
        <f t="shared" si="3"/>
        <v>0</v>
      </c>
      <c r="U17" s="14"/>
      <c r="V17" s="14"/>
    </row>
    <row r="18" spans="1:22" x14ac:dyDescent="0.3">
      <c r="A18" s="143"/>
      <c r="B18" s="143"/>
      <c r="C18" s="143"/>
      <c r="D18" s="22"/>
      <c r="E18" s="225"/>
      <c r="F18" s="226"/>
      <c r="G18" s="225"/>
      <c r="H18" s="226"/>
      <c r="I18" s="225"/>
      <c r="J18" s="226"/>
      <c r="K18" s="225"/>
      <c r="L18" s="226"/>
      <c r="M18" s="225"/>
      <c r="N18" s="226"/>
      <c r="O18" s="225"/>
      <c r="P18" s="226"/>
      <c r="Q18" s="225"/>
      <c r="R18" s="226"/>
      <c r="S18" s="142">
        <f t="shared" si="2"/>
        <v>0</v>
      </c>
      <c r="T18" s="142">
        <f t="shared" si="3"/>
        <v>0</v>
      </c>
      <c r="U18" s="14"/>
      <c r="V18" s="14"/>
    </row>
    <row r="19" spans="1:22" x14ac:dyDescent="0.3">
      <c r="A19" s="144"/>
      <c r="B19" s="144"/>
      <c r="C19" s="144"/>
      <c r="D19" s="22"/>
      <c r="E19" s="225"/>
      <c r="F19" s="226"/>
      <c r="G19" s="225"/>
      <c r="H19" s="226"/>
      <c r="I19" s="225"/>
      <c r="J19" s="226"/>
      <c r="K19" s="225"/>
      <c r="L19" s="226"/>
      <c r="M19" s="225"/>
      <c r="N19" s="226"/>
      <c r="O19" s="225"/>
      <c r="P19" s="226"/>
      <c r="Q19" s="225"/>
      <c r="R19" s="226"/>
      <c r="S19" s="145">
        <f t="shared" si="2"/>
        <v>0</v>
      </c>
      <c r="T19" s="145">
        <f t="shared" si="3"/>
        <v>0</v>
      </c>
      <c r="U19" s="14"/>
      <c r="V19" s="14"/>
    </row>
    <row r="20" spans="1:22" x14ac:dyDescent="0.3">
      <c r="A20" s="183"/>
      <c r="B20" s="25"/>
      <c r="C20" s="183"/>
      <c r="D20" s="22"/>
      <c r="E20" s="225"/>
      <c r="F20" s="226"/>
      <c r="G20" s="225"/>
      <c r="H20" s="226"/>
      <c r="I20" s="225"/>
      <c r="J20" s="226"/>
      <c r="K20" s="225"/>
      <c r="L20" s="226"/>
      <c r="M20" s="225"/>
      <c r="N20" s="226"/>
      <c r="O20" s="225"/>
      <c r="P20" s="226"/>
      <c r="Q20" s="225"/>
      <c r="R20" s="226"/>
      <c r="S20" s="145">
        <f t="shared" si="2"/>
        <v>0</v>
      </c>
      <c r="T20" s="145">
        <f t="shared" si="3"/>
        <v>0</v>
      </c>
      <c r="U20" s="14"/>
      <c r="V20" s="14"/>
    </row>
    <row r="21" spans="1:22" x14ac:dyDescent="0.3">
      <c r="A21" s="161"/>
      <c r="B21" s="25"/>
      <c r="C21" s="161"/>
      <c r="D21" s="22"/>
      <c r="E21" s="225"/>
      <c r="F21" s="226"/>
      <c r="G21" s="225"/>
      <c r="H21" s="226"/>
      <c r="I21" s="225"/>
      <c r="J21" s="226"/>
      <c r="K21" s="225"/>
      <c r="L21" s="226"/>
      <c r="M21" s="225"/>
      <c r="N21" s="226"/>
      <c r="O21" s="225"/>
      <c r="P21" s="226"/>
      <c r="Q21" s="225"/>
      <c r="R21" s="22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5"/>
      <c r="B22" s="25"/>
      <c r="C22" s="165"/>
      <c r="D22" s="22"/>
      <c r="E22" s="225"/>
      <c r="F22" s="226"/>
      <c r="G22" s="225"/>
      <c r="H22" s="226"/>
      <c r="I22" s="225"/>
      <c r="J22" s="226"/>
      <c r="K22" s="225"/>
      <c r="L22" s="226"/>
      <c r="M22" s="225"/>
      <c r="N22" s="226"/>
      <c r="O22" s="225"/>
      <c r="P22" s="226"/>
      <c r="Q22" s="225"/>
      <c r="R22" s="22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58" t="s">
        <v>113</v>
      </c>
      <c r="C23" s="6"/>
      <c r="D23" s="10" t="s">
        <v>79</v>
      </c>
      <c r="E23" s="225">
        <v>1</v>
      </c>
      <c r="F23" s="226"/>
      <c r="G23" s="225">
        <v>2</v>
      </c>
      <c r="H23" s="226"/>
      <c r="I23" s="225">
        <v>4</v>
      </c>
      <c r="J23" s="226"/>
      <c r="K23" s="225">
        <v>1.5</v>
      </c>
      <c r="L23" s="226"/>
      <c r="M23" s="225">
        <v>1</v>
      </c>
      <c r="N23" s="226"/>
      <c r="O23" s="225"/>
      <c r="P23" s="226"/>
      <c r="Q23" s="225"/>
      <c r="R23" s="226"/>
      <c r="S23" s="12">
        <f t="shared" si="1"/>
        <v>9.5</v>
      </c>
      <c r="T23" s="12">
        <f t="shared" si="0"/>
        <v>9.5</v>
      </c>
      <c r="U23" s="14"/>
      <c r="V23" s="14"/>
    </row>
    <row r="24" spans="1:22" x14ac:dyDescent="0.3">
      <c r="A24" s="6"/>
      <c r="B24" s="6"/>
      <c r="C24" s="6"/>
      <c r="D24" s="10"/>
      <c r="E24" s="225"/>
      <c r="F24" s="226"/>
      <c r="G24" s="225"/>
      <c r="H24" s="226"/>
      <c r="I24" s="225"/>
      <c r="J24" s="226"/>
      <c r="K24" s="225"/>
      <c r="L24" s="226"/>
      <c r="M24" s="225"/>
      <c r="N24" s="226"/>
      <c r="O24" s="225"/>
      <c r="P24" s="226"/>
      <c r="Q24" s="225"/>
      <c r="R24" s="22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25"/>
      <c r="F25" s="226"/>
      <c r="G25" s="225"/>
      <c r="H25" s="226"/>
      <c r="I25" s="225"/>
      <c r="J25" s="226"/>
      <c r="K25" s="225"/>
      <c r="L25" s="226"/>
      <c r="M25" s="225"/>
      <c r="N25" s="226"/>
      <c r="O25" s="225"/>
      <c r="P25" s="226"/>
      <c r="Q25" s="225"/>
      <c r="R25" s="226"/>
      <c r="S25" s="12">
        <f t="shared" si="1"/>
        <v>0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5"/>
      <c r="F26" s="226"/>
      <c r="G26" s="225"/>
      <c r="H26" s="226"/>
      <c r="I26" s="225"/>
      <c r="J26" s="226"/>
      <c r="K26" s="225"/>
      <c r="L26" s="226"/>
      <c r="M26" s="225"/>
      <c r="N26" s="226"/>
      <c r="O26" s="225"/>
      <c r="P26" s="226"/>
      <c r="Q26" s="225"/>
      <c r="R26" s="226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31">
        <f>SUM(E4:E26)</f>
        <v>8</v>
      </c>
      <c r="F27" s="232"/>
      <c r="G27" s="231">
        <f>SUM(G4:G26)</f>
        <v>8</v>
      </c>
      <c r="H27" s="232"/>
      <c r="I27" s="231">
        <f>SUM(I4:I26)</f>
        <v>8</v>
      </c>
      <c r="J27" s="232"/>
      <c r="K27" s="231">
        <f>SUM(K4:K26)</f>
        <v>8</v>
      </c>
      <c r="L27" s="232"/>
      <c r="M27" s="231">
        <f>SUM(M4:M26)</f>
        <v>8</v>
      </c>
      <c r="N27" s="232"/>
      <c r="O27" s="231">
        <f>SUM(O4:O26)</f>
        <v>0</v>
      </c>
      <c r="P27" s="232"/>
      <c r="Q27" s="231">
        <f>SUM(Q4:Q26)</f>
        <v>0</v>
      </c>
      <c r="R27" s="232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9.5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A15" sqref="A1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98</v>
      </c>
      <c r="B2" s="197"/>
      <c r="C2" s="197"/>
      <c r="D2" s="170"/>
      <c r="E2" s="233" t="s">
        <v>13</v>
      </c>
      <c r="F2" s="233"/>
      <c r="G2" s="233" t="s">
        <v>14</v>
      </c>
      <c r="H2" s="233"/>
      <c r="I2" s="233" t="s">
        <v>15</v>
      </c>
      <c r="J2" s="233"/>
      <c r="K2" s="233" t="s">
        <v>16</v>
      </c>
      <c r="L2" s="233"/>
      <c r="M2" s="233" t="s">
        <v>17</v>
      </c>
      <c r="N2" s="233"/>
      <c r="O2" s="233" t="s">
        <v>18</v>
      </c>
      <c r="P2" s="233"/>
      <c r="Q2" s="233" t="s">
        <v>19</v>
      </c>
      <c r="R2" s="2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74"/>
      <c r="P3" s="11"/>
      <c r="Q3" s="11"/>
      <c r="R3" s="11"/>
      <c r="S3" s="171"/>
      <c r="T3" s="171"/>
      <c r="U3" s="13"/>
      <c r="V3" s="13"/>
    </row>
    <row r="4" spans="1:22" x14ac:dyDescent="0.3">
      <c r="A4" s="173">
        <v>3600</v>
      </c>
      <c r="B4" s="258" t="s">
        <v>113</v>
      </c>
      <c r="C4" s="173"/>
      <c r="D4" s="22" t="s">
        <v>78</v>
      </c>
      <c r="E4" s="227">
        <v>8</v>
      </c>
      <c r="F4" s="228"/>
      <c r="G4" s="227">
        <v>8</v>
      </c>
      <c r="H4" s="228"/>
      <c r="I4" s="227">
        <v>8</v>
      </c>
      <c r="J4" s="228"/>
      <c r="K4" s="227">
        <v>8</v>
      </c>
      <c r="L4" s="228"/>
      <c r="M4" s="227">
        <v>8</v>
      </c>
      <c r="N4" s="228"/>
      <c r="O4" s="225"/>
      <c r="P4" s="226"/>
      <c r="Q4" s="225"/>
      <c r="R4" s="226"/>
      <c r="S4" s="171">
        <f>E4+G4+I4+K4+M4+O4+Q4</f>
        <v>40</v>
      </c>
      <c r="T4" s="171">
        <f t="shared" ref="T4:T19" si="0">SUM(S4-U4-V4)</f>
        <v>40</v>
      </c>
      <c r="U4" s="14"/>
      <c r="V4" s="14"/>
    </row>
    <row r="5" spans="1:22" x14ac:dyDescent="0.3">
      <c r="A5" s="173"/>
      <c r="B5" s="173"/>
      <c r="C5" s="173"/>
      <c r="D5" s="22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25"/>
      <c r="P5" s="226"/>
      <c r="Q5" s="225"/>
      <c r="R5" s="226"/>
      <c r="S5" s="171">
        <f t="shared" ref="S5:S22" si="1">E5+G5+I5+K5+M5+O5+Q5</f>
        <v>0</v>
      </c>
      <c r="T5" s="171">
        <f t="shared" si="0"/>
        <v>0</v>
      </c>
      <c r="U5" s="14"/>
      <c r="V5" s="14"/>
    </row>
    <row r="6" spans="1:22" x14ac:dyDescent="0.3">
      <c r="A6" s="173"/>
      <c r="B6" s="173"/>
      <c r="C6" s="173"/>
      <c r="D6" s="22"/>
      <c r="E6" s="227"/>
      <c r="F6" s="228"/>
      <c r="G6" s="227"/>
      <c r="H6" s="228"/>
      <c r="I6" s="227"/>
      <c r="J6" s="228"/>
      <c r="K6" s="227"/>
      <c r="L6" s="228"/>
      <c r="M6" s="227"/>
      <c r="N6" s="228"/>
      <c r="O6" s="225"/>
      <c r="P6" s="226"/>
      <c r="Q6" s="225"/>
      <c r="R6" s="226"/>
      <c r="S6" s="171">
        <f t="shared" si="1"/>
        <v>0</v>
      </c>
      <c r="T6" s="171">
        <f t="shared" si="0"/>
        <v>0</v>
      </c>
      <c r="U6" s="14"/>
      <c r="V6" s="14"/>
    </row>
    <row r="7" spans="1:22" x14ac:dyDescent="0.3">
      <c r="A7" s="173"/>
      <c r="B7" s="173"/>
      <c r="C7" s="173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5"/>
      <c r="P7" s="226"/>
      <c r="Q7" s="225"/>
      <c r="R7" s="226"/>
      <c r="S7" s="171">
        <f t="shared" si="1"/>
        <v>0</v>
      </c>
      <c r="T7" s="171">
        <f t="shared" si="0"/>
        <v>0</v>
      </c>
      <c r="U7" s="14"/>
      <c r="V7" s="14"/>
    </row>
    <row r="8" spans="1:22" x14ac:dyDescent="0.3">
      <c r="A8" s="173"/>
      <c r="B8" s="173"/>
      <c r="C8" s="173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5"/>
      <c r="P8" s="226"/>
      <c r="Q8" s="225"/>
      <c r="R8" s="226"/>
      <c r="S8" s="171">
        <f t="shared" si="1"/>
        <v>0</v>
      </c>
      <c r="T8" s="171">
        <f t="shared" si="0"/>
        <v>0</v>
      </c>
      <c r="U8" s="14"/>
      <c r="V8" s="14"/>
    </row>
    <row r="9" spans="1:22" x14ac:dyDescent="0.3">
      <c r="A9" s="173"/>
      <c r="B9" s="173"/>
      <c r="C9" s="173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71">
        <f t="shared" si="1"/>
        <v>0</v>
      </c>
      <c r="T9" s="171">
        <f t="shared" si="0"/>
        <v>0</v>
      </c>
      <c r="U9" s="14"/>
      <c r="V9" s="14"/>
    </row>
    <row r="10" spans="1:22" x14ac:dyDescent="0.3">
      <c r="A10" s="173"/>
      <c r="B10" s="173"/>
      <c r="C10" s="173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71">
        <f t="shared" si="1"/>
        <v>0</v>
      </c>
      <c r="T10" s="171">
        <f t="shared" si="0"/>
        <v>0</v>
      </c>
      <c r="U10" s="14"/>
      <c r="V10" s="14"/>
    </row>
    <row r="11" spans="1:22" x14ac:dyDescent="0.3">
      <c r="A11" s="173"/>
      <c r="B11" s="173"/>
      <c r="C11" s="173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71">
        <f t="shared" si="1"/>
        <v>0</v>
      </c>
      <c r="T11" s="171">
        <f t="shared" si="0"/>
        <v>0</v>
      </c>
      <c r="U11" s="14"/>
      <c r="V11" s="14"/>
    </row>
    <row r="12" spans="1:22" x14ac:dyDescent="0.3">
      <c r="A12" s="173"/>
      <c r="B12" s="173"/>
      <c r="C12" s="173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71">
        <f t="shared" si="1"/>
        <v>0</v>
      </c>
      <c r="T12" s="171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71">
        <f t="shared" si="1"/>
        <v>0</v>
      </c>
      <c r="T13" s="171">
        <f t="shared" si="0"/>
        <v>0</v>
      </c>
      <c r="U13" s="14"/>
      <c r="V13" s="14"/>
    </row>
    <row r="14" spans="1:22" x14ac:dyDescent="0.3">
      <c r="A14" s="173"/>
      <c r="B14" s="173"/>
      <c r="C14" s="173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71">
        <f t="shared" si="1"/>
        <v>0</v>
      </c>
      <c r="T14" s="171">
        <f t="shared" si="0"/>
        <v>0</v>
      </c>
      <c r="U14" s="14"/>
      <c r="V14" s="14"/>
    </row>
    <row r="15" spans="1:22" x14ac:dyDescent="0.3">
      <c r="A15" s="173"/>
      <c r="B15" s="25"/>
      <c r="C15" s="173"/>
      <c r="D15" s="22"/>
      <c r="E15" s="209"/>
      <c r="F15" s="210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71">
        <f t="shared" si="1"/>
        <v>0</v>
      </c>
      <c r="T15" s="171">
        <f t="shared" si="0"/>
        <v>0</v>
      </c>
      <c r="U15" s="14"/>
      <c r="V15" s="14"/>
    </row>
    <row r="16" spans="1:22" x14ac:dyDescent="0.3">
      <c r="A16" s="173"/>
      <c r="B16" s="25"/>
      <c r="C16" s="173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71">
        <f t="shared" si="1"/>
        <v>0</v>
      </c>
      <c r="T16" s="171">
        <f t="shared" si="0"/>
        <v>0</v>
      </c>
      <c r="U16" s="14"/>
      <c r="V16" s="14"/>
    </row>
    <row r="17" spans="1:22" x14ac:dyDescent="0.3">
      <c r="A17" s="173"/>
      <c r="B17" s="25"/>
      <c r="C17" s="173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71">
        <f>E17+G17+I17+K17+M17+O17+Q17</f>
        <v>0</v>
      </c>
      <c r="T17" s="171">
        <f>SUM(S17-U17-V17)</f>
        <v>0</v>
      </c>
      <c r="U17" s="14"/>
      <c r="V17" s="14"/>
    </row>
    <row r="18" spans="1:22" x14ac:dyDescent="0.3">
      <c r="A18" s="173"/>
      <c r="B18" s="25"/>
      <c r="C18" s="173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71">
        <f t="shared" si="1"/>
        <v>0</v>
      </c>
      <c r="T18" s="171">
        <f t="shared" si="0"/>
        <v>0</v>
      </c>
      <c r="U18" s="14"/>
      <c r="V18" s="14"/>
    </row>
    <row r="19" spans="1:22" x14ac:dyDescent="0.3">
      <c r="A19" s="173"/>
      <c r="B19" s="173"/>
      <c r="C19" s="173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5"/>
      <c r="P19" s="226"/>
      <c r="Q19" s="225"/>
      <c r="R19" s="226"/>
      <c r="S19" s="171">
        <f t="shared" si="1"/>
        <v>0</v>
      </c>
      <c r="T19" s="171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71">
        <f t="shared" si="1"/>
        <v>0</v>
      </c>
      <c r="T20" s="171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5"/>
      <c r="H21" s="226"/>
      <c r="I21" s="225"/>
      <c r="J21" s="226"/>
      <c r="K21" s="225"/>
      <c r="L21" s="226"/>
      <c r="M21" s="225"/>
      <c r="N21" s="226"/>
      <c r="O21" s="225"/>
      <c r="P21" s="226"/>
      <c r="Q21" s="225"/>
      <c r="R21" s="226"/>
      <c r="S21" s="171">
        <f t="shared" si="1"/>
        <v>0</v>
      </c>
      <c r="T21" s="171"/>
      <c r="U21" s="15"/>
      <c r="V21" s="14"/>
    </row>
    <row r="22" spans="1:22" x14ac:dyDescent="0.3">
      <c r="A22" s="15" t="s">
        <v>6</v>
      </c>
      <c r="B22" s="15"/>
      <c r="C22" s="15"/>
      <c r="D22" s="15"/>
      <c r="E22" s="231">
        <f>SUM(E4:E21)</f>
        <v>8</v>
      </c>
      <c r="F22" s="232"/>
      <c r="G22" s="231">
        <f>SUM(G4:G21)</f>
        <v>8</v>
      </c>
      <c r="H22" s="232"/>
      <c r="I22" s="231">
        <f>SUM(I4:I21)</f>
        <v>8</v>
      </c>
      <c r="J22" s="232"/>
      <c r="K22" s="231">
        <f>SUM(K4:K21)</f>
        <v>8</v>
      </c>
      <c r="L22" s="232"/>
      <c r="M22" s="231">
        <f>SUM(M4:M21)</f>
        <v>8</v>
      </c>
      <c r="N22" s="232"/>
      <c r="O22" s="231">
        <f>SUM(O4:O21)</f>
        <v>0</v>
      </c>
      <c r="P22" s="232"/>
      <c r="Q22" s="231">
        <f>SUM(Q4:Q21)</f>
        <v>0</v>
      </c>
      <c r="R22" s="232"/>
      <c r="S22" s="171">
        <f t="shared" si="1"/>
        <v>40</v>
      </c>
      <c r="T22" s="171"/>
      <c r="U22" s="15"/>
      <c r="V22" s="14"/>
    </row>
    <row r="23" spans="1:22" x14ac:dyDescent="0.3">
      <c r="A23" s="15" t="s">
        <v>2</v>
      </c>
      <c r="B23" s="15"/>
      <c r="C23" s="15"/>
      <c r="D23" s="15"/>
      <c r="E23" s="171"/>
      <c r="F23" s="172">
        <v>8</v>
      </c>
      <c r="G23" s="171"/>
      <c r="H23" s="172">
        <v>8</v>
      </c>
      <c r="I23" s="171"/>
      <c r="J23" s="172">
        <v>8</v>
      </c>
      <c r="K23" s="171"/>
      <c r="L23" s="172">
        <v>8</v>
      </c>
      <c r="M23" s="171"/>
      <c r="N23" s="172">
        <v>8</v>
      </c>
      <c r="O23" s="171"/>
      <c r="P23" s="172"/>
      <c r="Q23" s="171"/>
      <c r="R23" s="172"/>
      <c r="S23" s="171">
        <f>SUM(E23:R23)</f>
        <v>40</v>
      </c>
      <c r="T23" s="171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2019-11-04T09:13:17Z</cp:lastPrinted>
  <dcterms:created xsi:type="dcterms:W3CDTF">2010-01-14T13:00:57Z</dcterms:created>
  <dcterms:modified xsi:type="dcterms:W3CDTF">2019-11-04T09:13:46Z</dcterms:modified>
</cp:coreProperties>
</file>