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66843D7A-01F4-41A8-8010-57D6320B9C5C}" xr6:coauthVersionLast="41" xr6:coauthVersionMax="41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Culloch" sheetId="53" r:id="rId9"/>
    <sheet name="McSharry" sheetId="42" r:id="rId10"/>
    <sheet name="Storrar" sheetId="54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McCulloch!$A$1:$V$40</definedName>
    <definedName name="_xlnm.Print_Area" localSheetId="9">McSharry!$A$1:$V$40</definedName>
    <definedName name="_xlnm.Print_Area" localSheetId="14">N.Winterburn!$A$1:$V$42</definedName>
    <definedName name="_xlnm.Print_Area" localSheetId="10">Storrar!$A$1:$V$40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K15" i="1" l="1"/>
  <c r="I15" i="1"/>
  <c r="H15" i="1"/>
  <c r="F15" i="1"/>
  <c r="E15" i="1"/>
  <c r="D15" i="1"/>
  <c r="C15" i="1"/>
  <c r="C28" i="54"/>
  <c r="V24" i="54"/>
  <c r="C29" i="54" s="1"/>
  <c r="U24" i="54"/>
  <c r="R24" i="54"/>
  <c r="P24" i="54"/>
  <c r="S23" i="54"/>
  <c r="Q22" i="54"/>
  <c r="O22" i="54"/>
  <c r="M22" i="54"/>
  <c r="N24" i="54" s="1"/>
  <c r="K22" i="54"/>
  <c r="L24" i="54" s="1"/>
  <c r="I22" i="54"/>
  <c r="J24" i="54" s="1"/>
  <c r="G22" i="54"/>
  <c r="H24" i="54" s="1"/>
  <c r="E22" i="54"/>
  <c r="F24" i="54" s="1"/>
  <c r="S21" i="54"/>
  <c r="C31" i="54" s="1"/>
  <c r="S20" i="54"/>
  <c r="C30" i="54" s="1"/>
  <c r="S19" i="54"/>
  <c r="T19" i="54" s="1"/>
  <c r="S18" i="54"/>
  <c r="T18" i="54" s="1"/>
  <c r="S17" i="54"/>
  <c r="T17" i="54" s="1"/>
  <c r="S16" i="54"/>
  <c r="T16" i="54" s="1"/>
  <c r="S15" i="54"/>
  <c r="T15" i="54" s="1"/>
  <c r="T14" i="54"/>
  <c r="S14" i="54"/>
  <c r="S13" i="54"/>
  <c r="T13" i="54" s="1"/>
  <c r="T12" i="54"/>
  <c r="S12" i="54"/>
  <c r="S11" i="54"/>
  <c r="T11" i="54" s="1"/>
  <c r="S10" i="54"/>
  <c r="T10" i="54" s="1"/>
  <c r="S9" i="54"/>
  <c r="T9" i="54" s="1"/>
  <c r="S8" i="54"/>
  <c r="T8" i="54" s="1"/>
  <c r="S7" i="54"/>
  <c r="T7" i="54" s="1"/>
  <c r="S6" i="54"/>
  <c r="T6" i="54" s="1"/>
  <c r="S5" i="54"/>
  <c r="T5" i="54" s="1"/>
  <c r="S4" i="54"/>
  <c r="T4" i="54" s="1"/>
  <c r="S24" i="54" l="1"/>
  <c r="T23" i="54"/>
  <c r="C27" i="54" s="1"/>
  <c r="S22" i="54"/>
  <c r="K13" i="1"/>
  <c r="I13" i="1"/>
  <c r="H13" i="1"/>
  <c r="F13" i="1"/>
  <c r="E13" i="1"/>
  <c r="D13" i="1"/>
  <c r="C28" i="53"/>
  <c r="V24" i="53"/>
  <c r="C29" i="53" s="1"/>
  <c r="U24" i="53"/>
  <c r="R24" i="53"/>
  <c r="P24" i="53"/>
  <c r="S23" i="53"/>
  <c r="Q22" i="53"/>
  <c r="O22" i="53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S20" i="53"/>
  <c r="C30" i="53" s="1"/>
  <c r="S19" i="53"/>
  <c r="T19" i="53" s="1"/>
  <c r="T18" i="53"/>
  <c r="S18" i="53"/>
  <c r="S17" i="53"/>
  <c r="T17" i="53" s="1"/>
  <c r="S16" i="53"/>
  <c r="T16" i="53" s="1"/>
  <c r="S15" i="53"/>
  <c r="T15" i="53" s="1"/>
  <c r="T14" i="53"/>
  <c r="S14" i="53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C32" i="54" l="1"/>
  <c r="G32" i="54" s="1"/>
  <c r="B15" i="1"/>
  <c r="G15" i="1" s="1"/>
  <c r="T23" i="53"/>
  <c r="C27" i="53" s="1"/>
  <c r="S24" i="53"/>
  <c r="S22" i="53"/>
  <c r="I22" i="24"/>
  <c r="J24" i="24" s="1"/>
  <c r="C32" i="53" l="1"/>
  <c r="G32" i="53" s="1"/>
  <c r="B13" i="1"/>
  <c r="G13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8" i="1" l="1"/>
  <c r="I18" i="1" l="1"/>
  <c r="H18" i="1"/>
  <c r="D18" i="1"/>
  <c r="C18" i="1"/>
  <c r="C19" i="1" l="1"/>
  <c r="D19" i="1"/>
  <c r="H19" i="1"/>
  <c r="I19" i="1"/>
  <c r="K19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8" i="1"/>
  <c r="G18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16" i="1"/>
  <c r="I9" i="1"/>
  <c r="H21" i="1"/>
  <c r="H20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E22" i="24"/>
  <c r="F24" i="24" s="1"/>
  <c r="C31" i="24"/>
  <c r="F17" i="1" s="1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7" i="1"/>
  <c r="D22" i="1" s="1"/>
  <c r="G10" i="1"/>
  <c r="G6" i="1"/>
  <c r="T13" i="30"/>
  <c r="T19" i="18"/>
  <c r="T23" i="24"/>
  <c r="C27" i="24" s="1"/>
  <c r="B17" i="1" s="1"/>
  <c r="T25" i="14"/>
  <c r="C29" i="14" s="1"/>
  <c r="B9" i="1" s="1"/>
  <c r="S22" i="24"/>
  <c r="F21" i="1"/>
  <c r="F20" i="1"/>
  <c r="S26" i="30"/>
  <c r="S24" i="30"/>
  <c r="S24" i="24"/>
  <c r="F16" i="1"/>
  <c r="S24" i="14"/>
  <c r="F9" i="1"/>
  <c r="L26" i="14"/>
  <c r="S26" i="14" s="1"/>
  <c r="F22" i="1" l="1"/>
  <c r="T25" i="30"/>
  <c r="C29" i="30" s="1"/>
  <c r="B19" i="1" s="1"/>
  <c r="G19" i="1" s="1"/>
  <c r="C32" i="24"/>
  <c r="G32" i="24" s="1"/>
  <c r="G11" i="1"/>
  <c r="G8" i="1"/>
  <c r="G17" i="1"/>
  <c r="G9" i="1"/>
  <c r="C34" i="14"/>
  <c r="C34" i="30" l="1"/>
  <c r="G34" i="30" s="1"/>
  <c r="G34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T21" i="5" s="1"/>
  <c r="S27" i="5" l="1"/>
  <c r="K21" i="1"/>
  <c r="T28" i="5"/>
  <c r="C32" i="5" s="1"/>
  <c r="B21" i="1" s="1"/>
  <c r="G21" i="1" l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<sst xmlns="http://schemas.openxmlformats.org/spreadsheetml/2006/main" count="743" uniqueCount="123">
  <si>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</si>
  <si>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</si>
  <si>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</si>
  <si>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</si>
  <si>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</si>
  <si>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</si>
  <si>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</si>
  <si>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</si>
  <si>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</si>
  <si>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</si>
  <si>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</si>
  <si>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</si>
  <si>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</si>
  <si>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</si>
  <si>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</si>
  <si>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</si>
  <si>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</si>
  <si>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</si>
  <si>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</si>
  <si>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</si>
  <si>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</si>
  <si>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</si>
  <si>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</si>
  <si>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</si>
  <si>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</si>
  <si>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</si>
  <si>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</si>
  <si>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</si>
  <si>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</si>
  <si>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</si>
  <si>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</si>
  <si>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</si>
  <si>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</si>
  <si>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</si>
  <si>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</si>
  <si>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</si>
  <si>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</si>
  <si>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</si>
  <si>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</si>
  <si>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</si>
  <si>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</si>
  <si>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</si>
  <si>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</si>
  <si>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</si>
  <si>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</si>
  <si>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</si>
  <si>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</si>
  <si>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</si>
  <si>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</si>
  <si>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</si>
  <si>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</si>
  <si>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</si>
  <si>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</si>
  <si>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</si>
  <si>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</si>
  <si>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</si>
  <si>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</si>
  <si>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</si>
  <si>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</si>
  <si>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</si>
  <si>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</si>
  <si>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</si>
  <si>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</si>
  <si>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</si>
  <si>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</si>
  <si>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</si>
  <si>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</si>
  <si>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</si>
  <si>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frames</t>
  </si>
  <si>
    <t>H. Wildman</t>
  </si>
  <si>
    <t>H.Wildman</t>
  </si>
  <si>
    <t>desk</t>
  </si>
  <si>
    <t>fork lift / tidy works</t>
  </si>
  <si>
    <t>J. McCULLOCH</t>
  </si>
  <si>
    <t>J McCulloch</t>
  </si>
  <si>
    <t>J. Storrar</t>
  </si>
  <si>
    <t>J Storrar</t>
  </si>
  <si>
    <t>production meeting</t>
  </si>
  <si>
    <t>labouring</t>
  </si>
  <si>
    <t>fork lift</t>
  </si>
  <si>
    <t>display wall</t>
  </si>
  <si>
    <t>6781 eg</t>
  </si>
  <si>
    <t>wardrobe</t>
  </si>
  <si>
    <t>screens</t>
  </si>
  <si>
    <t>tidy area</t>
  </si>
  <si>
    <t>sample 6781</t>
  </si>
  <si>
    <t>move materials</t>
  </si>
  <si>
    <t>load van</t>
  </si>
  <si>
    <t>door &amp; screen</t>
  </si>
  <si>
    <t>library units</t>
  </si>
  <si>
    <t>reveals</t>
  </si>
  <si>
    <t>cupboards</t>
  </si>
  <si>
    <t>shelving unit</t>
  </si>
  <si>
    <t>W/E 10.11.2019</t>
  </si>
  <si>
    <t>week ending 10.11.2019</t>
  </si>
  <si>
    <t>first aid training</t>
  </si>
  <si>
    <t>machine maintenance</t>
  </si>
  <si>
    <t>stops</t>
  </si>
  <si>
    <t>loose material</t>
  </si>
  <si>
    <t>moving materials</t>
  </si>
  <si>
    <t>sort kitchens</t>
  </si>
  <si>
    <t>panels</t>
  </si>
  <si>
    <t>battons</t>
  </si>
  <si>
    <t>infill</t>
  </si>
  <si>
    <t>wall panels</t>
  </si>
  <si>
    <t>architraves</t>
  </si>
  <si>
    <t>panelling</t>
  </si>
  <si>
    <t>steps / decking</t>
  </si>
  <si>
    <t>take down scaffold</t>
  </si>
  <si>
    <t>casements</t>
  </si>
  <si>
    <t>library shelving</t>
  </si>
  <si>
    <t>paid</t>
  </si>
  <si>
    <t xml:space="preserve">un </t>
  </si>
  <si>
    <t>doors</t>
  </si>
  <si>
    <t>PLUM02</t>
  </si>
  <si>
    <t>SEBA01</t>
  </si>
  <si>
    <t>PAUL03</t>
  </si>
  <si>
    <t>NEWE01</t>
  </si>
  <si>
    <t>CAPI01</t>
  </si>
  <si>
    <t>OFFI01</t>
  </si>
  <si>
    <t>HERO01</t>
  </si>
  <si>
    <t>MAGG01</t>
  </si>
  <si>
    <t>MLGH01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</si>
</sst>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4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 applyFill="1"/>
    <xf numFmtId="0" fontId="2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8" zoomScaleNormal="88" workbookViewId="0">
      <selection activeCell="B16" sqref="B16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91" t="s">
        <v>93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SUM(Buckingham!C29)</f>
        <v>32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32</v>
      </c>
      <c r="H6" s="102">
        <f>SUM(Buckingham!C35)</f>
        <v>0</v>
      </c>
      <c r="I6" s="102">
        <f>SUM(Buckingham!C36)</f>
        <v>0</v>
      </c>
      <c r="K6" s="103">
        <f>SUM(Buckingham!I30)</f>
        <v>2.5</v>
      </c>
    </row>
    <row r="7" spans="1:11" ht="17.25" customHeight="1" x14ac:dyDescent="0.3">
      <c r="A7" s="99" t="s">
        <v>60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1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20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67</v>
      </c>
      <c r="B12" s="100">
        <f>SUM(Leek!C32)</f>
        <v>24</v>
      </c>
      <c r="C12" s="100">
        <f>SUM(Leek!C33)</f>
        <v>0</v>
      </c>
      <c r="D12" s="100">
        <f>SUM(Leek!C34)</f>
        <v>0</v>
      </c>
      <c r="E12" s="100">
        <f>SUM(Leek!C35)</f>
        <v>16</v>
      </c>
      <c r="F12" s="100">
        <f>SUM(Leek!C36)</f>
        <v>0</v>
      </c>
      <c r="G12" s="101">
        <f>B12+C12+D12+E12+F12</f>
        <v>40</v>
      </c>
      <c r="H12" s="104">
        <f>SUM(Leek!C38)</f>
        <v>0</v>
      </c>
      <c r="I12" s="104">
        <f>SUM(Leek!C39)</f>
        <v>0</v>
      </c>
      <c r="K12" s="103">
        <f>SUM(Leek!I33)</f>
        <v>4</v>
      </c>
    </row>
    <row r="13" spans="1:11" ht="17.25" customHeight="1" x14ac:dyDescent="0.3">
      <c r="A13" s="99" t="s">
        <v>74</v>
      </c>
      <c r="B13" s="100">
        <f>SUM(McCulloch!C27)</f>
        <v>40</v>
      </c>
      <c r="C13" s="100">
        <f>SUM(McCulloch!C28)</f>
        <v>0</v>
      </c>
      <c r="D13" s="100">
        <f>SUM(McCulloch!C29)</f>
        <v>0</v>
      </c>
      <c r="E13" s="100">
        <f>SUM(McCulloch!C30)</f>
        <v>0</v>
      </c>
      <c r="F13" s="100">
        <f>SUM(McCulloch!C31)</f>
        <v>0</v>
      </c>
      <c r="G13" s="101">
        <f>B13+C13+D13+E13+F13</f>
        <v>40</v>
      </c>
      <c r="H13" s="104">
        <f>SUM(McCulloch!C33)</f>
        <v>0</v>
      </c>
      <c r="I13" s="104">
        <f>SUM(McCulloch!C34)</f>
        <v>0</v>
      </c>
      <c r="K13" s="103">
        <f>SUM(McCulloch!I28)</f>
        <v>40</v>
      </c>
    </row>
    <row r="14" spans="1:11" ht="17.25" customHeight="1" x14ac:dyDescent="0.3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SUM(McSharry!A29)</f>
        <v>0</v>
      </c>
      <c r="E14" s="100">
        <f>SUM(McSharry!C30)</f>
        <v>0</v>
      </c>
      <c r="F14" s="100">
        <f>SUM(McSharry!C31)</f>
        <v>0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2</v>
      </c>
    </row>
    <row r="15" spans="1:11" ht="17.25" customHeight="1" x14ac:dyDescent="0.3">
      <c r="A15" s="99" t="s">
        <v>76</v>
      </c>
      <c r="B15" s="100">
        <f>SUM(Storrar!C27)</f>
        <v>40</v>
      </c>
      <c r="C15" s="100">
        <f>SUM(Storrar!C28)</f>
        <v>0</v>
      </c>
      <c r="D15" s="100">
        <f>SUM(Storrar!C29)</f>
        <v>0</v>
      </c>
      <c r="E15" s="100">
        <f>SUM(Storrar!C30)</f>
        <v>0</v>
      </c>
      <c r="F15" s="100">
        <f>SUM(Storrar!C31)</f>
        <v>0</v>
      </c>
      <c r="G15" s="101">
        <f>B15+C15+D15+E15+F15</f>
        <v>40</v>
      </c>
      <c r="H15" s="104">
        <f>SUM(Storrar!C33)</f>
        <v>0</v>
      </c>
      <c r="I15" s="104">
        <f>SUM(Storrar!C34)</f>
        <v>0</v>
      </c>
      <c r="K15" s="103">
        <f>SUM(Storrar!I28)</f>
        <v>0</v>
      </c>
    </row>
    <row r="16" spans="1:11" x14ac:dyDescent="0.3">
      <c r="A16" s="99" t="s">
        <v>10</v>
      </c>
      <c r="B16" s="100">
        <f>SUM(Taylor!C28)</f>
        <v>36.5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0"/>
        <v>36.5</v>
      </c>
      <c r="H16" s="104">
        <f>SUM(Taylor!C34)</f>
        <v>0</v>
      </c>
      <c r="I16" s="104">
        <f>SUM(Taylor!C35)</f>
        <v>0</v>
      </c>
      <c r="K16" s="103">
        <f>SUM(Taylor!I29)</f>
        <v>1.5</v>
      </c>
    </row>
    <row r="17" spans="1:11" x14ac:dyDescent="0.3">
      <c r="A17" s="99" t="s">
        <v>45</v>
      </c>
      <c r="B17" s="100">
        <f>SUM(Ward!C27)</f>
        <v>40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SUM(Ward!C31)</f>
        <v>0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3">
      <c r="A18" s="99" t="s">
        <v>70</v>
      </c>
      <c r="B18" s="100">
        <f>SUM(Wildman!C27)</f>
        <v>40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6</v>
      </c>
    </row>
    <row r="19" spans="1:11" x14ac:dyDescent="0.3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6</v>
      </c>
    </row>
    <row r="20" spans="1:11" x14ac:dyDescent="0.3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3">
      <c r="A21" s="99" t="s">
        <v>12</v>
      </c>
      <c r="B21" s="100">
        <f>SUM(Wright!C32)</f>
        <v>40</v>
      </c>
      <c r="C21" s="100">
        <f>SUM(Wright!C33)</f>
        <v>2.5</v>
      </c>
      <c r="D21" s="100">
        <f>SUM(Wright!C34)</f>
        <v>0</v>
      </c>
      <c r="E21" s="100">
        <f>SUM(Wright!C35)</f>
        <v>0</v>
      </c>
      <c r="F21" s="100">
        <f>SUM(Wright!C36)</f>
        <v>0</v>
      </c>
      <c r="G21" s="101">
        <f>B21+C21+D21+E21+F21</f>
        <v>42.5</v>
      </c>
      <c r="H21" s="104">
        <f>SUM(Wright!C38)</f>
        <v>0</v>
      </c>
      <c r="I21" s="104">
        <f>SUM(Wright!C39)</f>
        <v>0</v>
      </c>
      <c r="K21" s="103">
        <f>SUM(Wright!I33)</f>
        <v>27.75</v>
      </c>
    </row>
    <row r="22" spans="1:11" ht="17.25" customHeight="1" x14ac:dyDescent="0.3">
      <c r="A22" s="105" t="s">
        <v>22</v>
      </c>
      <c r="B22" s="106">
        <f t="shared" ref="B22:I22" si="1">SUM(B6:B21)</f>
        <v>609.5</v>
      </c>
      <c r="C22" s="106">
        <f t="shared" si="1"/>
        <v>2.5</v>
      </c>
      <c r="D22" s="106">
        <f t="shared" si="1"/>
        <v>0</v>
      </c>
      <c r="E22" s="106">
        <f t="shared" si="1"/>
        <v>16</v>
      </c>
      <c r="F22" s="106">
        <f t="shared" si="1"/>
        <v>0</v>
      </c>
      <c r="G22" s="106">
        <f t="shared" si="1"/>
        <v>628</v>
      </c>
      <c r="H22" s="107">
        <f t="shared" si="1"/>
        <v>0</v>
      </c>
      <c r="I22" s="107">
        <f t="shared" si="1"/>
        <v>0</v>
      </c>
      <c r="J22" s="94"/>
      <c r="K22" s="106">
        <f>SUM(K6:K21)</f>
        <v>96.25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612</v>
      </c>
    </row>
    <row r="26" spans="1:11" x14ac:dyDescent="0.3">
      <c r="A26" s="92" t="s">
        <v>29</v>
      </c>
      <c r="C26" s="108">
        <f>K22</f>
        <v>96.25</v>
      </c>
    </row>
    <row r="27" spans="1:11" x14ac:dyDescent="0.3">
      <c r="A27" s="92" t="s">
        <v>33</v>
      </c>
      <c r="C27" s="109">
        <f>C26/C25</f>
        <v>0.15727124183006536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B16" sqref="B1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94</v>
      </c>
      <c r="B2" s="110"/>
      <c r="C2" s="110"/>
      <c r="D2" s="110"/>
      <c r="E2" s="211" t="s">
        <v>13</v>
      </c>
      <c r="F2" s="211"/>
      <c r="G2" s="211" t="s">
        <v>14</v>
      </c>
      <c r="H2" s="211"/>
      <c r="I2" s="211" t="s">
        <v>15</v>
      </c>
      <c r="J2" s="211"/>
      <c r="K2" s="211" t="s">
        <v>16</v>
      </c>
      <c r="L2" s="211"/>
      <c r="M2" s="211" t="s">
        <v>17</v>
      </c>
      <c r="N2" s="211"/>
      <c r="O2" s="211" t="s">
        <v>18</v>
      </c>
      <c r="P2" s="211"/>
      <c r="Q2" s="211" t="s">
        <v>19</v>
      </c>
      <c r="R2" s="21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7" t="s">
        <v>112</v>
      </c>
      <c r="N3" s="117" t="s">
        <v>111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8">
        <v>6768</v>
      </c>
      <c r="B4" s="242" t="s">
        <v>114</v>
      </c>
      <c r="C4" s="198">
        <v>5</v>
      </c>
      <c r="D4" s="22" t="s">
        <v>83</v>
      </c>
      <c r="E4" s="210">
        <v>7</v>
      </c>
      <c r="F4" s="210"/>
      <c r="G4" s="210">
        <v>3</v>
      </c>
      <c r="H4" s="210"/>
      <c r="I4" s="210"/>
      <c r="J4" s="210"/>
      <c r="K4" s="210"/>
      <c r="L4" s="210"/>
      <c r="M4" s="210"/>
      <c r="N4" s="210"/>
      <c r="O4" s="207"/>
      <c r="P4" s="208"/>
      <c r="Q4" s="207"/>
      <c r="R4" s="208"/>
      <c r="S4" s="58">
        <f t="shared" ref="S4:S22" si="0">E4+G4+I4+K4+M4+O4+Q4</f>
        <v>10</v>
      </c>
      <c r="T4" s="58">
        <f t="shared" ref="T4:T11" si="1">SUM(S4-U4-V4)</f>
        <v>10</v>
      </c>
      <c r="U4" s="60"/>
      <c r="V4" s="60"/>
    </row>
    <row r="5" spans="1:22" x14ac:dyDescent="0.3">
      <c r="A5" s="192">
        <v>6771</v>
      </c>
      <c r="B5" s="242" t="s">
        <v>115</v>
      </c>
      <c r="C5" s="192">
        <v>5</v>
      </c>
      <c r="D5" s="22" t="s">
        <v>87</v>
      </c>
      <c r="E5" s="209">
        <v>1</v>
      </c>
      <c r="F5" s="210"/>
      <c r="G5" s="209">
        <v>1</v>
      </c>
      <c r="H5" s="210"/>
      <c r="I5" s="209"/>
      <c r="J5" s="210"/>
      <c r="K5" s="209"/>
      <c r="L5" s="210"/>
      <c r="M5" s="209"/>
      <c r="N5" s="210"/>
      <c r="O5" s="207"/>
      <c r="P5" s="208"/>
      <c r="Q5" s="207"/>
      <c r="R5" s="208"/>
      <c r="S5" s="58">
        <f t="shared" si="0"/>
        <v>2</v>
      </c>
      <c r="T5" s="58">
        <f t="shared" si="1"/>
        <v>2</v>
      </c>
      <c r="U5" s="60"/>
      <c r="V5" s="60"/>
    </row>
    <row r="6" spans="1:22" x14ac:dyDescent="0.3">
      <c r="A6" s="183">
        <v>6821</v>
      </c>
      <c r="B6" s="242" t="s">
        <v>116</v>
      </c>
      <c r="C6" s="183">
        <v>58</v>
      </c>
      <c r="D6" s="22" t="s">
        <v>90</v>
      </c>
      <c r="E6" s="210"/>
      <c r="F6" s="210"/>
      <c r="G6" s="210">
        <v>3</v>
      </c>
      <c r="H6" s="210"/>
      <c r="I6" s="210">
        <v>4</v>
      </c>
      <c r="J6" s="210"/>
      <c r="K6" s="210">
        <v>0.5</v>
      </c>
      <c r="L6" s="210"/>
      <c r="M6" s="210"/>
      <c r="N6" s="210"/>
      <c r="O6" s="207"/>
      <c r="P6" s="208"/>
      <c r="Q6" s="207"/>
      <c r="R6" s="208"/>
      <c r="S6" s="58">
        <f t="shared" si="0"/>
        <v>7.5</v>
      </c>
      <c r="T6" s="58">
        <f t="shared" si="1"/>
        <v>7.5</v>
      </c>
      <c r="U6" s="60"/>
      <c r="V6" s="60"/>
    </row>
    <row r="7" spans="1:22" x14ac:dyDescent="0.3">
      <c r="A7" s="203">
        <v>6768</v>
      </c>
      <c r="B7" s="242" t="s">
        <v>114</v>
      </c>
      <c r="C7" s="194">
        <v>32</v>
      </c>
      <c r="D7" s="22" t="s">
        <v>109</v>
      </c>
      <c r="E7" s="205"/>
      <c r="F7" s="206"/>
      <c r="G7" s="205"/>
      <c r="H7" s="206"/>
      <c r="I7" s="205"/>
      <c r="J7" s="206"/>
      <c r="K7" s="205">
        <v>6.5</v>
      </c>
      <c r="L7" s="206"/>
      <c r="M7" s="205"/>
      <c r="N7" s="206"/>
      <c r="O7" s="207"/>
      <c r="P7" s="208"/>
      <c r="Q7" s="207"/>
      <c r="R7" s="208"/>
      <c r="S7" s="58">
        <f>E7+G7+I7+K7+M7+O7+Q7</f>
        <v>6.5</v>
      </c>
      <c r="T7" s="58">
        <f t="shared" si="1"/>
        <v>6.5</v>
      </c>
      <c r="U7" s="60"/>
      <c r="V7" s="60"/>
    </row>
    <row r="8" spans="1:22" x14ac:dyDescent="0.3">
      <c r="A8" s="203">
        <v>6771</v>
      </c>
      <c r="B8" s="242" t="s">
        <v>115</v>
      </c>
      <c r="C8" s="203">
        <v>5</v>
      </c>
      <c r="D8" s="22" t="s">
        <v>87</v>
      </c>
      <c r="E8" s="205"/>
      <c r="F8" s="206"/>
      <c r="G8" s="205"/>
      <c r="H8" s="206"/>
      <c r="I8" s="205"/>
      <c r="J8" s="206"/>
      <c r="K8" s="205">
        <v>0.5</v>
      </c>
      <c r="L8" s="206"/>
      <c r="M8" s="205"/>
      <c r="N8" s="206"/>
      <c r="O8" s="207"/>
      <c r="P8" s="208"/>
      <c r="Q8" s="207"/>
      <c r="R8" s="208"/>
      <c r="S8" s="58">
        <f>E8+G8+I8+K8+M8+O8+Q8</f>
        <v>0.5</v>
      </c>
      <c r="T8" s="58">
        <f t="shared" si="1"/>
        <v>0.5</v>
      </c>
      <c r="U8" s="60"/>
      <c r="V8" s="60"/>
    </row>
    <row r="9" spans="1:22" x14ac:dyDescent="0.3">
      <c r="A9" s="184"/>
      <c r="B9" s="25"/>
      <c r="C9" s="184"/>
      <c r="D9" s="22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7"/>
      <c r="P9" s="208"/>
      <c r="Q9" s="207"/>
      <c r="R9" s="20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49"/>
      <c r="B10" s="149"/>
      <c r="C10" s="149"/>
      <c r="D10" s="22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7"/>
      <c r="P10" s="208"/>
      <c r="Q10" s="207"/>
      <c r="R10" s="20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50"/>
      <c r="B11" s="150"/>
      <c r="C11" s="150"/>
      <c r="D11" s="22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7"/>
      <c r="P11" s="208"/>
      <c r="Q11" s="207"/>
      <c r="R11" s="20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50"/>
      <c r="B12" s="150"/>
      <c r="C12" s="150"/>
      <c r="D12" s="22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7"/>
      <c r="P12" s="208"/>
      <c r="Q12" s="207"/>
      <c r="R12" s="20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50"/>
      <c r="B13" s="150"/>
      <c r="C13" s="150"/>
      <c r="D13" s="22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7"/>
      <c r="P13" s="208"/>
      <c r="Q13" s="207"/>
      <c r="R13" s="208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3">
      <c r="A14" s="150"/>
      <c r="B14" s="150"/>
      <c r="C14" s="150"/>
      <c r="D14" s="22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7"/>
      <c r="P14" s="208"/>
      <c r="Q14" s="207"/>
      <c r="R14" s="208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3">
      <c r="A15" s="194">
        <v>3601</v>
      </c>
      <c r="B15" s="242" t="s">
        <v>118</v>
      </c>
      <c r="C15" s="194"/>
      <c r="D15" s="22" t="s">
        <v>107</v>
      </c>
      <c r="E15" s="205"/>
      <c r="F15" s="206"/>
      <c r="G15" s="205"/>
      <c r="H15" s="206"/>
      <c r="I15" s="205">
        <v>3</v>
      </c>
      <c r="J15" s="206"/>
      <c r="K15" s="205"/>
      <c r="L15" s="206"/>
      <c r="M15" s="205"/>
      <c r="N15" s="206"/>
      <c r="O15" s="207"/>
      <c r="P15" s="208"/>
      <c r="Q15" s="207"/>
      <c r="R15" s="208"/>
      <c r="S15" s="119">
        <f t="shared" ref="S15" si="4">E15+G15+I15+K15+M15+O15+Q15</f>
        <v>3</v>
      </c>
      <c r="T15" s="119">
        <f t="shared" ref="T15" si="5">SUM(S15-U15-V15)</f>
        <v>3</v>
      </c>
      <c r="U15" s="60"/>
      <c r="V15" s="60"/>
    </row>
    <row r="16" spans="1:22" ht="15.75" customHeight="1" x14ac:dyDescent="0.3">
      <c r="A16" s="178"/>
      <c r="B16" s="25"/>
      <c r="C16" s="178"/>
      <c r="D16" s="22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7"/>
      <c r="P16" s="208"/>
      <c r="Q16" s="207"/>
      <c r="R16" s="208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3">
      <c r="A17" s="120"/>
      <c r="B17" s="25"/>
      <c r="C17" s="120"/>
      <c r="D17" s="22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7"/>
      <c r="P17" s="208"/>
      <c r="Q17" s="207"/>
      <c r="R17" s="208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3">
      <c r="A18" s="159">
        <v>3600</v>
      </c>
      <c r="B18" s="242" t="s">
        <v>119</v>
      </c>
      <c r="C18" s="159"/>
      <c r="D18" s="22" t="s">
        <v>86</v>
      </c>
      <c r="E18" s="205"/>
      <c r="F18" s="206"/>
      <c r="G18" s="205">
        <v>1</v>
      </c>
      <c r="H18" s="206"/>
      <c r="I18" s="205">
        <v>1</v>
      </c>
      <c r="J18" s="206"/>
      <c r="K18" s="205">
        <v>0.5</v>
      </c>
      <c r="L18" s="206"/>
      <c r="M18" s="205"/>
      <c r="N18" s="206"/>
      <c r="O18" s="207"/>
      <c r="P18" s="208"/>
      <c r="Q18" s="207"/>
      <c r="R18" s="208"/>
      <c r="S18" s="58">
        <f t="shared" si="0"/>
        <v>2.5</v>
      </c>
      <c r="T18" s="58">
        <f t="shared" si="3"/>
        <v>2.5</v>
      </c>
      <c r="U18" s="60"/>
      <c r="V18" s="60"/>
    </row>
    <row r="19" spans="1:22" x14ac:dyDescent="0.3">
      <c r="A19" s="159"/>
      <c r="B19" s="159"/>
      <c r="C19" s="159"/>
      <c r="D19" s="22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7"/>
      <c r="P19" s="208"/>
      <c r="Q19" s="207"/>
      <c r="R19" s="208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3">
      <c r="A20" s="137"/>
      <c r="B20" s="25"/>
      <c r="C20" s="137"/>
      <c r="D20" s="22"/>
      <c r="E20" s="205"/>
      <c r="F20" s="206"/>
      <c r="G20" s="205"/>
      <c r="H20" s="206"/>
      <c r="I20" s="209"/>
      <c r="J20" s="209"/>
      <c r="K20" s="205"/>
      <c r="L20" s="206"/>
      <c r="M20" s="205"/>
      <c r="N20" s="206"/>
      <c r="O20" s="207"/>
      <c r="P20" s="208"/>
      <c r="Q20" s="207"/>
      <c r="R20" s="208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3">
      <c r="A21" s="81"/>
      <c r="B21" s="81"/>
      <c r="C21" s="81"/>
      <c r="D21" s="22"/>
      <c r="E21" s="205"/>
      <c r="F21" s="206"/>
      <c r="G21" s="205"/>
      <c r="H21" s="206"/>
      <c r="I21" s="205"/>
      <c r="J21" s="206"/>
      <c r="K21" s="205"/>
      <c r="L21" s="206"/>
      <c r="M21" s="205"/>
      <c r="N21" s="206"/>
      <c r="O21" s="207"/>
      <c r="P21" s="208"/>
      <c r="Q21" s="207"/>
      <c r="R21" s="208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05"/>
      <c r="F22" s="206"/>
      <c r="G22" s="205"/>
      <c r="H22" s="206"/>
      <c r="I22" s="205"/>
      <c r="J22" s="206"/>
      <c r="K22" s="205"/>
      <c r="L22" s="206"/>
      <c r="M22" s="205"/>
      <c r="N22" s="206"/>
      <c r="O22" s="207"/>
      <c r="P22" s="208"/>
      <c r="Q22" s="207"/>
      <c r="R22" s="208"/>
      <c r="S22" s="58">
        <f t="shared" si="0"/>
        <v>0</v>
      </c>
      <c r="T22" s="58"/>
      <c r="U22" s="62"/>
      <c r="V22" s="60"/>
    </row>
    <row r="23" spans="1:22" x14ac:dyDescent="0.3">
      <c r="A23" s="55" t="s">
        <v>36</v>
      </c>
      <c r="B23" s="55"/>
      <c r="C23" s="55"/>
      <c r="D23" s="55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7"/>
      <c r="P23" s="208"/>
      <c r="Q23" s="207"/>
      <c r="R23" s="208"/>
      <c r="S23" s="58">
        <f t="shared" ref="S23:S24" si="8">E23+G23+I23+K23+M23+O23+Q23</f>
        <v>0</v>
      </c>
      <c r="T23" s="58"/>
      <c r="U23" s="62"/>
      <c r="V23" s="60"/>
    </row>
    <row r="24" spans="1:22" x14ac:dyDescent="0.3">
      <c r="A24" s="62" t="s">
        <v>6</v>
      </c>
      <c r="B24" s="62"/>
      <c r="C24" s="62"/>
      <c r="D24" s="62"/>
      <c r="E24" s="212">
        <f>SUM(E4:E23)</f>
        <v>8</v>
      </c>
      <c r="F24" s="213"/>
      <c r="G24" s="212">
        <f>SUM(G4:G23)</f>
        <v>8</v>
      </c>
      <c r="H24" s="213"/>
      <c r="I24" s="212">
        <f>SUM(I4:I23)</f>
        <v>8</v>
      </c>
      <c r="J24" s="213"/>
      <c r="K24" s="212">
        <f>SUM(K4:K23)</f>
        <v>8</v>
      </c>
      <c r="L24" s="213"/>
      <c r="M24" s="212">
        <f>SUM(M4:M23)</f>
        <v>0</v>
      </c>
      <c r="N24" s="213"/>
      <c r="O24" s="212">
        <f>SUM(O4:O23)</f>
        <v>0</v>
      </c>
      <c r="P24" s="213"/>
      <c r="Q24" s="212">
        <f>SUM(Q4:Q23)</f>
        <v>0</v>
      </c>
      <c r="R24" s="213"/>
      <c r="S24" s="58">
        <f t="shared" si="8"/>
        <v>32</v>
      </c>
      <c r="T24" s="58"/>
      <c r="U24" s="62"/>
      <c r="V24" s="60"/>
    </row>
    <row r="25" spans="1:22" x14ac:dyDescent="0.3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32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>
        <v>2.5</v>
      </c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B16" sqref="B1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60</v>
      </c>
      <c r="B1" s="49"/>
      <c r="C1" s="49"/>
    </row>
    <row r="2" spans="1:22" s="54" customFormat="1" x14ac:dyDescent="0.3">
      <c r="A2" s="5" t="s">
        <v>94</v>
      </c>
      <c r="B2" s="197"/>
      <c r="C2" s="197"/>
      <c r="D2" s="110"/>
      <c r="E2" s="211" t="s">
        <v>13</v>
      </c>
      <c r="F2" s="211"/>
      <c r="G2" s="211" t="s">
        <v>14</v>
      </c>
      <c r="H2" s="211"/>
      <c r="I2" s="211" t="s">
        <v>15</v>
      </c>
      <c r="J2" s="211"/>
      <c r="K2" s="211" t="s">
        <v>16</v>
      </c>
      <c r="L2" s="211"/>
      <c r="M2" s="211" t="s">
        <v>17</v>
      </c>
      <c r="N2" s="211"/>
      <c r="O2" s="211" t="s">
        <v>18</v>
      </c>
      <c r="P2" s="211"/>
      <c r="Q2" s="211" t="s">
        <v>19</v>
      </c>
      <c r="R2" s="21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6">
        <v>6821</v>
      </c>
      <c r="B4" s="242" t="s">
        <v>116</v>
      </c>
      <c r="C4" s="182">
        <v>58</v>
      </c>
      <c r="D4" s="22" t="s">
        <v>90</v>
      </c>
      <c r="E4" s="210">
        <v>7</v>
      </c>
      <c r="F4" s="210"/>
      <c r="G4" s="210">
        <v>5.5</v>
      </c>
      <c r="H4" s="210"/>
      <c r="I4" s="210"/>
      <c r="J4" s="210"/>
      <c r="K4" s="210"/>
      <c r="L4" s="210"/>
      <c r="M4" s="210"/>
      <c r="N4" s="210"/>
      <c r="O4" s="207"/>
      <c r="P4" s="208"/>
      <c r="Q4" s="207"/>
      <c r="R4" s="208"/>
      <c r="S4" s="58">
        <f>E4+G4+I4+K4+M4+O4+Q4</f>
        <v>12.5</v>
      </c>
      <c r="T4" s="58">
        <f t="shared" ref="T4:T21" si="0">SUM(S4-U4-V4)</f>
        <v>12.5</v>
      </c>
      <c r="U4" s="60"/>
      <c r="V4" s="60"/>
    </row>
    <row r="5" spans="1:22" x14ac:dyDescent="0.3">
      <c r="A5" s="200">
        <v>6801</v>
      </c>
      <c r="B5" s="242" t="s">
        <v>117</v>
      </c>
      <c r="C5" s="200">
        <v>6</v>
      </c>
      <c r="D5" s="22" t="s">
        <v>68</v>
      </c>
      <c r="E5" s="210"/>
      <c r="F5" s="210"/>
      <c r="G5" s="210">
        <v>1</v>
      </c>
      <c r="H5" s="210"/>
      <c r="I5" s="210"/>
      <c r="J5" s="210"/>
      <c r="K5" s="210"/>
      <c r="L5" s="210"/>
      <c r="M5" s="210"/>
      <c r="N5" s="210"/>
      <c r="O5" s="207"/>
      <c r="P5" s="208"/>
      <c r="Q5" s="207"/>
      <c r="R5" s="208"/>
      <c r="S5" s="58">
        <f>E5+G5+I5+K5+M5+O5+Q5</f>
        <v>1</v>
      </c>
      <c r="T5" s="58">
        <f t="shared" si="0"/>
        <v>1</v>
      </c>
      <c r="U5" s="60"/>
      <c r="V5" s="60"/>
    </row>
    <row r="6" spans="1:22" x14ac:dyDescent="0.3">
      <c r="A6" s="200">
        <v>6768</v>
      </c>
      <c r="B6" s="242" t="s">
        <v>114</v>
      </c>
      <c r="C6" s="200">
        <v>32</v>
      </c>
      <c r="D6" s="22" t="s">
        <v>88</v>
      </c>
      <c r="E6" s="210"/>
      <c r="F6" s="210"/>
      <c r="G6" s="210">
        <v>1.5</v>
      </c>
      <c r="H6" s="210"/>
      <c r="I6" s="210">
        <v>1</v>
      </c>
      <c r="J6" s="210"/>
      <c r="K6" s="210"/>
      <c r="L6" s="210"/>
      <c r="M6" s="210"/>
      <c r="N6" s="210"/>
      <c r="O6" s="207"/>
      <c r="P6" s="208"/>
      <c r="Q6" s="207"/>
      <c r="R6" s="208"/>
      <c r="S6" s="58">
        <f t="shared" ref="S6:S26" si="1">E6+G6+I6+K6+M6+O6+Q6</f>
        <v>2.5</v>
      </c>
      <c r="T6" s="58">
        <f t="shared" si="0"/>
        <v>2.5</v>
      </c>
      <c r="U6" s="60"/>
      <c r="V6" s="60"/>
    </row>
    <row r="7" spans="1:22" x14ac:dyDescent="0.3">
      <c r="A7" s="202">
        <v>6768</v>
      </c>
      <c r="B7" s="242" t="s">
        <v>114</v>
      </c>
      <c r="C7" s="187">
        <v>44</v>
      </c>
      <c r="D7" s="22" t="s">
        <v>68</v>
      </c>
      <c r="E7" s="209"/>
      <c r="F7" s="210"/>
      <c r="G7" s="210"/>
      <c r="H7" s="210"/>
      <c r="I7" s="210">
        <v>7</v>
      </c>
      <c r="J7" s="210"/>
      <c r="K7" s="210">
        <v>8</v>
      </c>
      <c r="L7" s="210"/>
      <c r="M7" s="210">
        <v>4</v>
      </c>
      <c r="N7" s="210"/>
      <c r="O7" s="207"/>
      <c r="P7" s="208"/>
      <c r="Q7" s="207"/>
      <c r="R7" s="208"/>
      <c r="S7" s="58">
        <f t="shared" si="1"/>
        <v>19</v>
      </c>
      <c r="T7" s="58">
        <f t="shared" si="0"/>
        <v>19</v>
      </c>
      <c r="U7" s="60"/>
      <c r="V7" s="60"/>
    </row>
    <row r="8" spans="1:22" x14ac:dyDescent="0.3">
      <c r="A8" s="204">
        <v>6768</v>
      </c>
      <c r="B8" s="242" t="s">
        <v>114</v>
      </c>
      <c r="C8" s="204">
        <v>43</v>
      </c>
      <c r="D8" s="22" t="s">
        <v>68</v>
      </c>
      <c r="E8" s="205"/>
      <c r="F8" s="206"/>
      <c r="G8" s="205"/>
      <c r="H8" s="206"/>
      <c r="I8" s="205"/>
      <c r="J8" s="206"/>
      <c r="K8" s="205"/>
      <c r="L8" s="206"/>
      <c r="M8" s="205">
        <v>4</v>
      </c>
      <c r="N8" s="206"/>
      <c r="O8" s="207"/>
      <c r="P8" s="208"/>
      <c r="Q8" s="207"/>
      <c r="R8" s="208"/>
      <c r="S8" s="58">
        <f t="shared" si="1"/>
        <v>4</v>
      </c>
      <c r="T8" s="58">
        <f t="shared" si="0"/>
        <v>4</v>
      </c>
      <c r="U8" s="60"/>
      <c r="V8" s="60"/>
    </row>
    <row r="9" spans="1:22" x14ac:dyDescent="0.3">
      <c r="A9" s="185"/>
      <c r="B9" s="25"/>
      <c r="C9" s="185"/>
      <c r="D9" s="22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7"/>
      <c r="P9" s="208"/>
      <c r="Q9" s="207"/>
      <c r="R9" s="20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5"/>
      <c r="B10" s="25"/>
      <c r="C10" s="185"/>
      <c r="D10" s="22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7"/>
      <c r="P10" s="208"/>
      <c r="Q10" s="207"/>
      <c r="R10" s="20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5"/>
      <c r="B11" s="25"/>
      <c r="C11" s="185"/>
      <c r="D11" s="22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7"/>
      <c r="P11" s="208"/>
      <c r="Q11" s="207"/>
      <c r="R11" s="20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3"/>
      <c r="B12" s="143"/>
      <c r="C12" s="143"/>
      <c r="D12" s="22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7"/>
      <c r="P12" s="208"/>
      <c r="Q12" s="207"/>
      <c r="R12" s="20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43"/>
      <c r="B13" s="143"/>
      <c r="C13" s="143"/>
      <c r="D13" s="22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7"/>
      <c r="P13" s="208"/>
      <c r="Q13" s="207"/>
      <c r="R13" s="20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43"/>
      <c r="B14" s="143"/>
      <c r="C14" s="143"/>
      <c r="D14" s="22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7"/>
      <c r="P14" s="208"/>
      <c r="Q14" s="207"/>
      <c r="R14" s="20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3"/>
      <c r="B15" s="143"/>
      <c r="C15" s="143"/>
      <c r="D15" s="22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7"/>
      <c r="P15" s="208"/>
      <c r="Q15" s="207"/>
      <c r="R15" s="20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6"/>
      <c r="B16" s="6"/>
      <c r="C16" s="6"/>
      <c r="D16" s="22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7"/>
      <c r="P16" s="208"/>
      <c r="Q16" s="207"/>
      <c r="R16" s="20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6"/>
      <c r="B17" s="6"/>
      <c r="C17" s="6"/>
      <c r="D17" s="22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7"/>
      <c r="P17" s="208"/>
      <c r="Q17" s="207"/>
      <c r="R17" s="20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6"/>
      <c r="B18" s="6"/>
      <c r="C18" s="6"/>
      <c r="D18" s="22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7"/>
      <c r="P18" s="208"/>
      <c r="Q18" s="207"/>
      <c r="R18" s="20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21"/>
      <c r="B19" s="25"/>
      <c r="C19" s="121"/>
      <c r="D19" s="22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7"/>
      <c r="P19" s="208"/>
      <c r="Q19" s="207"/>
      <c r="R19" s="20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0"/>
      <c r="B20" s="25"/>
      <c r="C20" s="160"/>
      <c r="D20" s="22"/>
      <c r="E20" s="205"/>
      <c r="F20" s="206"/>
      <c r="G20" s="205"/>
      <c r="H20" s="206"/>
      <c r="I20" s="205"/>
      <c r="J20" s="206"/>
      <c r="K20" s="205"/>
      <c r="L20" s="206"/>
      <c r="M20" s="205"/>
      <c r="N20" s="206"/>
      <c r="O20" s="207"/>
      <c r="P20" s="208"/>
      <c r="Q20" s="207"/>
      <c r="R20" s="20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59"/>
      <c r="B21" s="25"/>
      <c r="C21" s="159"/>
      <c r="D21" s="22"/>
      <c r="E21" s="205"/>
      <c r="F21" s="206"/>
      <c r="G21" s="205"/>
      <c r="H21" s="206"/>
      <c r="I21" s="205"/>
      <c r="J21" s="206"/>
      <c r="K21" s="205"/>
      <c r="L21" s="206"/>
      <c r="M21" s="205"/>
      <c r="N21" s="206"/>
      <c r="O21" s="207"/>
      <c r="P21" s="208"/>
      <c r="Q21" s="207"/>
      <c r="R21" s="20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59">
        <v>3600</v>
      </c>
      <c r="B22" s="242" t="s">
        <v>119</v>
      </c>
      <c r="C22" s="159"/>
      <c r="D22" s="22" t="s">
        <v>96</v>
      </c>
      <c r="E22" s="205">
        <v>1</v>
      </c>
      <c r="F22" s="206"/>
      <c r="G22" s="205"/>
      <c r="H22" s="206"/>
      <c r="I22" s="205"/>
      <c r="J22" s="206"/>
      <c r="K22" s="205"/>
      <c r="L22" s="206"/>
      <c r="M22" s="205"/>
      <c r="N22" s="206"/>
      <c r="O22" s="207"/>
      <c r="P22" s="208"/>
      <c r="Q22" s="207"/>
      <c r="R22" s="208"/>
      <c r="S22" s="58">
        <f>E22+G22+I22+K22+M22+O22+Q22</f>
        <v>1</v>
      </c>
      <c r="T22" s="58">
        <f>SUM(S22-U22-V22)</f>
        <v>1</v>
      </c>
      <c r="U22" s="60"/>
      <c r="V22" s="60"/>
    </row>
    <row r="23" spans="1:22" x14ac:dyDescent="0.3">
      <c r="A23" s="81"/>
      <c r="B23" s="81"/>
      <c r="C23" s="81"/>
      <c r="D23" s="22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7"/>
      <c r="P23" s="208"/>
      <c r="Q23" s="207"/>
      <c r="R23" s="20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05"/>
      <c r="F24" s="206"/>
      <c r="G24" s="205"/>
      <c r="H24" s="206"/>
      <c r="I24" s="205"/>
      <c r="J24" s="206"/>
      <c r="K24" s="205"/>
      <c r="L24" s="206"/>
      <c r="M24" s="205"/>
      <c r="N24" s="206"/>
      <c r="O24" s="207"/>
      <c r="P24" s="208"/>
      <c r="Q24" s="207"/>
      <c r="R24" s="208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05"/>
      <c r="F25" s="206"/>
      <c r="G25" s="207"/>
      <c r="H25" s="208"/>
      <c r="I25" s="207"/>
      <c r="J25" s="208"/>
      <c r="K25" s="207"/>
      <c r="L25" s="208"/>
      <c r="M25" s="207"/>
      <c r="N25" s="208"/>
      <c r="O25" s="207"/>
      <c r="P25" s="208"/>
      <c r="Q25" s="207"/>
      <c r="R25" s="208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12">
        <f>SUM(E4:E25)</f>
        <v>8</v>
      </c>
      <c r="F26" s="213"/>
      <c r="G26" s="212">
        <f>SUM(G4:G25)</f>
        <v>8</v>
      </c>
      <c r="H26" s="213"/>
      <c r="I26" s="212">
        <f>SUM(I4:I25)</f>
        <v>8</v>
      </c>
      <c r="J26" s="213"/>
      <c r="K26" s="212">
        <f>SUM(K4:K25)</f>
        <v>8</v>
      </c>
      <c r="L26" s="213"/>
      <c r="M26" s="212">
        <f>SUM(M4:M25)</f>
        <v>8</v>
      </c>
      <c r="N26" s="213"/>
      <c r="O26" s="212">
        <f>SUM(O4:O25)</f>
        <v>0</v>
      </c>
      <c r="P26" s="213"/>
      <c r="Q26" s="212">
        <f>SUM(Q4:Q25)</f>
        <v>0</v>
      </c>
      <c r="R26" s="213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1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B16" sqref="B1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55</v>
      </c>
      <c r="B1" s="49"/>
      <c r="C1" s="49"/>
    </row>
    <row r="2" spans="1:22" s="54" customFormat="1" x14ac:dyDescent="0.3">
      <c r="A2" s="5" t="s">
        <v>94</v>
      </c>
      <c r="B2" s="197"/>
      <c r="C2" s="197"/>
      <c r="D2" s="110"/>
      <c r="E2" s="211" t="s">
        <v>13</v>
      </c>
      <c r="F2" s="211"/>
      <c r="G2" s="211" t="s">
        <v>14</v>
      </c>
      <c r="H2" s="211"/>
      <c r="I2" s="211" t="s">
        <v>15</v>
      </c>
      <c r="J2" s="211"/>
      <c r="K2" s="211" t="s">
        <v>16</v>
      </c>
      <c r="L2" s="211"/>
      <c r="M2" s="211" t="s">
        <v>17</v>
      </c>
      <c r="N2" s="211"/>
      <c r="O2" s="211" t="s">
        <v>18</v>
      </c>
      <c r="P2" s="211"/>
      <c r="Q2" s="211" t="s">
        <v>19</v>
      </c>
      <c r="R2" s="21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</v>
      </c>
      <c r="M3" s="116">
        <v>8</v>
      </c>
      <c r="N3" s="116">
        <v>15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8">
        <v>6768</v>
      </c>
      <c r="B4" s="242" t="s">
        <v>114</v>
      </c>
      <c r="C4" s="198">
        <v>7</v>
      </c>
      <c r="D4" s="22" t="s">
        <v>89</v>
      </c>
      <c r="E4" s="205">
        <v>8</v>
      </c>
      <c r="F4" s="206"/>
      <c r="G4" s="205">
        <v>6</v>
      </c>
      <c r="H4" s="206"/>
      <c r="I4" s="205"/>
      <c r="J4" s="206"/>
      <c r="K4" s="205"/>
      <c r="L4" s="206"/>
      <c r="M4" s="205"/>
      <c r="N4" s="206"/>
      <c r="O4" s="207"/>
      <c r="P4" s="208"/>
      <c r="Q4" s="207"/>
      <c r="R4" s="208"/>
      <c r="S4" s="58">
        <f>E4+G4+I4+K4+M4+O4+Q4</f>
        <v>14</v>
      </c>
      <c r="T4" s="58">
        <f t="shared" ref="T4:T12" si="0">SUM(S4-U4-V4)</f>
        <v>14</v>
      </c>
      <c r="U4" s="60"/>
      <c r="V4" s="60"/>
    </row>
    <row r="5" spans="1:22" x14ac:dyDescent="0.3">
      <c r="A5" s="192">
        <v>6795</v>
      </c>
      <c r="B5" s="242" t="s">
        <v>120</v>
      </c>
      <c r="C5" s="192">
        <v>3</v>
      </c>
      <c r="D5" s="22" t="s">
        <v>101</v>
      </c>
      <c r="E5" s="205"/>
      <c r="F5" s="206"/>
      <c r="G5" s="205">
        <v>0.5</v>
      </c>
      <c r="H5" s="206"/>
      <c r="I5" s="205">
        <v>3.5</v>
      </c>
      <c r="J5" s="206"/>
      <c r="K5" s="205"/>
      <c r="L5" s="206"/>
      <c r="M5" s="205"/>
      <c r="N5" s="206"/>
      <c r="O5" s="207"/>
      <c r="P5" s="208"/>
      <c r="Q5" s="207"/>
      <c r="R5" s="208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3">
      <c r="A6" s="200">
        <v>6768</v>
      </c>
      <c r="B6" s="242" t="s">
        <v>114</v>
      </c>
      <c r="C6" s="200">
        <v>13</v>
      </c>
      <c r="D6" s="22" t="s">
        <v>91</v>
      </c>
      <c r="E6" s="205"/>
      <c r="F6" s="206"/>
      <c r="G6" s="205">
        <v>1</v>
      </c>
      <c r="H6" s="206"/>
      <c r="I6" s="205">
        <v>1.5</v>
      </c>
      <c r="J6" s="206"/>
      <c r="K6" s="205"/>
      <c r="L6" s="206"/>
      <c r="M6" s="205"/>
      <c r="N6" s="206"/>
      <c r="O6" s="207"/>
      <c r="P6" s="208"/>
      <c r="Q6" s="207"/>
      <c r="R6" s="208"/>
      <c r="S6" s="58">
        <f t="shared" si="1"/>
        <v>2.5</v>
      </c>
      <c r="T6" s="58">
        <f t="shared" si="0"/>
        <v>2.5</v>
      </c>
      <c r="U6" s="60"/>
      <c r="V6" s="60"/>
    </row>
    <row r="7" spans="1:22" x14ac:dyDescent="0.3">
      <c r="A7" s="202">
        <v>6768</v>
      </c>
      <c r="B7" s="242" t="s">
        <v>114</v>
      </c>
      <c r="C7" s="156">
        <v>4</v>
      </c>
      <c r="D7" s="22" t="s">
        <v>104</v>
      </c>
      <c r="E7" s="205"/>
      <c r="F7" s="206"/>
      <c r="G7" s="205"/>
      <c r="H7" s="206"/>
      <c r="I7" s="205">
        <v>3</v>
      </c>
      <c r="J7" s="206"/>
      <c r="K7" s="205">
        <v>8</v>
      </c>
      <c r="L7" s="206"/>
      <c r="M7" s="205">
        <v>8</v>
      </c>
      <c r="N7" s="206"/>
      <c r="O7" s="207"/>
      <c r="P7" s="208"/>
      <c r="Q7" s="207"/>
      <c r="R7" s="208"/>
      <c r="S7" s="58">
        <f t="shared" si="1"/>
        <v>19</v>
      </c>
      <c r="T7" s="58">
        <f t="shared" si="0"/>
        <v>19</v>
      </c>
      <c r="U7" s="60"/>
      <c r="V7" s="60"/>
    </row>
    <row r="8" spans="1:22" x14ac:dyDescent="0.3">
      <c r="A8" s="156"/>
      <c r="B8" s="140"/>
      <c r="C8" s="140"/>
      <c r="D8" s="22"/>
      <c r="E8" s="205"/>
      <c r="F8" s="206"/>
      <c r="G8" s="205"/>
      <c r="H8" s="206"/>
      <c r="I8" s="205"/>
      <c r="J8" s="206"/>
      <c r="K8" s="205"/>
      <c r="L8" s="206"/>
      <c r="M8" s="205"/>
      <c r="N8" s="206"/>
      <c r="O8" s="207"/>
      <c r="P8" s="208"/>
      <c r="Q8" s="207"/>
      <c r="R8" s="20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56"/>
      <c r="B9" s="140"/>
      <c r="C9" s="140"/>
      <c r="D9" s="22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7"/>
      <c r="P9" s="208"/>
      <c r="Q9" s="207"/>
      <c r="R9" s="20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0"/>
      <c r="B10" s="140"/>
      <c r="C10" s="140"/>
      <c r="D10" s="22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7"/>
      <c r="P10" s="208"/>
      <c r="Q10" s="207"/>
      <c r="R10" s="20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0"/>
      <c r="B11" s="140"/>
      <c r="C11" s="140"/>
      <c r="D11" s="22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7"/>
      <c r="P11" s="208"/>
      <c r="Q11" s="207"/>
      <c r="R11" s="20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0"/>
      <c r="B12" s="140"/>
      <c r="C12" s="140"/>
      <c r="D12" s="22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7"/>
      <c r="P12" s="208"/>
      <c r="Q12" s="207"/>
      <c r="R12" s="20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9"/>
      <c r="B13" s="139"/>
      <c r="C13" s="139"/>
      <c r="D13" s="22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7"/>
      <c r="P13" s="208"/>
      <c r="Q13" s="207"/>
      <c r="R13" s="20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7"/>
      <c r="P14" s="208"/>
      <c r="Q14" s="207"/>
      <c r="R14" s="20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7"/>
      <c r="P15" s="208"/>
      <c r="Q15" s="207"/>
      <c r="R15" s="20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60"/>
      <c r="B16" s="25"/>
      <c r="C16" s="160"/>
      <c r="D16" s="22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7"/>
      <c r="P16" s="208"/>
      <c r="Q16" s="207"/>
      <c r="R16" s="20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59"/>
      <c r="B17" s="25"/>
      <c r="C17" s="159"/>
      <c r="D17" s="22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7"/>
      <c r="P17" s="208"/>
      <c r="Q17" s="207"/>
      <c r="R17" s="20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3">
        <v>3600</v>
      </c>
      <c r="B18" s="242" t="s">
        <v>119</v>
      </c>
      <c r="C18" s="163"/>
      <c r="D18" s="22" t="s">
        <v>84</v>
      </c>
      <c r="E18" s="205"/>
      <c r="F18" s="206"/>
      <c r="G18" s="205">
        <v>0.5</v>
      </c>
      <c r="H18" s="206"/>
      <c r="I18" s="205"/>
      <c r="J18" s="206"/>
      <c r="K18" s="205"/>
      <c r="L18" s="206"/>
      <c r="M18" s="205"/>
      <c r="N18" s="206"/>
      <c r="O18" s="207"/>
      <c r="P18" s="208"/>
      <c r="Q18" s="207"/>
      <c r="R18" s="208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7"/>
      <c r="P19" s="208"/>
      <c r="Q19" s="207"/>
      <c r="R19" s="20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05"/>
      <c r="F20" s="206"/>
      <c r="G20" s="205"/>
      <c r="H20" s="206"/>
      <c r="I20" s="205"/>
      <c r="J20" s="206"/>
      <c r="K20" s="205"/>
      <c r="L20" s="206"/>
      <c r="M20" s="205"/>
      <c r="N20" s="206"/>
      <c r="O20" s="207"/>
      <c r="P20" s="208"/>
      <c r="Q20" s="207"/>
      <c r="R20" s="208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07"/>
      <c r="F21" s="208"/>
      <c r="G21" s="207"/>
      <c r="H21" s="208"/>
      <c r="I21" s="207"/>
      <c r="J21" s="208"/>
      <c r="K21" s="207"/>
      <c r="L21" s="208"/>
      <c r="M21" s="205"/>
      <c r="N21" s="206"/>
      <c r="O21" s="207"/>
      <c r="P21" s="208"/>
      <c r="Q21" s="207"/>
      <c r="R21" s="208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12">
        <f>SUM(E4:E21)</f>
        <v>8</v>
      </c>
      <c r="F22" s="213"/>
      <c r="G22" s="212">
        <f>SUM(G4:G21)</f>
        <v>8</v>
      </c>
      <c r="H22" s="213"/>
      <c r="I22" s="212">
        <f>SUM(I4:I21)</f>
        <v>8</v>
      </c>
      <c r="J22" s="213"/>
      <c r="K22" s="212">
        <f>SUM(K4:K21)</f>
        <v>8</v>
      </c>
      <c r="L22" s="213"/>
      <c r="M22" s="212">
        <f>SUM(M4:M21)</f>
        <v>8</v>
      </c>
      <c r="N22" s="213"/>
      <c r="O22" s="212">
        <f>SUM(O4:O21)</f>
        <v>0</v>
      </c>
      <c r="P22" s="213"/>
      <c r="Q22" s="212">
        <f>SUM(Q4:Q21)</f>
        <v>0</v>
      </c>
      <c r="R22" s="213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B16" sqref="B16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94</v>
      </c>
      <c r="B2" s="197"/>
      <c r="C2" s="197"/>
      <c r="D2" s="6"/>
      <c r="E2" s="220" t="s">
        <v>13</v>
      </c>
      <c r="F2" s="220"/>
      <c r="G2" s="220" t="s">
        <v>14</v>
      </c>
      <c r="H2" s="220"/>
      <c r="I2" s="220" t="s">
        <v>15</v>
      </c>
      <c r="J2" s="220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15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192">
        <v>6768</v>
      </c>
      <c r="B4" s="242" t="s">
        <v>114</v>
      </c>
      <c r="C4" s="192">
        <v>32</v>
      </c>
      <c r="D4" s="22" t="s">
        <v>88</v>
      </c>
      <c r="E4" s="209">
        <v>5.5</v>
      </c>
      <c r="F4" s="209"/>
      <c r="G4" s="209">
        <v>2</v>
      </c>
      <c r="H4" s="209"/>
      <c r="I4" s="209">
        <v>3.5</v>
      </c>
      <c r="J4" s="209"/>
      <c r="K4" s="209"/>
      <c r="L4" s="209"/>
      <c r="M4" s="209"/>
      <c r="N4" s="209"/>
      <c r="O4" s="214"/>
      <c r="P4" s="215"/>
      <c r="Q4" s="214"/>
      <c r="R4" s="215"/>
      <c r="S4" s="12">
        <f>E4+G4+I4+K4+M4+O4+Q4</f>
        <v>11</v>
      </c>
      <c r="T4" s="12">
        <f t="shared" ref="T4:T16" si="0">SUM(S4-U4-V4)</f>
        <v>11</v>
      </c>
      <c r="U4" s="14"/>
      <c r="V4" s="14"/>
    </row>
    <row r="5" spans="1:22" x14ac:dyDescent="0.3">
      <c r="A5" s="192">
        <v>6801</v>
      </c>
      <c r="B5" s="242" t="s">
        <v>117</v>
      </c>
      <c r="C5" s="192">
        <v>6</v>
      </c>
      <c r="D5" s="22" t="s">
        <v>97</v>
      </c>
      <c r="E5" s="209">
        <v>1.5</v>
      </c>
      <c r="F5" s="209"/>
      <c r="G5" s="209"/>
      <c r="H5" s="209"/>
      <c r="I5" s="209"/>
      <c r="J5" s="209"/>
      <c r="K5" s="209"/>
      <c r="L5" s="209"/>
      <c r="M5" s="209">
        <v>0.75</v>
      </c>
      <c r="N5" s="209"/>
      <c r="O5" s="214"/>
      <c r="P5" s="215"/>
      <c r="Q5" s="214"/>
      <c r="R5" s="215"/>
      <c r="S5" s="12">
        <f t="shared" ref="S5:S24" si="1">E5+G5+I5+K5+M5+O5+Q5</f>
        <v>2.25</v>
      </c>
      <c r="T5" s="12">
        <f t="shared" si="0"/>
        <v>2.25</v>
      </c>
      <c r="U5" s="14"/>
      <c r="V5" s="14"/>
    </row>
    <row r="6" spans="1:22" x14ac:dyDescent="0.3">
      <c r="A6" s="198">
        <v>6768</v>
      </c>
      <c r="B6" s="242" t="s">
        <v>114</v>
      </c>
      <c r="C6" s="192">
        <v>45</v>
      </c>
      <c r="D6" s="22" t="s">
        <v>98</v>
      </c>
      <c r="E6" s="209">
        <v>1</v>
      </c>
      <c r="F6" s="209"/>
      <c r="G6" s="209">
        <v>6</v>
      </c>
      <c r="H6" s="209"/>
      <c r="I6" s="209"/>
      <c r="J6" s="209"/>
      <c r="K6" s="209"/>
      <c r="L6" s="209"/>
      <c r="M6" s="209"/>
      <c r="N6" s="209"/>
      <c r="O6" s="214"/>
      <c r="P6" s="215"/>
      <c r="Q6" s="214"/>
      <c r="R6" s="215"/>
      <c r="S6" s="12">
        <f t="shared" si="1"/>
        <v>7</v>
      </c>
      <c r="T6" s="12">
        <f t="shared" si="0"/>
        <v>7</v>
      </c>
      <c r="U6" s="14"/>
      <c r="V6" s="14"/>
    </row>
    <row r="7" spans="1:22" x14ac:dyDescent="0.3">
      <c r="A7" s="202">
        <v>6821</v>
      </c>
      <c r="B7" s="242" t="s">
        <v>116</v>
      </c>
      <c r="C7" s="202">
        <v>59</v>
      </c>
      <c r="D7" s="22" t="s">
        <v>102</v>
      </c>
      <c r="E7" s="209"/>
      <c r="F7" s="209"/>
      <c r="G7" s="209"/>
      <c r="H7" s="209"/>
      <c r="I7" s="209">
        <v>4.5</v>
      </c>
      <c r="J7" s="209"/>
      <c r="K7" s="209"/>
      <c r="L7" s="209"/>
      <c r="M7" s="209"/>
      <c r="N7" s="209"/>
      <c r="O7" s="214"/>
      <c r="P7" s="215"/>
      <c r="Q7" s="214"/>
      <c r="R7" s="215"/>
      <c r="S7" s="12">
        <f t="shared" si="1"/>
        <v>4.5</v>
      </c>
      <c r="T7" s="12">
        <f t="shared" si="0"/>
        <v>4.5</v>
      </c>
      <c r="U7" s="14"/>
      <c r="V7" s="14"/>
    </row>
    <row r="8" spans="1:22" x14ac:dyDescent="0.3">
      <c r="A8" s="195">
        <v>6768</v>
      </c>
      <c r="B8" s="242" t="s">
        <v>114</v>
      </c>
      <c r="C8" s="195">
        <v>18</v>
      </c>
      <c r="D8" s="22" t="s">
        <v>110</v>
      </c>
      <c r="E8" s="209"/>
      <c r="F8" s="209"/>
      <c r="G8" s="209"/>
      <c r="H8" s="209"/>
      <c r="I8" s="209"/>
      <c r="J8" s="209"/>
      <c r="K8" s="209">
        <v>1.5</v>
      </c>
      <c r="L8" s="209"/>
      <c r="M8" s="209">
        <v>0.5</v>
      </c>
      <c r="N8" s="209"/>
      <c r="O8" s="214"/>
      <c r="P8" s="215"/>
      <c r="Q8" s="214"/>
      <c r="R8" s="215"/>
      <c r="S8" s="12">
        <f t="shared" si="1"/>
        <v>2</v>
      </c>
      <c r="T8" s="12">
        <f t="shared" si="0"/>
        <v>2</v>
      </c>
      <c r="U8" s="14"/>
      <c r="V8" s="14"/>
    </row>
    <row r="9" spans="1:22" x14ac:dyDescent="0.3">
      <c r="A9" s="203">
        <v>6768</v>
      </c>
      <c r="B9" s="242" t="s">
        <v>114</v>
      </c>
      <c r="C9" s="156">
        <v>19</v>
      </c>
      <c r="D9" s="22" t="s">
        <v>110</v>
      </c>
      <c r="E9" s="209"/>
      <c r="F9" s="209"/>
      <c r="G9" s="209"/>
      <c r="H9" s="209"/>
      <c r="I9" s="209"/>
      <c r="J9" s="209"/>
      <c r="K9" s="209">
        <v>1.5</v>
      </c>
      <c r="L9" s="209"/>
      <c r="M9" s="209">
        <v>0.5</v>
      </c>
      <c r="N9" s="209"/>
      <c r="O9" s="214"/>
      <c r="P9" s="215"/>
      <c r="Q9" s="214"/>
      <c r="R9" s="215"/>
      <c r="S9" s="12">
        <f t="shared" si="1"/>
        <v>2</v>
      </c>
      <c r="T9" s="12">
        <f t="shared" si="0"/>
        <v>2</v>
      </c>
      <c r="U9" s="14"/>
      <c r="V9" s="14"/>
    </row>
    <row r="10" spans="1:22" x14ac:dyDescent="0.3">
      <c r="A10" s="203">
        <v>6768</v>
      </c>
      <c r="B10" s="242" t="s">
        <v>114</v>
      </c>
      <c r="C10" s="162">
        <v>20</v>
      </c>
      <c r="D10" s="22" t="s">
        <v>110</v>
      </c>
      <c r="E10" s="209"/>
      <c r="F10" s="209"/>
      <c r="G10" s="209"/>
      <c r="H10" s="209"/>
      <c r="I10" s="209"/>
      <c r="J10" s="209"/>
      <c r="K10" s="209">
        <v>1.75</v>
      </c>
      <c r="L10" s="209"/>
      <c r="M10" s="209">
        <v>0.5</v>
      </c>
      <c r="N10" s="209"/>
      <c r="O10" s="214"/>
      <c r="P10" s="215"/>
      <c r="Q10" s="214"/>
      <c r="R10" s="215"/>
      <c r="S10" s="12">
        <f t="shared" si="1"/>
        <v>2.25</v>
      </c>
      <c r="T10" s="12">
        <f t="shared" si="0"/>
        <v>2.25</v>
      </c>
      <c r="U10" s="14"/>
      <c r="V10" s="14"/>
    </row>
    <row r="11" spans="1:22" x14ac:dyDescent="0.3">
      <c r="A11" s="203">
        <v>6768</v>
      </c>
      <c r="B11" s="242" t="s">
        <v>114</v>
      </c>
      <c r="C11" s="163">
        <v>21</v>
      </c>
      <c r="D11" s="22" t="s">
        <v>110</v>
      </c>
      <c r="E11" s="209"/>
      <c r="F11" s="209"/>
      <c r="G11" s="209"/>
      <c r="H11" s="209"/>
      <c r="I11" s="209"/>
      <c r="J11" s="209"/>
      <c r="K11" s="209">
        <v>1.75</v>
      </c>
      <c r="L11" s="209"/>
      <c r="M11" s="209">
        <v>5.25</v>
      </c>
      <c r="N11" s="209"/>
      <c r="O11" s="214"/>
      <c r="P11" s="215"/>
      <c r="Q11" s="214"/>
      <c r="R11" s="215"/>
      <c r="S11" s="12">
        <f t="shared" si="1"/>
        <v>7</v>
      </c>
      <c r="T11" s="12">
        <f t="shared" si="0"/>
        <v>7</v>
      </c>
      <c r="U11" s="14"/>
      <c r="V11" s="14"/>
    </row>
    <row r="12" spans="1:22" x14ac:dyDescent="0.3">
      <c r="A12" s="203">
        <v>6768</v>
      </c>
      <c r="B12" s="242" t="s">
        <v>114</v>
      </c>
      <c r="C12" s="156">
        <v>22</v>
      </c>
      <c r="D12" s="22" t="s">
        <v>110</v>
      </c>
      <c r="E12" s="209"/>
      <c r="F12" s="209"/>
      <c r="G12" s="209"/>
      <c r="H12" s="209"/>
      <c r="I12" s="209"/>
      <c r="J12" s="209"/>
      <c r="K12" s="209">
        <v>1.5</v>
      </c>
      <c r="L12" s="209"/>
      <c r="M12" s="209">
        <v>0.5</v>
      </c>
      <c r="N12" s="209"/>
      <c r="O12" s="214"/>
      <c r="P12" s="215"/>
      <c r="Q12" s="214"/>
      <c r="R12" s="215"/>
      <c r="S12" s="12">
        <f t="shared" si="1"/>
        <v>2</v>
      </c>
      <c r="T12" s="12">
        <f t="shared" si="0"/>
        <v>2</v>
      </c>
      <c r="U12" s="14"/>
      <c r="V12" s="14"/>
    </row>
    <row r="13" spans="1:22" x14ac:dyDescent="0.3">
      <c r="A13" s="157"/>
      <c r="B13" s="157"/>
      <c r="C13" s="157"/>
      <c r="D13" s="22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14"/>
      <c r="P13" s="215"/>
      <c r="Q13" s="214"/>
      <c r="R13" s="21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6"/>
      <c r="B14" s="156"/>
      <c r="C14" s="156"/>
      <c r="D14" s="22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14"/>
      <c r="P14" s="215"/>
      <c r="Q14" s="214"/>
      <c r="R14" s="21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7"/>
      <c r="B15" s="137"/>
      <c r="C15" s="137"/>
      <c r="D15" s="22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14"/>
      <c r="P15" s="215"/>
      <c r="Q15" s="214"/>
      <c r="R15" s="21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7"/>
      <c r="B16" s="137"/>
      <c r="C16" s="137"/>
      <c r="D16" s="22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14"/>
      <c r="P16" s="215"/>
      <c r="Q16" s="214"/>
      <c r="R16" s="215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6"/>
      <c r="B17" s="6"/>
      <c r="C17" s="6"/>
      <c r="D17" s="22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14"/>
      <c r="P17" s="215"/>
      <c r="Q17" s="214"/>
      <c r="R17" s="215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60"/>
      <c r="B18" s="25"/>
      <c r="C18" s="160"/>
      <c r="D18" s="22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14"/>
      <c r="P18" s="215"/>
      <c r="Q18" s="214"/>
      <c r="R18" s="215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80"/>
      <c r="B19" s="25"/>
      <c r="C19" s="180"/>
      <c r="D19" s="22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14"/>
      <c r="P19" s="215"/>
      <c r="Q19" s="214"/>
      <c r="R19" s="215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3"/>
      <c r="B20" s="25"/>
      <c r="C20" s="113"/>
      <c r="D20" s="22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4"/>
      <c r="P20" s="215"/>
      <c r="Q20" s="214"/>
      <c r="R20" s="215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14"/>
      <c r="P21" s="215"/>
      <c r="Q21" s="214"/>
      <c r="R21" s="215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16"/>
      <c r="F22" s="217"/>
      <c r="G22" s="216"/>
      <c r="H22" s="217"/>
      <c r="I22" s="216"/>
      <c r="J22" s="217"/>
      <c r="K22" s="216"/>
      <c r="L22" s="217"/>
      <c r="M22" s="216"/>
      <c r="N22" s="217"/>
      <c r="O22" s="214"/>
      <c r="P22" s="215"/>
      <c r="Q22" s="214"/>
      <c r="R22" s="215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16"/>
      <c r="F23" s="217"/>
      <c r="G23" s="216"/>
      <c r="H23" s="217"/>
      <c r="I23" s="216"/>
      <c r="J23" s="217"/>
      <c r="K23" s="216"/>
      <c r="L23" s="217"/>
      <c r="M23" s="216"/>
      <c r="N23" s="217"/>
      <c r="O23" s="214"/>
      <c r="P23" s="215"/>
      <c r="Q23" s="214"/>
      <c r="R23" s="215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18">
        <f>SUM(E4:E23)</f>
        <v>8</v>
      </c>
      <c r="F24" s="219"/>
      <c r="G24" s="218">
        <f>SUM(G4:G23)</f>
        <v>8</v>
      </c>
      <c r="H24" s="219"/>
      <c r="I24" s="218">
        <f>SUM(I4:I23)</f>
        <v>8</v>
      </c>
      <c r="J24" s="219"/>
      <c r="K24" s="218">
        <f>SUM(K4:K23)</f>
        <v>8</v>
      </c>
      <c r="L24" s="219"/>
      <c r="M24" s="218">
        <f>SUM(M4:M23)</f>
        <v>8</v>
      </c>
      <c r="N24" s="219"/>
      <c r="O24" s="218">
        <f>SUM(O4:O23)</f>
        <v>0</v>
      </c>
      <c r="P24" s="219"/>
      <c r="Q24" s="218">
        <f>SUM(Q4:Q23)</f>
        <v>0</v>
      </c>
      <c r="R24" s="219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B16" sqref="B1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94</v>
      </c>
      <c r="B2" s="197"/>
      <c r="C2" s="197"/>
      <c r="D2" s="110"/>
      <c r="E2" s="211" t="s">
        <v>13</v>
      </c>
      <c r="F2" s="211"/>
      <c r="G2" s="211" t="s">
        <v>14</v>
      </c>
      <c r="H2" s="211"/>
      <c r="I2" s="211" t="s">
        <v>15</v>
      </c>
      <c r="J2" s="211"/>
      <c r="K2" s="211" t="s">
        <v>16</v>
      </c>
      <c r="L2" s="211"/>
      <c r="M2" s="211" t="s">
        <v>17</v>
      </c>
      <c r="N2" s="211"/>
      <c r="O2" s="211" t="s">
        <v>18</v>
      </c>
      <c r="P2" s="211"/>
      <c r="Q2" s="211" t="s">
        <v>19</v>
      </c>
      <c r="R2" s="21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10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</v>
      </c>
      <c r="M3" s="116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2">
        <v>6768</v>
      </c>
      <c r="B4" s="242" t="s">
        <v>114</v>
      </c>
      <c r="C4" s="192">
        <v>7</v>
      </c>
      <c r="D4" s="22" t="s">
        <v>89</v>
      </c>
      <c r="E4" s="216">
        <v>8</v>
      </c>
      <c r="F4" s="206"/>
      <c r="G4" s="216">
        <v>5.5</v>
      </c>
      <c r="H4" s="206"/>
      <c r="I4" s="216"/>
      <c r="J4" s="206"/>
      <c r="K4" s="216"/>
      <c r="L4" s="206"/>
      <c r="M4" s="216"/>
      <c r="N4" s="206"/>
      <c r="O4" s="207"/>
      <c r="P4" s="208"/>
      <c r="Q4" s="207"/>
      <c r="R4" s="208"/>
      <c r="S4" s="58">
        <f t="shared" ref="S4:S11" si="0">E4+G4+I4+K4+M4+O4+Q4</f>
        <v>13.5</v>
      </c>
      <c r="T4" s="58">
        <f t="shared" ref="T4:T11" si="1">SUM(S4-U4-V4)</f>
        <v>13.5</v>
      </c>
      <c r="U4" s="60"/>
      <c r="V4" s="60"/>
    </row>
    <row r="5" spans="1:22" x14ac:dyDescent="0.3">
      <c r="A5" s="200">
        <v>6768</v>
      </c>
      <c r="B5" s="242" t="s">
        <v>114</v>
      </c>
      <c r="C5" s="200">
        <v>13</v>
      </c>
      <c r="D5" s="22" t="s">
        <v>91</v>
      </c>
      <c r="E5" s="205"/>
      <c r="F5" s="206"/>
      <c r="G5" s="205">
        <v>2.5</v>
      </c>
      <c r="H5" s="206"/>
      <c r="I5" s="205">
        <v>6.5</v>
      </c>
      <c r="J5" s="206"/>
      <c r="K5" s="205"/>
      <c r="L5" s="206"/>
      <c r="M5" s="205">
        <v>0.25</v>
      </c>
      <c r="N5" s="206"/>
      <c r="O5" s="207"/>
      <c r="P5" s="208"/>
      <c r="Q5" s="207"/>
      <c r="R5" s="208"/>
      <c r="S5" s="58">
        <f t="shared" si="0"/>
        <v>9.25</v>
      </c>
      <c r="T5" s="58">
        <f t="shared" si="1"/>
        <v>9.25</v>
      </c>
      <c r="U5" s="60"/>
      <c r="V5" s="60"/>
    </row>
    <row r="6" spans="1:22" x14ac:dyDescent="0.3">
      <c r="A6" s="202">
        <v>6821</v>
      </c>
      <c r="B6" s="242" t="s">
        <v>116</v>
      </c>
      <c r="C6" s="202">
        <v>58</v>
      </c>
      <c r="D6" s="22" t="s">
        <v>90</v>
      </c>
      <c r="E6" s="205"/>
      <c r="F6" s="206"/>
      <c r="G6" s="205"/>
      <c r="H6" s="206"/>
      <c r="I6" s="205">
        <v>1</v>
      </c>
      <c r="J6" s="206"/>
      <c r="K6" s="205"/>
      <c r="L6" s="206"/>
      <c r="M6" s="205"/>
      <c r="N6" s="206"/>
      <c r="O6" s="207"/>
      <c r="P6" s="208"/>
      <c r="Q6" s="207"/>
      <c r="R6" s="208"/>
      <c r="S6" s="58">
        <f t="shared" si="0"/>
        <v>1</v>
      </c>
      <c r="T6" s="58">
        <f t="shared" si="1"/>
        <v>1</v>
      </c>
      <c r="U6" s="60"/>
      <c r="V6" s="60"/>
    </row>
    <row r="7" spans="1:22" x14ac:dyDescent="0.3">
      <c r="A7" s="202">
        <v>6821</v>
      </c>
      <c r="B7" s="242" t="s">
        <v>116</v>
      </c>
      <c r="C7" s="202">
        <v>59</v>
      </c>
      <c r="D7" s="22" t="s">
        <v>102</v>
      </c>
      <c r="E7" s="205"/>
      <c r="F7" s="206"/>
      <c r="G7" s="205"/>
      <c r="H7" s="206"/>
      <c r="I7" s="205">
        <v>0.5</v>
      </c>
      <c r="J7" s="206"/>
      <c r="K7" s="205">
        <v>8</v>
      </c>
      <c r="L7" s="206"/>
      <c r="M7" s="205">
        <v>7.75</v>
      </c>
      <c r="N7" s="206"/>
      <c r="O7" s="207"/>
      <c r="P7" s="208"/>
      <c r="Q7" s="207"/>
      <c r="R7" s="208"/>
      <c r="S7" s="58">
        <f t="shared" si="0"/>
        <v>16.25</v>
      </c>
      <c r="T7" s="58">
        <f t="shared" si="1"/>
        <v>16.25</v>
      </c>
      <c r="U7" s="60"/>
      <c r="V7" s="60"/>
    </row>
    <row r="8" spans="1:22" x14ac:dyDescent="0.3">
      <c r="A8" s="191"/>
      <c r="B8" s="25"/>
      <c r="C8" s="191"/>
      <c r="D8" s="22"/>
      <c r="E8" s="205"/>
      <c r="F8" s="206"/>
      <c r="G8" s="205"/>
      <c r="H8" s="206"/>
      <c r="I8" s="205"/>
      <c r="J8" s="206"/>
      <c r="K8" s="205"/>
      <c r="L8" s="206"/>
      <c r="M8" s="205"/>
      <c r="N8" s="206"/>
      <c r="O8" s="207"/>
      <c r="P8" s="208"/>
      <c r="Q8" s="207"/>
      <c r="R8" s="208"/>
      <c r="S8" s="58">
        <f t="shared" si="0"/>
        <v>0</v>
      </c>
      <c r="T8" s="58">
        <f t="shared" si="1"/>
        <v>0</v>
      </c>
      <c r="U8" s="60"/>
      <c r="V8" s="60"/>
    </row>
    <row r="9" spans="1:22" x14ac:dyDescent="0.3">
      <c r="A9" s="184"/>
      <c r="B9" s="25"/>
      <c r="C9" s="184"/>
      <c r="D9" s="22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7"/>
      <c r="P9" s="208"/>
      <c r="Q9" s="207"/>
      <c r="R9" s="20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57"/>
      <c r="B10" s="157"/>
      <c r="C10" s="157"/>
      <c r="D10" s="22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7"/>
      <c r="P10" s="208"/>
      <c r="Q10" s="207"/>
      <c r="R10" s="20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57"/>
      <c r="B11" s="157"/>
      <c r="C11" s="157"/>
      <c r="D11" s="22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7"/>
      <c r="P11" s="208"/>
      <c r="Q11" s="207"/>
      <c r="R11" s="20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57"/>
      <c r="B12" s="157"/>
      <c r="C12" s="157"/>
      <c r="D12" s="22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7"/>
      <c r="P12" s="208"/>
      <c r="Q12" s="207"/>
      <c r="R12" s="208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3">
      <c r="A13" s="157"/>
      <c r="B13" s="157"/>
      <c r="C13" s="157"/>
      <c r="D13" s="22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7"/>
      <c r="P13" s="208"/>
      <c r="Q13" s="207"/>
      <c r="R13" s="208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3">
      <c r="A14" s="136"/>
      <c r="B14" s="136"/>
      <c r="C14" s="136"/>
      <c r="D14" s="22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7"/>
      <c r="P14" s="208"/>
      <c r="Q14" s="207"/>
      <c r="R14" s="208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3">
      <c r="A15" s="6"/>
      <c r="B15" s="6"/>
      <c r="C15" s="6"/>
      <c r="D15" s="22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7"/>
      <c r="P15" s="208"/>
      <c r="Q15" s="207"/>
      <c r="R15" s="208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3">
      <c r="A16" s="6"/>
      <c r="B16" s="6"/>
      <c r="C16" s="6"/>
      <c r="D16" s="22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7"/>
      <c r="P16" s="208"/>
      <c r="Q16" s="207"/>
      <c r="R16" s="208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3">
      <c r="A17" s="187"/>
      <c r="B17" s="25"/>
      <c r="C17" s="187"/>
      <c r="D17" s="22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7"/>
      <c r="P17" s="208"/>
      <c r="Q17" s="207"/>
      <c r="R17" s="208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3">
      <c r="A18" s="113"/>
      <c r="B18" s="113"/>
      <c r="C18" s="113"/>
      <c r="D18" s="22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7"/>
      <c r="P18" s="208"/>
      <c r="Q18" s="207"/>
      <c r="R18" s="208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3">
      <c r="A19" s="123"/>
      <c r="B19" s="25"/>
      <c r="C19" s="123"/>
      <c r="D19" s="22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7"/>
      <c r="P19" s="208"/>
      <c r="Q19" s="207"/>
      <c r="R19" s="208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3">
      <c r="A20" s="140"/>
      <c r="B20" s="25"/>
      <c r="C20" s="140"/>
      <c r="D20" s="22"/>
      <c r="E20" s="205"/>
      <c r="F20" s="206"/>
      <c r="G20" s="205"/>
      <c r="H20" s="206"/>
      <c r="I20" s="205"/>
      <c r="J20" s="206"/>
      <c r="K20" s="205"/>
      <c r="L20" s="206"/>
      <c r="M20" s="205"/>
      <c r="N20" s="206"/>
      <c r="O20" s="207"/>
      <c r="P20" s="208"/>
      <c r="Q20" s="207"/>
      <c r="R20" s="208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3">
      <c r="A21" s="160"/>
      <c r="B21" s="25"/>
      <c r="C21" s="160"/>
      <c r="D21" s="22"/>
      <c r="E21" s="205"/>
      <c r="F21" s="206"/>
      <c r="G21" s="205"/>
      <c r="H21" s="206"/>
      <c r="I21" s="205"/>
      <c r="J21" s="206"/>
      <c r="K21" s="205"/>
      <c r="L21" s="206"/>
      <c r="M21" s="205"/>
      <c r="N21" s="206"/>
      <c r="O21" s="207"/>
      <c r="P21" s="208"/>
      <c r="Q21" s="207"/>
      <c r="R21" s="208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3">
      <c r="A22" s="166"/>
      <c r="B22" s="25"/>
      <c r="C22" s="166"/>
      <c r="D22" s="22"/>
      <c r="E22" s="205"/>
      <c r="F22" s="206"/>
      <c r="G22" s="205"/>
      <c r="H22" s="206"/>
      <c r="I22" s="205"/>
      <c r="J22" s="206"/>
      <c r="K22" s="205"/>
      <c r="L22" s="206"/>
      <c r="M22" s="205"/>
      <c r="N22" s="206"/>
      <c r="O22" s="207"/>
      <c r="P22" s="208"/>
      <c r="Q22" s="207"/>
      <c r="R22" s="20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6"/>
      <c r="B23" s="25"/>
      <c r="C23" s="6"/>
      <c r="D23" s="112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7"/>
      <c r="P23" s="208"/>
      <c r="Q23" s="207"/>
      <c r="R23" s="20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05"/>
      <c r="F24" s="206"/>
      <c r="G24" s="205"/>
      <c r="H24" s="206"/>
      <c r="I24" s="205"/>
      <c r="J24" s="206"/>
      <c r="K24" s="205"/>
      <c r="L24" s="206"/>
      <c r="M24" s="205"/>
      <c r="N24" s="206"/>
      <c r="O24" s="207"/>
      <c r="P24" s="208"/>
      <c r="Q24" s="207"/>
      <c r="R24" s="208"/>
      <c r="S24" s="58">
        <f t="shared" si="2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07"/>
      <c r="F25" s="208"/>
      <c r="G25" s="207"/>
      <c r="H25" s="208"/>
      <c r="I25" s="207"/>
      <c r="J25" s="208"/>
      <c r="K25" s="207"/>
      <c r="L25" s="208"/>
      <c r="M25" s="207"/>
      <c r="N25" s="208"/>
      <c r="O25" s="207"/>
      <c r="P25" s="208"/>
      <c r="Q25" s="207"/>
      <c r="R25" s="208"/>
      <c r="S25" s="58">
        <f t="shared" si="2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12">
        <f>SUM(E4:E25)</f>
        <v>8</v>
      </c>
      <c r="F26" s="213"/>
      <c r="G26" s="212">
        <f>SUM(G4:G25)</f>
        <v>8</v>
      </c>
      <c r="H26" s="213"/>
      <c r="I26" s="212">
        <f>SUM(I4:I25)</f>
        <v>8</v>
      </c>
      <c r="J26" s="213"/>
      <c r="K26" s="212">
        <f>SUM(K4:K25)</f>
        <v>8</v>
      </c>
      <c r="L26" s="213"/>
      <c r="M26" s="212">
        <f>SUM(M4:M25)</f>
        <v>8</v>
      </c>
      <c r="N26" s="213"/>
      <c r="O26" s="212">
        <f>SUM(O4:O25)</f>
        <v>0</v>
      </c>
      <c r="P26" s="213"/>
      <c r="Q26" s="212">
        <f>SUM(Q4:Q25)</f>
        <v>0</v>
      </c>
      <c r="R26" s="213"/>
      <c r="S26" s="58">
        <f t="shared" si="2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B16" sqref="B1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94</v>
      </c>
      <c r="B2" s="197"/>
      <c r="C2" s="197"/>
      <c r="D2" s="110"/>
      <c r="E2" s="211" t="s">
        <v>13</v>
      </c>
      <c r="F2" s="211"/>
      <c r="G2" s="211" t="s">
        <v>14</v>
      </c>
      <c r="H2" s="211"/>
      <c r="I2" s="211" t="s">
        <v>15</v>
      </c>
      <c r="J2" s="211"/>
      <c r="K2" s="211" t="s">
        <v>16</v>
      </c>
      <c r="L2" s="211"/>
      <c r="M2" s="211" t="s">
        <v>17</v>
      </c>
      <c r="N2" s="211"/>
      <c r="O2" s="211" t="s">
        <v>18</v>
      </c>
      <c r="P2" s="211"/>
      <c r="Q2" s="211" t="s">
        <v>19</v>
      </c>
      <c r="R2" s="21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73" t="s">
        <v>81</v>
      </c>
      <c r="B4" s="242" t="s">
        <v>122</v>
      </c>
      <c r="C4" s="173">
        <v>104</v>
      </c>
      <c r="D4" s="22" t="s">
        <v>82</v>
      </c>
      <c r="E4" s="210">
        <v>8</v>
      </c>
      <c r="F4" s="210"/>
      <c r="G4" s="210">
        <v>8</v>
      </c>
      <c r="H4" s="210"/>
      <c r="I4" s="210">
        <v>8</v>
      </c>
      <c r="J4" s="210"/>
      <c r="K4" s="210">
        <v>8</v>
      </c>
      <c r="L4" s="210"/>
      <c r="M4" s="210">
        <v>5</v>
      </c>
      <c r="N4" s="210"/>
      <c r="O4" s="207"/>
      <c r="P4" s="208"/>
      <c r="Q4" s="207"/>
      <c r="R4" s="208"/>
      <c r="S4" s="58">
        <f>E4+G4+I4+K4+M4+O4+Q4</f>
        <v>37</v>
      </c>
      <c r="T4" s="58">
        <f t="shared" ref="T4:T12" si="0">SUM(S4-U4-V4)</f>
        <v>37</v>
      </c>
      <c r="U4" s="60"/>
      <c r="V4" s="60"/>
    </row>
    <row r="5" spans="1:22" x14ac:dyDescent="0.3">
      <c r="A5" s="153"/>
      <c r="B5" s="153"/>
      <c r="C5" s="153"/>
      <c r="D5" s="22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07"/>
      <c r="P5" s="208"/>
      <c r="Q5" s="207"/>
      <c r="R5" s="20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53"/>
      <c r="B6" s="153"/>
      <c r="C6" s="153"/>
      <c r="D6" s="22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07"/>
      <c r="P6" s="208"/>
      <c r="Q6" s="207"/>
      <c r="R6" s="208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54"/>
      <c r="B7" s="154"/>
      <c r="C7" s="154"/>
      <c r="D7" s="22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07"/>
      <c r="P7" s="208"/>
      <c r="Q7" s="207"/>
      <c r="R7" s="208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56"/>
      <c r="B8" s="145"/>
      <c r="C8" s="145"/>
      <c r="D8" s="22"/>
      <c r="E8" s="205"/>
      <c r="F8" s="206"/>
      <c r="G8" s="205"/>
      <c r="H8" s="206"/>
      <c r="I8" s="205"/>
      <c r="J8" s="206"/>
      <c r="K8" s="205"/>
      <c r="L8" s="206"/>
      <c r="M8" s="205"/>
      <c r="N8" s="206"/>
      <c r="O8" s="207"/>
      <c r="P8" s="208"/>
      <c r="Q8" s="207"/>
      <c r="R8" s="20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5"/>
      <c r="B9" s="145"/>
      <c r="C9" s="145"/>
      <c r="D9" s="22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7"/>
      <c r="P9" s="208"/>
      <c r="Q9" s="207"/>
      <c r="R9" s="20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5"/>
      <c r="B10" s="145"/>
      <c r="C10" s="145"/>
      <c r="D10" s="22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7"/>
      <c r="P10" s="208"/>
      <c r="Q10" s="207"/>
      <c r="R10" s="20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5"/>
      <c r="B11" s="145"/>
      <c r="C11" s="145"/>
      <c r="D11" s="22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7"/>
      <c r="P11" s="208"/>
      <c r="Q11" s="207"/>
      <c r="R11" s="20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0"/>
      <c r="B12" s="140"/>
      <c r="C12" s="140"/>
      <c r="D12" s="22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7"/>
      <c r="P12" s="208"/>
      <c r="Q12" s="207"/>
      <c r="R12" s="20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7"/>
      <c r="P13" s="208"/>
      <c r="Q13" s="207"/>
      <c r="R13" s="20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7"/>
      <c r="P14" s="208"/>
      <c r="Q14" s="207"/>
      <c r="R14" s="20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7"/>
      <c r="P15" s="208"/>
      <c r="Q15" s="207"/>
      <c r="R15" s="20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10"/>
      <c r="B16" s="61"/>
      <c r="C16" s="110"/>
      <c r="D16" s="22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7"/>
      <c r="P16" s="208"/>
      <c r="Q16" s="207"/>
      <c r="R16" s="20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0"/>
      <c r="B17" s="25"/>
      <c r="C17" s="160"/>
      <c r="D17" s="22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7"/>
      <c r="P17" s="208"/>
      <c r="Q17" s="207"/>
      <c r="R17" s="20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9"/>
      <c r="B18" s="25"/>
      <c r="C18" s="159"/>
      <c r="D18" s="22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7"/>
      <c r="P18" s="208"/>
      <c r="Q18" s="207"/>
      <c r="R18" s="20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7"/>
      <c r="P19" s="208"/>
      <c r="Q19" s="207"/>
      <c r="R19" s="20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05"/>
      <c r="F20" s="206"/>
      <c r="G20" s="205"/>
      <c r="H20" s="206"/>
      <c r="I20" s="205"/>
      <c r="J20" s="206"/>
      <c r="K20" s="205"/>
      <c r="L20" s="206"/>
      <c r="M20" s="205"/>
      <c r="N20" s="206"/>
      <c r="O20" s="207"/>
      <c r="P20" s="208"/>
      <c r="Q20" s="207"/>
      <c r="R20" s="208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07"/>
      <c r="F21" s="208"/>
      <c r="G21" s="207"/>
      <c r="H21" s="208"/>
      <c r="I21" s="207"/>
      <c r="J21" s="208"/>
      <c r="K21" s="207"/>
      <c r="L21" s="208"/>
      <c r="M21" s="207"/>
      <c r="N21" s="208"/>
      <c r="O21" s="207"/>
      <c r="P21" s="208"/>
      <c r="Q21" s="207"/>
      <c r="R21" s="208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12">
        <f>SUM(E4:E21)</f>
        <v>8</v>
      </c>
      <c r="F22" s="213"/>
      <c r="G22" s="212">
        <f>SUM(G4:G21)</f>
        <v>8</v>
      </c>
      <c r="H22" s="213"/>
      <c r="I22" s="212">
        <f>SUM(I4:I21)</f>
        <v>8</v>
      </c>
      <c r="J22" s="213"/>
      <c r="K22" s="212">
        <f>SUM(K4:K21)</f>
        <v>8</v>
      </c>
      <c r="L22" s="213"/>
      <c r="M22" s="212">
        <f>SUM(M4:M21)</f>
        <v>5</v>
      </c>
      <c r="N22" s="213"/>
      <c r="O22" s="212">
        <f>SUM(O4:O21)</f>
        <v>0</v>
      </c>
      <c r="P22" s="213"/>
      <c r="Q22" s="212">
        <f>SUM(Q4:Q21)</f>
        <v>0</v>
      </c>
      <c r="R22" s="213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61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93" zoomScaleNormal="93" workbookViewId="0">
      <selection activeCell="B16" sqref="B1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94</v>
      </c>
      <c r="B2" s="197"/>
      <c r="C2" s="197"/>
      <c r="D2" s="110"/>
      <c r="E2" s="220" t="s">
        <v>13</v>
      </c>
      <c r="F2" s="220"/>
      <c r="G2" s="220" t="s">
        <v>14</v>
      </c>
      <c r="H2" s="220"/>
      <c r="I2" s="220" t="s">
        <v>15</v>
      </c>
      <c r="J2" s="220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199"/>
      <c r="L3" s="199"/>
      <c r="M3" s="199"/>
      <c r="N3" s="199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8">
        <v>6768</v>
      </c>
      <c r="B4" s="242" t="s">
        <v>114</v>
      </c>
      <c r="C4" s="198">
        <v>19</v>
      </c>
      <c r="D4" s="22" t="s">
        <v>92</v>
      </c>
      <c r="E4" s="223">
        <v>2</v>
      </c>
      <c r="F4" s="223"/>
      <c r="G4" s="223">
        <v>1</v>
      </c>
      <c r="H4" s="223"/>
      <c r="I4" s="223"/>
      <c r="J4" s="223"/>
      <c r="K4" s="224"/>
      <c r="L4" s="224"/>
      <c r="M4" s="224"/>
      <c r="N4" s="224"/>
      <c r="O4" s="214"/>
      <c r="P4" s="215"/>
      <c r="Q4" s="214"/>
      <c r="R4" s="215"/>
      <c r="S4" s="12">
        <f>E4+G4+I4+K4+M4+O4+Q4</f>
        <v>3</v>
      </c>
      <c r="T4" s="12">
        <f t="shared" ref="T4:T24" si="0">SUM(S4-U4-V4)</f>
        <v>3</v>
      </c>
      <c r="U4" s="14"/>
      <c r="V4" s="14"/>
    </row>
    <row r="5" spans="1:22" x14ac:dyDescent="0.3">
      <c r="A5" s="198">
        <v>6768</v>
      </c>
      <c r="B5" s="242" t="s">
        <v>114</v>
      </c>
      <c r="C5" s="198">
        <v>20</v>
      </c>
      <c r="D5" s="22" t="s">
        <v>92</v>
      </c>
      <c r="E5" s="223">
        <v>2</v>
      </c>
      <c r="F5" s="223"/>
      <c r="G5" s="223">
        <v>1</v>
      </c>
      <c r="H5" s="223"/>
      <c r="I5" s="223"/>
      <c r="J5" s="223"/>
      <c r="K5" s="224"/>
      <c r="L5" s="224"/>
      <c r="M5" s="224"/>
      <c r="N5" s="224"/>
      <c r="O5" s="214"/>
      <c r="P5" s="215"/>
      <c r="Q5" s="214"/>
      <c r="R5" s="215"/>
      <c r="S5" s="12">
        <f t="shared" ref="S5:S27" si="1">E5+G5+I5+K5+M5+O5+Q5</f>
        <v>3</v>
      </c>
      <c r="T5" s="12">
        <f t="shared" si="0"/>
        <v>3</v>
      </c>
      <c r="U5" s="14"/>
      <c r="V5" s="14"/>
    </row>
    <row r="6" spans="1:22" x14ac:dyDescent="0.3">
      <c r="A6" s="198">
        <v>6768</v>
      </c>
      <c r="B6" s="242" t="s">
        <v>114</v>
      </c>
      <c r="C6" s="198">
        <v>21</v>
      </c>
      <c r="D6" s="22" t="s">
        <v>92</v>
      </c>
      <c r="E6" s="223">
        <v>2</v>
      </c>
      <c r="F6" s="223"/>
      <c r="G6" s="223">
        <v>1.5</v>
      </c>
      <c r="H6" s="223"/>
      <c r="I6" s="223"/>
      <c r="J6" s="223"/>
      <c r="K6" s="224"/>
      <c r="L6" s="224"/>
      <c r="M6" s="224"/>
      <c r="N6" s="224"/>
      <c r="O6" s="214"/>
      <c r="P6" s="215"/>
      <c r="Q6" s="214"/>
      <c r="R6" s="215"/>
      <c r="S6" s="12">
        <f t="shared" si="1"/>
        <v>3.5</v>
      </c>
      <c r="T6" s="12">
        <f t="shared" si="0"/>
        <v>3.5</v>
      </c>
      <c r="U6" s="14"/>
      <c r="V6" s="14"/>
    </row>
    <row r="7" spans="1:22" x14ac:dyDescent="0.3">
      <c r="A7" s="198">
        <v>6768</v>
      </c>
      <c r="B7" s="242" t="s">
        <v>114</v>
      </c>
      <c r="C7" s="198">
        <v>22</v>
      </c>
      <c r="D7" s="22" t="s">
        <v>92</v>
      </c>
      <c r="E7" s="214">
        <v>1</v>
      </c>
      <c r="F7" s="215"/>
      <c r="G7" s="214">
        <v>1.5</v>
      </c>
      <c r="H7" s="215"/>
      <c r="I7" s="214"/>
      <c r="J7" s="215"/>
      <c r="K7" s="221"/>
      <c r="L7" s="222"/>
      <c r="M7" s="221"/>
      <c r="N7" s="222"/>
      <c r="O7" s="214"/>
      <c r="P7" s="215"/>
      <c r="Q7" s="214"/>
      <c r="R7" s="215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3">
      <c r="A8" s="200">
        <v>6801</v>
      </c>
      <c r="B8" s="242" t="s">
        <v>117</v>
      </c>
      <c r="C8" s="200">
        <v>6</v>
      </c>
      <c r="D8" s="22" t="s">
        <v>97</v>
      </c>
      <c r="E8" s="223"/>
      <c r="F8" s="223"/>
      <c r="G8" s="223">
        <v>1</v>
      </c>
      <c r="H8" s="223"/>
      <c r="I8" s="223"/>
      <c r="J8" s="223"/>
      <c r="K8" s="224"/>
      <c r="L8" s="224"/>
      <c r="M8" s="224"/>
      <c r="N8" s="224"/>
      <c r="O8" s="214"/>
      <c r="P8" s="215"/>
      <c r="Q8" s="214"/>
      <c r="R8" s="215"/>
      <c r="S8" s="12">
        <f t="shared" si="1"/>
        <v>1</v>
      </c>
      <c r="T8" s="12">
        <f t="shared" si="0"/>
        <v>1</v>
      </c>
      <c r="U8" s="14"/>
      <c r="V8" s="14"/>
    </row>
    <row r="9" spans="1:22" x14ac:dyDescent="0.3">
      <c r="A9" s="173">
        <v>6821</v>
      </c>
      <c r="B9" s="242" t="s">
        <v>116</v>
      </c>
      <c r="C9" s="173">
        <v>59</v>
      </c>
      <c r="D9" s="22" t="s">
        <v>102</v>
      </c>
      <c r="E9" s="223"/>
      <c r="F9" s="223"/>
      <c r="G9" s="223">
        <v>1</v>
      </c>
      <c r="H9" s="223"/>
      <c r="I9" s="223">
        <v>4</v>
      </c>
      <c r="J9" s="223"/>
      <c r="K9" s="224"/>
      <c r="L9" s="224"/>
      <c r="M9" s="224"/>
      <c r="N9" s="224"/>
      <c r="O9" s="214"/>
      <c r="P9" s="215"/>
      <c r="Q9" s="214"/>
      <c r="R9" s="215"/>
      <c r="S9" s="12">
        <f t="shared" si="1"/>
        <v>5</v>
      </c>
      <c r="T9" s="12">
        <f t="shared" si="0"/>
        <v>5</v>
      </c>
      <c r="U9" s="14"/>
      <c r="V9" s="14"/>
    </row>
    <row r="10" spans="1:22" x14ac:dyDescent="0.3">
      <c r="A10" s="202">
        <v>6768</v>
      </c>
      <c r="B10" s="242" t="s">
        <v>114</v>
      </c>
      <c r="C10" s="181">
        <v>52</v>
      </c>
      <c r="D10" s="22" t="s">
        <v>105</v>
      </c>
      <c r="E10" s="223"/>
      <c r="F10" s="223"/>
      <c r="G10" s="223"/>
      <c r="H10" s="223"/>
      <c r="I10" s="223">
        <v>2</v>
      </c>
      <c r="J10" s="223"/>
      <c r="K10" s="224"/>
      <c r="L10" s="224"/>
      <c r="M10" s="224"/>
      <c r="N10" s="224"/>
      <c r="O10" s="214"/>
      <c r="P10" s="215"/>
      <c r="Q10" s="214"/>
      <c r="R10" s="215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3">
      <c r="A11" s="196"/>
      <c r="B11" s="25"/>
      <c r="C11" s="185"/>
      <c r="D11" s="22"/>
      <c r="E11" s="223"/>
      <c r="F11" s="223"/>
      <c r="G11" s="223"/>
      <c r="H11" s="223"/>
      <c r="I11" s="223"/>
      <c r="J11" s="223"/>
      <c r="K11" s="224"/>
      <c r="L11" s="224"/>
      <c r="M11" s="224"/>
      <c r="N11" s="224"/>
      <c r="O11" s="214"/>
      <c r="P11" s="215"/>
      <c r="Q11" s="214"/>
      <c r="R11" s="21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96"/>
      <c r="B12" s="25"/>
      <c r="C12" s="185"/>
      <c r="D12" s="22"/>
      <c r="E12" s="223"/>
      <c r="F12" s="223"/>
      <c r="G12" s="223"/>
      <c r="H12" s="223"/>
      <c r="I12" s="223"/>
      <c r="J12" s="223"/>
      <c r="K12" s="224"/>
      <c r="L12" s="224"/>
      <c r="M12" s="224"/>
      <c r="N12" s="224"/>
      <c r="O12" s="214"/>
      <c r="P12" s="215"/>
      <c r="Q12" s="214"/>
      <c r="R12" s="21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96"/>
      <c r="B13" s="25"/>
      <c r="C13" s="185"/>
      <c r="D13" s="22"/>
      <c r="E13" s="223"/>
      <c r="F13" s="223"/>
      <c r="G13" s="223"/>
      <c r="H13" s="223"/>
      <c r="I13" s="223"/>
      <c r="J13" s="223"/>
      <c r="K13" s="224"/>
      <c r="L13" s="224"/>
      <c r="M13" s="224"/>
      <c r="N13" s="224"/>
      <c r="O13" s="214"/>
      <c r="P13" s="215"/>
      <c r="Q13" s="214"/>
      <c r="R13" s="21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96"/>
      <c r="B14" s="142"/>
      <c r="C14" s="142"/>
      <c r="D14" s="22"/>
      <c r="E14" s="223"/>
      <c r="F14" s="223"/>
      <c r="G14" s="223"/>
      <c r="H14" s="223"/>
      <c r="I14" s="223"/>
      <c r="J14" s="223"/>
      <c r="K14" s="224"/>
      <c r="L14" s="224"/>
      <c r="M14" s="224"/>
      <c r="N14" s="224"/>
      <c r="O14" s="214"/>
      <c r="P14" s="215"/>
      <c r="Q14" s="214"/>
      <c r="R14" s="21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42"/>
      <c r="B15" s="142"/>
      <c r="C15" s="142"/>
      <c r="D15" s="22"/>
      <c r="E15" s="214"/>
      <c r="F15" s="215"/>
      <c r="G15" s="214"/>
      <c r="H15" s="215"/>
      <c r="I15" s="214"/>
      <c r="J15" s="215"/>
      <c r="K15" s="221"/>
      <c r="L15" s="222"/>
      <c r="M15" s="221"/>
      <c r="N15" s="222"/>
      <c r="O15" s="214"/>
      <c r="P15" s="215"/>
      <c r="Q15" s="214"/>
      <c r="R15" s="21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42"/>
      <c r="B16" s="142"/>
      <c r="C16" s="142"/>
      <c r="D16" s="22"/>
      <c r="E16" s="214"/>
      <c r="F16" s="215"/>
      <c r="G16" s="214"/>
      <c r="H16" s="215"/>
      <c r="I16" s="214"/>
      <c r="J16" s="215"/>
      <c r="K16" s="221"/>
      <c r="L16" s="222"/>
      <c r="M16" s="221"/>
      <c r="N16" s="222"/>
      <c r="O16" s="214"/>
      <c r="P16" s="215"/>
      <c r="Q16" s="214"/>
      <c r="R16" s="215"/>
      <c r="S16" s="135">
        <f t="shared" ref="S16:S20" si="2">E16+G16+I16+K16+M16+O16+Q16</f>
        <v>0</v>
      </c>
      <c r="T16" s="135">
        <f t="shared" ref="T16:T20" si="3">SUM(S16-U16-V16)</f>
        <v>0</v>
      </c>
      <c r="U16" s="14"/>
      <c r="V16" s="14"/>
    </row>
    <row r="17" spans="1:22" x14ac:dyDescent="0.3">
      <c r="A17" s="142"/>
      <c r="B17" s="142"/>
      <c r="C17" s="142"/>
      <c r="D17" s="22"/>
      <c r="E17" s="214"/>
      <c r="F17" s="215"/>
      <c r="G17" s="214"/>
      <c r="H17" s="215"/>
      <c r="I17" s="214"/>
      <c r="J17" s="215"/>
      <c r="K17" s="221"/>
      <c r="L17" s="222"/>
      <c r="M17" s="221"/>
      <c r="N17" s="222"/>
      <c r="O17" s="214"/>
      <c r="P17" s="215"/>
      <c r="Q17" s="214"/>
      <c r="R17" s="215"/>
      <c r="S17" s="141">
        <f t="shared" si="2"/>
        <v>0</v>
      </c>
      <c r="T17" s="141">
        <f t="shared" si="3"/>
        <v>0</v>
      </c>
      <c r="U17" s="14"/>
      <c r="V17" s="14"/>
    </row>
    <row r="18" spans="1:22" x14ac:dyDescent="0.3">
      <c r="A18" s="142"/>
      <c r="B18" s="142"/>
      <c r="C18" s="142"/>
      <c r="D18" s="22"/>
      <c r="E18" s="214"/>
      <c r="F18" s="215"/>
      <c r="G18" s="214"/>
      <c r="H18" s="215"/>
      <c r="I18" s="214"/>
      <c r="J18" s="215"/>
      <c r="K18" s="221"/>
      <c r="L18" s="222"/>
      <c r="M18" s="221"/>
      <c r="N18" s="222"/>
      <c r="O18" s="214"/>
      <c r="P18" s="215"/>
      <c r="Q18" s="214"/>
      <c r="R18" s="215"/>
      <c r="S18" s="141">
        <f t="shared" si="2"/>
        <v>0</v>
      </c>
      <c r="T18" s="141">
        <f t="shared" si="3"/>
        <v>0</v>
      </c>
      <c r="U18" s="14"/>
      <c r="V18" s="14"/>
    </row>
    <row r="19" spans="1:22" x14ac:dyDescent="0.3">
      <c r="A19" s="143"/>
      <c r="B19" s="143"/>
      <c r="C19" s="143"/>
      <c r="D19" s="22"/>
      <c r="E19" s="214"/>
      <c r="F19" s="215"/>
      <c r="G19" s="214"/>
      <c r="H19" s="215"/>
      <c r="I19" s="214"/>
      <c r="J19" s="215"/>
      <c r="K19" s="221"/>
      <c r="L19" s="222"/>
      <c r="M19" s="221"/>
      <c r="N19" s="222"/>
      <c r="O19" s="214"/>
      <c r="P19" s="215"/>
      <c r="Q19" s="214"/>
      <c r="R19" s="215"/>
      <c r="S19" s="144">
        <f t="shared" si="2"/>
        <v>0</v>
      </c>
      <c r="T19" s="144">
        <f t="shared" si="3"/>
        <v>0</v>
      </c>
      <c r="U19" s="14"/>
      <c r="V19" s="14"/>
    </row>
    <row r="20" spans="1:22" x14ac:dyDescent="0.3">
      <c r="A20" s="179"/>
      <c r="B20" s="25"/>
      <c r="C20" s="179"/>
      <c r="D20" s="22"/>
      <c r="E20" s="214"/>
      <c r="F20" s="215"/>
      <c r="G20" s="214"/>
      <c r="H20" s="215"/>
      <c r="I20" s="214"/>
      <c r="J20" s="215"/>
      <c r="K20" s="221"/>
      <c r="L20" s="222"/>
      <c r="M20" s="221"/>
      <c r="N20" s="222"/>
      <c r="O20" s="214"/>
      <c r="P20" s="215"/>
      <c r="Q20" s="214"/>
      <c r="R20" s="215"/>
      <c r="S20" s="144">
        <f t="shared" si="2"/>
        <v>0</v>
      </c>
      <c r="T20" s="144">
        <f t="shared" si="3"/>
        <v>0</v>
      </c>
      <c r="U20" s="14"/>
      <c r="V20" s="14"/>
    </row>
    <row r="21" spans="1:22" x14ac:dyDescent="0.3">
      <c r="A21" s="160"/>
      <c r="B21" s="25"/>
      <c r="C21" s="160"/>
      <c r="D21" s="22"/>
      <c r="E21" s="214"/>
      <c r="F21" s="215"/>
      <c r="G21" s="214"/>
      <c r="H21" s="215"/>
      <c r="I21" s="214"/>
      <c r="J21" s="215"/>
      <c r="K21" s="221"/>
      <c r="L21" s="222"/>
      <c r="M21" s="221"/>
      <c r="N21" s="222"/>
      <c r="O21" s="214"/>
      <c r="P21" s="215"/>
      <c r="Q21" s="214"/>
      <c r="R21" s="215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63"/>
      <c r="B22" s="25"/>
      <c r="C22" s="163"/>
      <c r="D22" s="22"/>
      <c r="E22" s="214"/>
      <c r="F22" s="215"/>
      <c r="G22" s="214"/>
      <c r="H22" s="215"/>
      <c r="I22" s="214"/>
      <c r="J22" s="215"/>
      <c r="K22" s="221"/>
      <c r="L22" s="222"/>
      <c r="M22" s="221"/>
      <c r="N22" s="222"/>
      <c r="O22" s="214"/>
      <c r="P22" s="215"/>
      <c r="Q22" s="214"/>
      <c r="R22" s="215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3">
      <c r="A23" s="6">
        <v>3600</v>
      </c>
      <c r="B23" s="242" t="s">
        <v>119</v>
      </c>
      <c r="C23" s="6"/>
      <c r="D23" s="10" t="s">
        <v>79</v>
      </c>
      <c r="E23" s="214">
        <v>1</v>
      </c>
      <c r="F23" s="215"/>
      <c r="G23" s="214">
        <v>1</v>
      </c>
      <c r="H23" s="215"/>
      <c r="I23" s="214">
        <v>2</v>
      </c>
      <c r="J23" s="215"/>
      <c r="K23" s="221"/>
      <c r="L23" s="222"/>
      <c r="M23" s="221"/>
      <c r="N23" s="222"/>
      <c r="O23" s="214"/>
      <c r="P23" s="215"/>
      <c r="Q23" s="214"/>
      <c r="R23" s="215"/>
      <c r="S23" s="12">
        <f t="shared" si="1"/>
        <v>4</v>
      </c>
      <c r="T23" s="12">
        <f t="shared" si="0"/>
        <v>4</v>
      </c>
      <c r="U23" s="14"/>
      <c r="V23" s="14"/>
    </row>
    <row r="24" spans="1:22" x14ac:dyDescent="0.3">
      <c r="A24" s="6"/>
      <c r="B24" s="6"/>
      <c r="C24" s="6"/>
      <c r="D24" s="10"/>
      <c r="E24" s="214"/>
      <c r="F24" s="215"/>
      <c r="G24" s="214"/>
      <c r="H24" s="215"/>
      <c r="I24" s="214"/>
      <c r="J24" s="215"/>
      <c r="K24" s="221"/>
      <c r="L24" s="222"/>
      <c r="M24" s="221"/>
      <c r="N24" s="222"/>
      <c r="O24" s="214"/>
      <c r="P24" s="215"/>
      <c r="Q24" s="214"/>
      <c r="R24" s="215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14"/>
      <c r="F25" s="215"/>
      <c r="G25" s="214"/>
      <c r="H25" s="215"/>
      <c r="I25" s="214"/>
      <c r="J25" s="215"/>
      <c r="K25" s="221">
        <v>8</v>
      </c>
      <c r="L25" s="222"/>
      <c r="M25" s="221">
        <v>8</v>
      </c>
      <c r="N25" s="222"/>
      <c r="O25" s="214"/>
      <c r="P25" s="215"/>
      <c r="Q25" s="214"/>
      <c r="R25" s="215"/>
      <c r="S25" s="12">
        <f t="shared" si="1"/>
        <v>16</v>
      </c>
      <c r="T25" s="12"/>
      <c r="U25" s="15"/>
      <c r="V25" s="14"/>
    </row>
    <row r="26" spans="1:22" x14ac:dyDescent="0.3">
      <c r="A26" s="10" t="s">
        <v>36</v>
      </c>
      <c r="B26" s="10"/>
      <c r="C26" s="10"/>
      <c r="D26" s="10"/>
      <c r="E26" s="214"/>
      <c r="F26" s="215"/>
      <c r="G26" s="214"/>
      <c r="H26" s="215"/>
      <c r="I26" s="214"/>
      <c r="J26" s="215"/>
      <c r="K26" s="214"/>
      <c r="L26" s="215"/>
      <c r="M26" s="214"/>
      <c r="N26" s="215"/>
      <c r="O26" s="214"/>
      <c r="P26" s="215"/>
      <c r="Q26" s="214"/>
      <c r="R26" s="215"/>
      <c r="S26" s="12">
        <f t="shared" si="1"/>
        <v>0</v>
      </c>
      <c r="T26" s="12"/>
      <c r="U26" s="15"/>
      <c r="V26" s="14"/>
    </row>
    <row r="27" spans="1:22" x14ac:dyDescent="0.3">
      <c r="A27" s="15" t="s">
        <v>6</v>
      </c>
      <c r="B27" s="15"/>
      <c r="C27" s="15"/>
      <c r="D27" s="15"/>
      <c r="E27" s="218">
        <f>SUM(E4:E26)</f>
        <v>8</v>
      </c>
      <c r="F27" s="219"/>
      <c r="G27" s="218">
        <f>SUM(G4:G26)</f>
        <v>8</v>
      </c>
      <c r="H27" s="219"/>
      <c r="I27" s="218">
        <f>SUM(I4:I26)</f>
        <v>8</v>
      </c>
      <c r="J27" s="219"/>
      <c r="K27" s="218">
        <f>SUM(K4:K26)</f>
        <v>8</v>
      </c>
      <c r="L27" s="219"/>
      <c r="M27" s="218">
        <f>SUM(M4:M26)</f>
        <v>8</v>
      </c>
      <c r="N27" s="219"/>
      <c r="O27" s="218">
        <f>SUM(O4:O26)</f>
        <v>0</v>
      </c>
      <c r="P27" s="219"/>
      <c r="Q27" s="218">
        <f>SUM(Q4:Q26)</f>
        <v>0</v>
      </c>
      <c r="R27" s="219"/>
      <c r="S27" s="12">
        <f t="shared" si="1"/>
        <v>40</v>
      </c>
      <c r="T27" s="12"/>
      <c r="U27" s="15"/>
      <c r="V27" s="14"/>
    </row>
    <row r="28" spans="1:22" x14ac:dyDescent="0.3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24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24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4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16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B16" sqref="B1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94</v>
      </c>
      <c r="B2" s="197"/>
      <c r="C2" s="197"/>
      <c r="D2" s="167"/>
      <c r="E2" s="220" t="s">
        <v>13</v>
      </c>
      <c r="F2" s="220"/>
      <c r="G2" s="220" t="s">
        <v>14</v>
      </c>
      <c r="H2" s="220"/>
      <c r="I2" s="220" t="s">
        <v>15</v>
      </c>
      <c r="J2" s="220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171"/>
      <c r="P3" s="11"/>
      <c r="Q3" s="11"/>
      <c r="R3" s="11"/>
      <c r="S3" s="168"/>
      <c r="T3" s="168"/>
      <c r="U3" s="13"/>
      <c r="V3" s="13"/>
    </row>
    <row r="4" spans="1:22" x14ac:dyDescent="0.3">
      <c r="A4" s="170">
        <v>3600</v>
      </c>
      <c r="B4" s="242" t="s">
        <v>119</v>
      </c>
      <c r="C4" s="170"/>
      <c r="D4" s="22" t="s">
        <v>78</v>
      </c>
      <c r="E4" s="216">
        <v>8</v>
      </c>
      <c r="F4" s="217"/>
      <c r="G4" s="216">
        <v>8</v>
      </c>
      <c r="H4" s="217"/>
      <c r="I4" s="216">
        <v>8</v>
      </c>
      <c r="J4" s="217"/>
      <c r="K4" s="216">
        <v>8</v>
      </c>
      <c r="L4" s="217"/>
      <c r="M4" s="216">
        <v>8</v>
      </c>
      <c r="N4" s="217"/>
      <c r="O4" s="214"/>
      <c r="P4" s="215"/>
      <c r="Q4" s="214"/>
      <c r="R4" s="215"/>
      <c r="S4" s="168">
        <f>E4+G4+I4+K4+M4+O4+Q4</f>
        <v>40</v>
      </c>
      <c r="T4" s="168">
        <f t="shared" ref="T4:T19" si="0">SUM(S4-U4-V4)</f>
        <v>40</v>
      </c>
      <c r="U4" s="14"/>
      <c r="V4" s="14"/>
    </row>
    <row r="5" spans="1:22" x14ac:dyDescent="0.3">
      <c r="A5" s="170"/>
      <c r="B5" s="170"/>
      <c r="C5" s="170"/>
      <c r="D5" s="22"/>
      <c r="E5" s="216"/>
      <c r="F5" s="217"/>
      <c r="G5" s="216"/>
      <c r="H5" s="217"/>
      <c r="I5" s="216"/>
      <c r="J5" s="217"/>
      <c r="K5" s="216"/>
      <c r="L5" s="217"/>
      <c r="M5" s="216"/>
      <c r="N5" s="217"/>
      <c r="O5" s="214"/>
      <c r="P5" s="215"/>
      <c r="Q5" s="214"/>
      <c r="R5" s="215"/>
      <c r="S5" s="168">
        <f t="shared" ref="S5:S22" si="1">E5+G5+I5+K5+M5+O5+Q5</f>
        <v>0</v>
      </c>
      <c r="T5" s="168">
        <f t="shared" si="0"/>
        <v>0</v>
      </c>
      <c r="U5" s="14"/>
      <c r="V5" s="14"/>
    </row>
    <row r="6" spans="1:22" x14ac:dyDescent="0.3">
      <c r="A6" s="170"/>
      <c r="B6" s="170"/>
      <c r="C6" s="170"/>
      <c r="D6" s="22"/>
      <c r="E6" s="216"/>
      <c r="F6" s="217"/>
      <c r="G6" s="216"/>
      <c r="H6" s="217"/>
      <c r="I6" s="216"/>
      <c r="J6" s="217"/>
      <c r="K6" s="216"/>
      <c r="L6" s="217"/>
      <c r="M6" s="216"/>
      <c r="N6" s="217"/>
      <c r="O6" s="214"/>
      <c r="P6" s="215"/>
      <c r="Q6" s="214"/>
      <c r="R6" s="215"/>
      <c r="S6" s="168">
        <f t="shared" si="1"/>
        <v>0</v>
      </c>
      <c r="T6" s="168">
        <f t="shared" si="0"/>
        <v>0</v>
      </c>
      <c r="U6" s="14"/>
      <c r="V6" s="14"/>
    </row>
    <row r="7" spans="1:22" x14ac:dyDescent="0.3">
      <c r="A7" s="170"/>
      <c r="B7" s="170"/>
      <c r="C7" s="170"/>
      <c r="D7" s="22"/>
      <c r="E7" s="216"/>
      <c r="F7" s="217"/>
      <c r="G7" s="216"/>
      <c r="H7" s="217"/>
      <c r="I7" s="216"/>
      <c r="J7" s="217"/>
      <c r="K7" s="216"/>
      <c r="L7" s="217"/>
      <c r="M7" s="216"/>
      <c r="N7" s="217"/>
      <c r="O7" s="214"/>
      <c r="P7" s="215"/>
      <c r="Q7" s="214"/>
      <c r="R7" s="215"/>
      <c r="S7" s="168">
        <f t="shared" si="1"/>
        <v>0</v>
      </c>
      <c r="T7" s="168">
        <f t="shared" si="0"/>
        <v>0</v>
      </c>
      <c r="U7" s="14"/>
      <c r="V7" s="14"/>
    </row>
    <row r="8" spans="1:22" x14ac:dyDescent="0.3">
      <c r="A8" s="170"/>
      <c r="B8" s="170"/>
      <c r="C8" s="170"/>
      <c r="D8" s="22"/>
      <c r="E8" s="216"/>
      <c r="F8" s="217"/>
      <c r="G8" s="216"/>
      <c r="H8" s="217"/>
      <c r="I8" s="216"/>
      <c r="J8" s="217"/>
      <c r="K8" s="216"/>
      <c r="L8" s="217"/>
      <c r="M8" s="216"/>
      <c r="N8" s="217"/>
      <c r="O8" s="214"/>
      <c r="P8" s="215"/>
      <c r="Q8" s="214"/>
      <c r="R8" s="215"/>
      <c r="S8" s="168">
        <f t="shared" si="1"/>
        <v>0</v>
      </c>
      <c r="T8" s="168">
        <f t="shared" si="0"/>
        <v>0</v>
      </c>
      <c r="U8" s="14"/>
      <c r="V8" s="14"/>
    </row>
    <row r="9" spans="1:22" x14ac:dyDescent="0.3">
      <c r="A9" s="170"/>
      <c r="B9" s="170"/>
      <c r="C9" s="170"/>
      <c r="D9" s="22"/>
      <c r="E9" s="216"/>
      <c r="F9" s="217"/>
      <c r="G9" s="216"/>
      <c r="H9" s="217"/>
      <c r="I9" s="216"/>
      <c r="J9" s="217"/>
      <c r="K9" s="216"/>
      <c r="L9" s="217"/>
      <c r="M9" s="216"/>
      <c r="N9" s="217"/>
      <c r="O9" s="214"/>
      <c r="P9" s="215"/>
      <c r="Q9" s="214"/>
      <c r="R9" s="215"/>
      <c r="S9" s="168">
        <f t="shared" si="1"/>
        <v>0</v>
      </c>
      <c r="T9" s="168">
        <f t="shared" si="0"/>
        <v>0</v>
      </c>
      <c r="U9" s="14"/>
      <c r="V9" s="14"/>
    </row>
    <row r="10" spans="1:22" x14ac:dyDescent="0.3">
      <c r="A10" s="170"/>
      <c r="B10" s="170"/>
      <c r="C10" s="170"/>
      <c r="D10" s="22"/>
      <c r="E10" s="216"/>
      <c r="F10" s="217"/>
      <c r="G10" s="216"/>
      <c r="H10" s="217"/>
      <c r="I10" s="216"/>
      <c r="J10" s="217"/>
      <c r="K10" s="216"/>
      <c r="L10" s="217"/>
      <c r="M10" s="216"/>
      <c r="N10" s="217"/>
      <c r="O10" s="214"/>
      <c r="P10" s="215"/>
      <c r="Q10" s="214"/>
      <c r="R10" s="215"/>
      <c r="S10" s="168">
        <f t="shared" si="1"/>
        <v>0</v>
      </c>
      <c r="T10" s="168">
        <f t="shared" si="0"/>
        <v>0</v>
      </c>
      <c r="U10" s="14"/>
      <c r="V10" s="14"/>
    </row>
    <row r="11" spans="1:22" x14ac:dyDescent="0.3">
      <c r="A11" s="170"/>
      <c r="B11" s="170"/>
      <c r="C11" s="170"/>
      <c r="D11" s="22"/>
      <c r="E11" s="216"/>
      <c r="F11" s="217"/>
      <c r="G11" s="216"/>
      <c r="H11" s="217"/>
      <c r="I11" s="216"/>
      <c r="J11" s="217"/>
      <c r="K11" s="216"/>
      <c r="L11" s="217"/>
      <c r="M11" s="216"/>
      <c r="N11" s="217"/>
      <c r="O11" s="214"/>
      <c r="P11" s="215"/>
      <c r="Q11" s="214"/>
      <c r="R11" s="215"/>
      <c r="S11" s="168">
        <f t="shared" si="1"/>
        <v>0</v>
      </c>
      <c r="T11" s="168">
        <f t="shared" si="0"/>
        <v>0</v>
      </c>
      <c r="U11" s="14"/>
      <c r="V11" s="14"/>
    </row>
    <row r="12" spans="1:22" x14ac:dyDescent="0.3">
      <c r="A12" s="170"/>
      <c r="B12" s="170"/>
      <c r="C12" s="170"/>
      <c r="D12" s="22"/>
      <c r="E12" s="216"/>
      <c r="F12" s="217"/>
      <c r="G12" s="216"/>
      <c r="H12" s="217"/>
      <c r="I12" s="216"/>
      <c r="J12" s="217"/>
      <c r="K12" s="216"/>
      <c r="L12" s="217"/>
      <c r="M12" s="216"/>
      <c r="N12" s="217"/>
      <c r="O12" s="214"/>
      <c r="P12" s="215"/>
      <c r="Q12" s="214"/>
      <c r="R12" s="215"/>
      <c r="S12" s="168">
        <f t="shared" si="1"/>
        <v>0</v>
      </c>
      <c r="T12" s="168">
        <f t="shared" si="0"/>
        <v>0</v>
      </c>
      <c r="U12" s="14"/>
      <c r="V12" s="14"/>
    </row>
    <row r="13" spans="1:22" x14ac:dyDescent="0.3">
      <c r="A13" s="170"/>
      <c r="B13" s="170"/>
      <c r="C13" s="170"/>
      <c r="D13" s="22"/>
      <c r="E13" s="216"/>
      <c r="F13" s="217"/>
      <c r="G13" s="216"/>
      <c r="H13" s="217"/>
      <c r="I13" s="216"/>
      <c r="J13" s="217"/>
      <c r="K13" s="216"/>
      <c r="L13" s="217"/>
      <c r="M13" s="216"/>
      <c r="N13" s="217"/>
      <c r="O13" s="214"/>
      <c r="P13" s="215"/>
      <c r="Q13" s="214"/>
      <c r="R13" s="215"/>
      <c r="S13" s="168">
        <f t="shared" si="1"/>
        <v>0</v>
      </c>
      <c r="T13" s="168">
        <f t="shared" si="0"/>
        <v>0</v>
      </c>
      <c r="U13" s="14"/>
      <c r="V13" s="14"/>
    </row>
    <row r="14" spans="1:22" x14ac:dyDescent="0.3">
      <c r="A14" s="170"/>
      <c r="B14" s="170"/>
      <c r="C14" s="170"/>
      <c r="D14" s="22"/>
      <c r="E14" s="216"/>
      <c r="F14" s="217"/>
      <c r="G14" s="216"/>
      <c r="H14" s="217"/>
      <c r="I14" s="216"/>
      <c r="J14" s="217"/>
      <c r="K14" s="216"/>
      <c r="L14" s="217"/>
      <c r="M14" s="216"/>
      <c r="N14" s="217"/>
      <c r="O14" s="214"/>
      <c r="P14" s="215"/>
      <c r="Q14" s="214"/>
      <c r="R14" s="215"/>
      <c r="S14" s="168">
        <f t="shared" si="1"/>
        <v>0</v>
      </c>
      <c r="T14" s="168">
        <f t="shared" si="0"/>
        <v>0</v>
      </c>
      <c r="U14" s="14"/>
      <c r="V14" s="14"/>
    </row>
    <row r="15" spans="1:22" x14ac:dyDescent="0.3">
      <c r="A15" s="170"/>
      <c r="B15" s="25"/>
      <c r="C15" s="170"/>
      <c r="D15" s="22"/>
      <c r="E15" s="205"/>
      <c r="F15" s="206"/>
      <c r="G15" s="216"/>
      <c r="H15" s="217"/>
      <c r="I15" s="216"/>
      <c r="J15" s="217"/>
      <c r="K15" s="216"/>
      <c r="L15" s="217"/>
      <c r="M15" s="216"/>
      <c r="N15" s="217"/>
      <c r="O15" s="214"/>
      <c r="P15" s="215"/>
      <c r="Q15" s="214"/>
      <c r="R15" s="215"/>
      <c r="S15" s="168">
        <f t="shared" si="1"/>
        <v>0</v>
      </c>
      <c r="T15" s="168">
        <f t="shared" si="0"/>
        <v>0</v>
      </c>
      <c r="U15" s="14"/>
      <c r="V15" s="14"/>
    </row>
    <row r="16" spans="1:22" x14ac:dyDescent="0.3">
      <c r="A16" s="170"/>
      <c r="B16" s="25"/>
      <c r="C16" s="170"/>
      <c r="D16" s="22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4"/>
      <c r="P16" s="215"/>
      <c r="Q16" s="214"/>
      <c r="R16" s="215"/>
      <c r="S16" s="168">
        <f t="shared" si="1"/>
        <v>0</v>
      </c>
      <c r="T16" s="168">
        <f t="shared" si="0"/>
        <v>0</v>
      </c>
      <c r="U16" s="14"/>
      <c r="V16" s="14"/>
    </row>
    <row r="17" spans="1:22" x14ac:dyDescent="0.3">
      <c r="A17" s="170"/>
      <c r="B17" s="25"/>
      <c r="C17" s="170"/>
      <c r="D17" s="22"/>
      <c r="E17" s="216"/>
      <c r="F17" s="217"/>
      <c r="G17" s="216"/>
      <c r="H17" s="217"/>
      <c r="I17" s="216"/>
      <c r="J17" s="217"/>
      <c r="K17" s="216"/>
      <c r="L17" s="217"/>
      <c r="M17" s="216"/>
      <c r="N17" s="217"/>
      <c r="O17" s="214"/>
      <c r="P17" s="215"/>
      <c r="Q17" s="214"/>
      <c r="R17" s="215"/>
      <c r="S17" s="168">
        <f>E17+G17+I17+K17+M17+O17+Q17</f>
        <v>0</v>
      </c>
      <c r="T17" s="168">
        <f>SUM(S17-U17-V17)</f>
        <v>0</v>
      </c>
      <c r="U17" s="14"/>
      <c r="V17" s="14"/>
    </row>
    <row r="18" spans="1:22" x14ac:dyDescent="0.3">
      <c r="A18" s="170"/>
      <c r="B18" s="25"/>
      <c r="C18" s="170"/>
      <c r="D18" s="22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4"/>
      <c r="P18" s="215"/>
      <c r="Q18" s="214"/>
      <c r="R18" s="215"/>
      <c r="S18" s="168">
        <f t="shared" si="1"/>
        <v>0</v>
      </c>
      <c r="T18" s="168">
        <f t="shared" si="0"/>
        <v>0</v>
      </c>
      <c r="U18" s="14"/>
      <c r="V18" s="14"/>
    </row>
    <row r="19" spans="1:22" x14ac:dyDescent="0.3">
      <c r="A19" s="170"/>
      <c r="B19" s="170"/>
      <c r="C19" s="170"/>
      <c r="D19" s="10"/>
      <c r="E19" s="216"/>
      <c r="F19" s="217"/>
      <c r="G19" s="216"/>
      <c r="H19" s="217"/>
      <c r="I19" s="216"/>
      <c r="J19" s="217"/>
      <c r="K19" s="216"/>
      <c r="L19" s="217"/>
      <c r="M19" s="216"/>
      <c r="N19" s="217"/>
      <c r="O19" s="214"/>
      <c r="P19" s="215"/>
      <c r="Q19" s="214"/>
      <c r="R19" s="215"/>
      <c r="S19" s="168">
        <f t="shared" si="1"/>
        <v>0</v>
      </c>
      <c r="T19" s="168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6"/>
      <c r="F20" s="217"/>
      <c r="G20" s="216"/>
      <c r="H20" s="217"/>
      <c r="I20" s="216"/>
      <c r="J20" s="217"/>
      <c r="K20" s="216"/>
      <c r="L20" s="217"/>
      <c r="M20" s="216"/>
      <c r="N20" s="217"/>
      <c r="O20" s="214"/>
      <c r="P20" s="215"/>
      <c r="Q20" s="214"/>
      <c r="R20" s="215"/>
      <c r="S20" s="168">
        <f t="shared" si="1"/>
        <v>0</v>
      </c>
      <c r="T20" s="168"/>
      <c r="U20" s="15"/>
      <c r="V20" s="14"/>
    </row>
    <row r="21" spans="1:22" x14ac:dyDescent="0.3">
      <c r="A21" s="10" t="s">
        <v>36</v>
      </c>
      <c r="B21" s="10"/>
      <c r="C21" s="10"/>
      <c r="D21" s="10"/>
      <c r="E21" s="216"/>
      <c r="F21" s="217"/>
      <c r="G21" s="214"/>
      <c r="H21" s="215"/>
      <c r="I21" s="214"/>
      <c r="J21" s="215"/>
      <c r="K21" s="214"/>
      <c r="L21" s="215"/>
      <c r="M21" s="214"/>
      <c r="N21" s="215"/>
      <c r="O21" s="214"/>
      <c r="P21" s="215"/>
      <c r="Q21" s="214"/>
      <c r="R21" s="215"/>
      <c r="S21" s="168">
        <f t="shared" si="1"/>
        <v>0</v>
      </c>
      <c r="T21" s="168"/>
      <c r="U21" s="15"/>
      <c r="V21" s="14"/>
    </row>
    <row r="22" spans="1:22" x14ac:dyDescent="0.3">
      <c r="A22" s="15" t="s">
        <v>6</v>
      </c>
      <c r="B22" s="15"/>
      <c r="C22" s="15"/>
      <c r="D22" s="15"/>
      <c r="E22" s="218">
        <f>SUM(E4:E21)</f>
        <v>8</v>
      </c>
      <c r="F22" s="219"/>
      <c r="G22" s="218">
        <f>SUM(G4:G21)</f>
        <v>8</v>
      </c>
      <c r="H22" s="219"/>
      <c r="I22" s="218">
        <f>SUM(I4:I21)</f>
        <v>8</v>
      </c>
      <c r="J22" s="219"/>
      <c r="K22" s="218">
        <f>SUM(K4:K21)</f>
        <v>8</v>
      </c>
      <c r="L22" s="219"/>
      <c r="M22" s="218">
        <f>SUM(M4:M21)</f>
        <v>8</v>
      </c>
      <c r="N22" s="219"/>
      <c r="O22" s="218">
        <f>SUM(O4:O21)</f>
        <v>0</v>
      </c>
      <c r="P22" s="219"/>
      <c r="Q22" s="218">
        <f>SUM(Q4:Q21)</f>
        <v>0</v>
      </c>
      <c r="R22" s="219"/>
      <c r="S22" s="168">
        <f t="shared" si="1"/>
        <v>40</v>
      </c>
      <c r="T22" s="168"/>
      <c r="U22" s="15"/>
      <c r="V22" s="14"/>
    </row>
    <row r="23" spans="1:22" x14ac:dyDescent="0.3">
      <c r="A23" s="15" t="s">
        <v>2</v>
      </c>
      <c r="B23" s="15"/>
      <c r="C23" s="15"/>
      <c r="D23" s="15"/>
      <c r="E23" s="168"/>
      <c r="F23" s="169">
        <v>8</v>
      </c>
      <c r="G23" s="168"/>
      <c r="H23" s="169">
        <v>8</v>
      </c>
      <c r="I23" s="168"/>
      <c r="J23" s="169">
        <v>8</v>
      </c>
      <c r="K23" s="168"/>
      <c r="L23" s="169">
        <v>8</v>
      </c>
      <c r="M23" s="168"/>
      <c r="N23" s="169">
        <v>8</v>
      </c>
      <c r="O23" s="168"/>
      <c r="P23" s="169"/>
      <c r="Q23" s="168"/>
      <c r="R23" s="169"/>
      <c r="S23" s="168">
        <f>SUM(E23:R23)</f>
        <v>40</v>
      </c>
      <c r="T23" s="168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B16" sqref="B1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59</v>
      </c>
      <c r="B1" s="2"/>
      <c r="C1" s="2"/>
    </row>
    <row r="2" spans="1:22" s="9" customFormat="1" x14ac:dyDescent="0.3">
      <c r="A2" s="5" t="s">
        <v>94</v>
      </c>
      <c r="B2" s="197"/>
      <c r="C2" s="197"/>
      <c r="D2" s="115"/>
      <c r="E2" s="220" t="s">
        <v>13</v>
      </c>
      <c r="F2" s="220"/>
      <c r="G2" s="220" t="s">
        <v>14</v>
      </c>
      <c r="H2" s="220"/>
      <c r="I2" s="220" t="s">
        <v>15</v>
      </c>
      <c r="J2" s="220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/>
      <c r="L3" s="116"/>
      <c r="M3" s="116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2">
        <v>6768</v>
      </c>
      <c r="B4" s="242" t="s">
        <v>114</v>
      </c>
      <c r="C4" s="192">
        <v>10</v>
      </c>
      <c r="D4" s="22" t="s">
        <v>71</v>
      </c>
      <c r="E4" s="216">
        <v>2</v>
      </c>
      <c r="F4" s="217"/>
      <c r="G4" s="216"/>
      <c r="H4" s="217"/>
      <c r="I4" s="216">
        <v>8</v>
      </c>
      <c r="J4" s="217"/>
      <c r="K4" s="216"/>
      <c r="L4" s="217"/>
      <c r="M4" s="216"/>
      <c r="N4" s="217"/>
      <c r="O4" s="214"/>
      <c r="P4" s="215"/>
      <c r="Q4" s="214"/>
      <c r="R4" s="215"/>
      <c r="S4" s="12">
        <f>E4+G4+I4+K4+M4+O4+Q4</f>
        <v>10</v>
      </c>
      <c r="T4" s="12">
        <f t="shared" ref="T4:T19" si="0">SUM(S4-U4-V4)</f>
        <v>10</v>
      </c>
      <c r="U4" s="14"/>
      <c r="V4" s="14"/>
    </row>
    <row r="5" spans="1:22" x14ac:dyDescent="0.3">
      <c r="A5" s="192">
        <v>6768</v>
      </c>
      <c r="B5" s="242" t="s">
        <v>114</v>
      </c>
      <c r="C5" s="192">
        <v>11</v>
      </c>
      <c r="D5" s="22" t="s">
        <v>71</v>
      </c>
      <c r="E5" s="216">
        <v>4</v>
      </c>
      <c r="F5" s="217"/>
      <c r="G5" s="216">
        <v>8</v>
      </c>
      <c r="H5" s="217"/>
      <c r="I5" s="216"/>
      <c r="J5" s="217"/>
      <c r="K5" s="216"/>
      <c r="L5" s="217"/>
      <c r="M5" s="216"/>
      <c r="N5" s="217"/>
      <c r="O5" s="214"/>
      <c r="P5" s="215"/>
      <c r="Q5" s="214"/>
      <c r="R5" s="215"/>
      <c r="S5" s="12">
        <f t="shared" ref="S5:S22" si="1">E5+G5+I5+K5+M5+O5+Q5</f>
        <v>12</v>
      </c>
      <c r="T5" s="12">
        <f t="shared" si="0"/>
        <v>12</v>
      </c>
      <c r="U5" s="14"/>
      <c r="V5" s="14"/>
    </row>
    <row r="6" spans="1:22" x14ac:dyDescent="0.3">
      <c r="A6" s="191"/>
      <c r="B6" s="25"/>
      <c r="C6" s="191"/>
      <c r="D6" s="22"/>
      <c r="E6" s="216"/>
      <c r="F6" s="217"/>
      <c r="G6" s="216"/>
      <c r="H6" s="217"/>
      <c r="I6" s="216"/>
      <c r="J6" s="217"/>
      <c r="K6" s="216"/>
      <c r="L6" s="217"/>
      <c r="M6" s="216"/>
      <c r="N6" s="217"/>
      <c r="O6" s="214"/>
      <c r="P6" s="215"/>
      <c r="Q6" s="214"/>
      <c r="R6" s="215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91"/>
      <c r="B7" s="25"/>
      <c r="C7" s="191"/>
      <c r="D7" s="22"/>
      <c r="E7" s="216"/>
      <c r="F7" s="217"/>
      <c r="G7" s="216"/>
      <c r="H7" s="217"/>
      <c r="I7" s="216"/>
      <c r="J7" s="217"/>
      <c r="K7" s="216"/>
      <c r="L7" s="217"/>
      <c r="M7" s="216"/>
      <c r="N7" s="217"/>
      <c r="O7" s="214"/>
      <c r="P7" s="215"/>
      <c r="Q7" s="214"/>
      <c r="R7" s="215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6"/>
      <c r="B8" s="6"/>
      <c r="C8" s="6"/>
      <c r="D8" s="22"/>
      <c r="E8" s="216"/>
      <c r="F8" s="217"/>
      <c r="G8" s="216"/>
      <c r="H8" s="217"/>
      <c r="I8" s="216"/>
      <c r="J8" s="217"/>
      <c r="K8" s="216"/>
      <c r="L8" s="217"/>
      <c r="M8" s="216"/>
      <c r="N8" s="217"/>
      <c r="O8" s="214"/>
      <c r="P8" s="215"/>
      <c r="Q8" s="214"/>
      <c r="R8" s="215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16"/>
      <c r="F9" s="217"/>
      <c r="G9" s="216"/>
      <c r="H9" s="217"/>
      <c r="I9" s="216"/>
      <c r="J9" s="217"/>
      <c r="K9" s="216"/>
      <c r="L9" s="217"/>
      <c r="M9" s="216"/>
      <c r="N9" s="217"/>
      <c r="O9" s="214"/>
      <c r="P9" s="215"/>
      <c r="Q9" s="214"/>
      <c r="R9" s="21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6"/>
      <c r="B10" s="6"/>
      <c r="C10" s="6"/>
      <c r="D10" s="22"/>
      <c r="E10" s="216"/>
      <c r="F10" s="217"/>
      <c r="G10" s="216"/>
      <c r="H10" s="217"/>
      <c r="I10" s="216"/>
      <c r="J10" s="217"/>
      <c r="K10" s="216"/>
      <c r="L10" s="217"/>
      <c r="M10" s="216"/>
      <c r="N10" s="217"/>
      <c r="O10" s="214"/>
      <c r="P10" s="215"/>
      <c r="Q10" s="214"/>
      <c r="R10" s="21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6"/>
      <c r="B11" s="6"/>
      <c r="C11" s="6"/>
      <c r="D11" s="22"/>
      <c r="E11" s="216"/>
      <c r="F11" s="217"/>
      <c r="G11" s="216"/>
      <c r="H11" s="217"/>
      <c r="I11" s="216"/>
      <c r="J11" s="217"/>
      <c r="K11" s="216"/>
      <c r="L11" s="217"/>
      <c r="M11" s="216"/>
      <c r="N11" s="217"/>
      <c r="O11" s="214"/>
      <c r="P11" s="215"/>
      <c r="Q11" s="214"/>
      <c r="R11" s="21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6"/>
      <c r="B12" s="6"/>
      <c r="C12" s="6"/>
      <c r="D12" s="22"/>
      <c r="E12" s="216"/>
      <c r="F12" s="217"/>
      <c r="G12" s="216"/>
      <c r="H12" s="217"/>
      <c r="I12" s="216"/>
      <c r="J12" s="217"/>
      <c r="K12" s="216"/>
      <c r="L12" s="217"/>
      <c r="M12" s="216"/>
      <c r="N12" s="217"/>
      <c r="O12" s="214"/>
      <c r="P12" s="215"/>
      <c r="Q12" s="214"/>
      <c r="R12" s="21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6"/>
      <c r="B13" s="6"/>
      <c r="C13" s="6"/>
      <c r="D13" s="22"/>
      <c r="E13" s="216"/>
      <c r="F13" s="217"/>
      <c r="G13" s="216"/>
      <c r="H13" s="217"/>
      <c r="I13" s="216"/>
      <c r="J13" s="217"/>
      <c r="K13" s="216"/>
      <c r="L13" s="217"/>
      <c r="M13" s="216"/>
      <c r="N13" s="217"/>
      <c r="O13" s="214"/>
      <c r="P13" s="215"/>
      <c r="Q13" s="214"/>
      <c r="R13" s="21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21"/>
      <c r="B14" s="242" t="s">
        <v>119</v>
      </c>
      <c r="C14" s="121"/>
      <c r="D14" s="22" t="s">
        <v>95</v>
      </c>
      <c r="E14" s="216"/>
      <c r="F14" s="217"/>
      <c r="G14" s="216"/>
      <c r="H14" s="217"/>
      <c r="I14" s="216"/>
      <c r="J14" s="217"/>
      <c r="K14" s="216">
        <v>8</v>
      </c>
      <c r="L14" s="217"/>
      <c r="M14" s="216">
        <v>8</v>
      </c>
      <c r="N14" s="217"/>
      <c r="O14" s="214"/>
      <c r="P14" s="215"/>
      <c r="Q14" s="214"/>
      <c r="R14" s="215"/>
      <c r="S14" s="12">
        <f t="shared" si="1"/>
        <v>16</v>
      </c>
      <c r="T14" s="12">
        <f t="shared" si="0"/>
        <v>16</v>
      </c>
      <c r="U14" s="14"/>
      <c r="V14" s="14"/>
    </row>
    <row r="15" spans="1:22" x14ac:dyDescent="0.3">
      <c r="A15" s="123"/>
      <c r="B15" s="25"/>
      <c r="C15" s="123"/>
      <c r="D15" s="22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14"/>
      <c r="P15" s="215"/>
      <c r="Q15" s="214"/>
      <c r="R15" s="21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0"/>
      <c r="B16" s="25"/>
      <c r="C16" s="130"/>
      <c r="D16" s="22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4"/>
      <c r="P16" s="215"/>
      <c r="Q16" s="214"/>
      <c r="R16" s="21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0">
        <v>3600</v>
      </c>
      <c r="B17" s="242" t="s">
        <v>119</v>
      </c>
      <c r="C17" s="160"/>
      <c r="D17" s="22" t="s">
        <v>99</v>
      </c>
      <c r="E17" s="216">
        <v>2</v>
      </c>
      <c r="F17" s="217"/>
      <c r="G17" s="216"/>
      <c r="H17" s="217"/>
      <c r="I17" s="216"/>
      <c r="J17" s="217"/>
      <c r="K17" s="216"/>
      <c r="L17" s="217"/>
      <c r="M17" s="216"/>
      <c r="N17" s="217"/>
      <c r="O17" s="214"/>
      <c r="P17" s="215"/>
      <c r="Q17" s="214"/>
      <c r="R17" s="215"/>
      <c r="S17" s="12">
        <f>E17+G17+I17+K17+M17+O17+Q17</f>
        <v>2</v>
      </c>
      <c r="T17" s="12">
        <f>SUM(S17-U17-V17)</f>
        <v>2</v>
      </c>
      <c r="U17" s="14"/>
      <c r="V17" s="14"/>
    </row>
    <row r="18" spans="1:22" x14ac:dyDescent="0.3">
      <c r="A18" s="159"/>
      <c r="B18" s="25"/>
      <c r="C18" s="159"/>
      <c r="D18" s="22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4"/>
      <c r="P18" s="215"/>
      <c r="Q18" s="214"/>
      <c r="R18" s="21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/>
      <c r="B19" s="6"/>
      <c r="C19" s="6"/>
      <c r="D19" s="10"/>
      <c r="E19" s="216"/>
      <c r="F19" s="217"/>
      <c r="G19" s="216"/>
      <c r="H19" s="217"/>
      <c r="I19" s="216"/>
      <c r="J19" s="217"/>
      <c r="K19" s="216"/>
      <c r="L19" s="217"/>
      <c r="M19" s="216"/>
      <c r="N19" s="217"/>
      <c r="O19" s="214"/>
      <c r="P19" s="215"/>
      <c r="Q19" s="214"/>
      <c r="R19" s="21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16"/>
      <c r="F20" s="217"/>
      <c r="G20" s="216"/>
      <c r="H20" s="217"/>
      <c r="I20" s="216"/>
      <c r="J20" s="217"/>
      <c r="K20" s="216"/>
      <c r="L20" s="217"/>
      <c r="M20" s="216"/>
      <c r="N20" s="217"/>
      <c r="O20" s="214"/>
      <c r="P20" s="215"/>
      <c r="Q20" s="214"/>
      <c r="R20" s="215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16"/>
      <c r="F21" s="217"/>
      <c r="G21" s="214"/>
      <c r="H21" s="215"/>
      <c r="I21" s="214"/>
      <c r="J21" s="215"/>
      <c r="K21" s="214"/>
      <c r="L21" s="215"/>
      <c r="M21" s="214"/>
      <c r="N21" s="215"/>
      <c r="O21" s="214"/>
      <c r="P21" s="215"/>
      <c r="Q21" s="214"/>
      <c r="R21" s="215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18">
        <f>SUM(E4:E21)</f>
        <v>8</v>
      </c>
      <c r="F22" s="219"/>
      <c r="G22" s="218">
        <f>SUM(G4:G21)</f>
        <v>8</v>
      </c>
      <c r="H22" s="219"/>
      <c r="I22" s="218">
        <f>SUM(I4:I21)</f>
        <v>8</v>
      </c>
      <c r="J22" s="219"/>
      <c r="K22" s="218">
        <f>SUM(K4:K21)</f>
        <v>8</v>
      </c>
      <c r="L22" s="219"/>
      <c r="M22" s="218">
        <f>SUM(M4:M21)</f>
        <v>8</v>
      </c>
      <c r="N22" s="219"/>
      <c r="O22" s="218">
        <f>SUM(O4:O21)</f>
        <v>0</v>
      </c>
      <c r="P22" s="219"/>
      <c r="Q22" s="218">
        <f>SUM(Q4:Q21)</f>
        <v>0</v>
      </c>
      <c r="R22" s="219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BAED-7E55-43AA-85F9-6F683789354A}">
  <sheetPr>
    <pageSetUpPr fitToPage="1"/>
  </sheetPr>
  <dimension ref="A1:V34"/>
  <sheetViews>
    <sheetView tabSelected="1" zoomScale="87" zoomScaleNormal="87" workbookViewId="0">
      <selection activeCell="B16" sqref="B1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75</v>
      </c>
      <c r="B1" s="2"/>
      <c r="C1" s="2"/>
    </row>
    <row r="2" spans="1:22" s="9" customFormat="1" x14ac:dyDescent="0.3">
      <c r="A2" s="5" t="s">
        <v>94</v>
      </c>
      <c r="B2" s="197"/>
      <c r="C2" s="197"/>
      <c r="D2" s="172"/>
      <c r="E2" s="220" t="s">
        <v>13</v>
      </c>
      <c r="F2" s="220"/>
      <c r="G2" s="220" t="s">
        <v>14</v>
      </c>
      <c r="H2" s="220"/>
      <c r="I2" s="220" t="s">
        <v>15</v>
      </c>
      <c r="J2" s="220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176"/>
      <c r="P3" s="11"/>
      <c r="Q3" s="11"/>
      <c r="R3" s="11"/>
      <c r="S3" s="174"/>
      <c r="T3" s="174"/>
      <c r="U3" s="13"/>
      <c r="V3" s="13"/>
    </row>
    <row r="4" spans="1:22" x14ac:dyDescent="0.3">
      <c r="A4" s="201">
        <v>6743</v>
      </c>
      <c r="B4" s="243" t="s">
        <v>121</v>
      </c>
      <c r="C4" s="201">
        <v>34</v>
      </c>
      <c r="D4" s="22" t="s">
        <v>103</v>
      </c>
      <c r="E4" s="216">
        <v>0.5</v>
      </c>
      <c r="F4" s="217"/>
      <c r="G4" s="216"/>
      <c r="H4" s="217"/>
      <c r="I4" s="216"/>
      <c r="J4" s="217"/>
      <c r="K4" s="216"/>
      <c r="L4" s="217"/>
      <c r="M4" s="216"/>
      <c r="N4" s="217"/>
      <c r="O4" s="214"/>
      <c r="P4" s="215"/>
      <c r="Q4" s="214"/>
      <c r="R4" s="215"/>
      <c r="S4" s="174">
        <f>E4+G4+I4+K4+M4+O4+Q4</f>
        <v>0.5</v>
      </c>
      <c r="T4" s="174">
        <f t="shared" ref="T4:T19" si="0">SUM(S4-U4-V4)</f>
        <v>0.5</v>
      </c>
      <c r="U4" s="14"/>
      <c r="V4" s="14"/>
    </row>
    <row r="5" spans="1:22" x14ac:dyDescent="0.3">
      <c r="A5" s="201">
        <v>6801</v>
      </c>
      <c r="B5" s="242" t="s">
        <v>117</v>
      </c>
      <c r="C5" s="201">
        <v>3</v>
      </c>
      <c r="D5" s="22" t="s">
        <v>68</v>
      </c>
      <c r="E5" s="216">
        <v>2</v>
      </c>
      <c r="F5" s="217"/>
      <c r="G5" s="216">
        <v>2</v>
      </c>
      <c r="H5" s="217"/>
      <c r="I5" s="216"/>
      <c r="J5" s="217"/>
      <c r="K5" s="216"/>
      <c r="L5" s="217"/>
      <c r="M5" s="216"/>
      <c r="N5" s="217"/>
      <c r="O5" s="214"/>
      <c r="P5" s="215"/>
      <c r="Q5" s="214"/>
      <c r="R5" s="215"/>
      <c r="S5" s="174">
        <f t="shared" ref="S5:S22" si="1">E5+G5+I5+K5+M5+O5+Q5</f>
        <v>4</v>
      </c>
      <c r="T5" s="174">
        <f t="shared" si="0"/>
        <v>4</v>
      </c>
      <c r="U5" s="14"/>
      <c r="V5" s="14"/>
    </row>
    <row r="6" spans="1:22" x14ac:dyDescent="0.3">
      <c r="A6" s="201">
        <v>6801</v>
      </c>
      <c r="B6" s="242" t="s">
        <v>117</v>
      </c>
      <c r="C6" s="201">
        <v>4</v>
      </c>
      <c r="D6" s="22" t="s">
        <v>68</v>
      </c>
      <c r="E6" s="216">
        <v>2</v>
      </c>
      <c r="F6" s="217"/>
      <c r="G6" s="216">
        <v>2</v>
      </c>
      <c r="H6" s="217"/>
      <c r="I6" s="216"/>
      <c r="J6" s="217"/>
      <c r="K6" s="216"/>
      <c r="L6" s="217"/>
      <c r="M6" s="216"/>
      <c r="N6" s="217"/>
      <c r="O6" s="214"/>
      <c r="P6" s="215"/>
      <c r="Q6" s="214"/>
      <c r="R6" s="215"/>
      <c r="S6" s="174">
        <f t="shared" si="1"/>
        <v>4</v>
      </c>
      <c r="T6" s="174">
        <f t="shared" si="0"/>
        <v>4</v>
      </c>
      <c r="U6" s="14"/>
      <c r="V6" s="14"/>
    </row>
    <row r="7" spans="1:22" x14ac:dyDescent="0.3">
      <c r="A7" s="201">
        <v>6801</v>
      </c>
      <c r="B7" s="242" t="s">
        <v>117</v>
      </c>
      <c r="C7" s="201">
        <v>5</v>
      </c>
      <c r="D7" s="22" t="s">
        <v>68</v>
      </c>
      <c r="E7" s="216">
        <v>1</v>
      </c>
      <c r="F7" s="217"/>
      <c r="G7" s="216">
        <v>2</v>
      </c>
      <c r="H7" s="217"/>
      <c r="I7" s="216">
        <v>1</v>
      </c>
      <c r="J7" s="217"/>
      <c r="K7" s="216"/>
      <c r="L7" s="217"/>
      <c r="M7" s="216"/>
      <c r="N7" s="217"/>
      <c r="O7" s="214"/>
      <c r="P7" s="215"/>
      <c r="Q7" s="214"/>
      <c r="R7" s="215"/>
      <c r="S7" s="174">
        <f t="shared" si="1"/>
        <v>4</v>
      </c>
      <c r="T7" s="174">
        <f t="shared" si="0"/>
        <v>4</v>
      </c>
      <c r="U7" s="14"/>
      <c r="V7" s="14"/>
    </row>
    <row r="8" spans="1:22" x14ac:dyDescent="0.3">
      <c r="A8" s="201">
        <v>6801</v>
      </c>
      <c r="B8" s="242" t="s">
        <v>117</v>
      </c>
      <c r="C8" s="201">
        <v>6</v>
      </c>
      <c r="D8" s="22" t="s">
        <v>68</v>
      </c>
      <c r="E8" s="216">
        <v>1.5</v>
      </c>
      <c r="F8" s="217"/>
      <c r="G8" s="216">
        <v>2</v>
      </c>
      <c r="H8" s="217"/>
      <c r="I8" s="216">
        <v>1</v>
      </c>
      <c r="J8" s="217"/>
      <c r="K8" s="216"/>
      <c r="L8" s="217"/>
      <c r="M8" s="216"/>
      <c r="N8" s="217"/>
      <c r="O8" s="214"/>
      <c r="P8" s="215"/>
      <c r="Q8" s="214"/>
      <c r="R8" s="215"/>
      <c r="S8" s="174">
        <f t="shared" si="1"/>
        <v>4.5</v>
      </c>
      <c r="T8" s="174">
        <f t="shared" si="0"/>
        <v>4.5</v>
      </c>
      <c r="U8" s="14"/>
      <c r="V8" s="14"/>
    </row>
    <row r="9" spans="1:22" x14ac:dyDescent="0.3">
      <c r="A9" s="201">
        <v>6768</v>
      </c>
      <c r="B9" s="242" t="s">
        <v>114</v>
      </c>
      <c r="C9" s="201">
        <v>45</v>
      </c>
      <c r="D9" s="22" t="s">
        <v>98</v>
      </c>
      <c r="E9" s="216">
        <v>1</v>
      </c>
      <c r="F9" s="217"/>
      <c r="G9" s="216"/>
      <c r="H9" s="217"/>
      <c r="I9" s="216"/>
      <c r="J9" s="217"/>
      <c r="K9" s="216"/>
      <c r="L9" s="217"/>
      <c r="M9" s="216"/>
      <c r="N9" s="217"/>
      <c r="O9" s="214"/>
      <c r="P9" s="215"/>
      <c r="Q9" s="214"/>
      <c r="R9" s="215"/>
      <c r="S9" s="174">
        <f t="shared" si="1"/>
        <v>1</v>
      </c>
      <c r="T9" s="174">
        <f t="shared" si="0"/>
        <v>1</v>
      </c>
      <c r="U9" s="14"/>
      <c r="V9" s="14"/>
    </row>
    <row r="10" spans="1:22" x14ac:dyDescent="0.3">
      <c r="A10" s="173">
        <v>6795</v>
      </c>
      <c r="B10" s="242" t="s">
        <v>120</v>
      </c>
      <c r="C10" s="173">
        <v>3</v>
      </c>
      <c r="D10" s="22" t="s">
        <v>106</v>
      </c>
      <c r="E10" s="216"/>
      <c r="F10" s="217"/>
      <c r="G10" s="216"/>
      <c r="H10" s="217"/>
      <c r="I10" s="216">
        <v>6</v>
      </c>
      <c r="J10" s="217"/>
      <c r="K10" s="216">
        <v>8</v>
      </c>
      <c r="L10" s="217"/>
      <c r="M10" s="216">
        <v>2</v>
      </c>
      <c r="N10" s="217"/>
      <c r="O10" s="214"/>
      <c r="P10" s="215"/>
      <c r="Q10" s="214"/>
      <c r="R10" s="215"/>
      <c r="S10" s="174">
        <f t="shared" si="1"/>
        <v>16</v>
      </c>
      <c r="T10" s="174">
        <f t="shared" si="0"/>
        <v>16</v>
      </c>
      <c r="U10" s="14"/>
      <c r="V10" s="14"/>
    </row>
    <row r="11" spans="1:22" x14ac:dyDescent="0.3">
      <c r="A11" s="204">
        <v>6768</v>
      </c>
      <c r="B11" s="242" t="s">
        <v>114</v>
      </c>
      <c r="C11" s="204">
        <v>32</v>
      </c>
      <c r="D11" s="22" t="s">
        <v>113</v>
      </c>
      <c r="E11" s="216"/>
      <c r="F11" s="217"/>
      <c r="G11" s="216"/>
      <c r="H11" s="217"/>
      <c r="I11" s="216"/>
      <c r="J11" s="217"/>
      <c r="K11" s="216"/>
      <c r="L11" s="217"/>
      <c r="M11" s="216">
        <v>6</v>
      </c>
      <c r="N11" s="217"/>
      <c r="O11" s="214"/>
      <c r="P11" s="215"/>
      <c r="Q11" s="214"/>
      <c r="R11" s="215"/>
      <c r="S11" s="174">
        <f t="shared" si="1"/>
        <v>6</v>
      </c>
      <c r="T11" s="174">
        <f t="shared" si="0"/>
        <v>6</v>
      </c>
      <c r="U11" s="14"/>
      <c r="V11" s="14"/>
    </row>
    <row r="12" spans="1:22" x14ac:dyDescent="0.3">
      <c r="A12" s="173"/>
      <c r="B12" s="173"/>
      <c r="C12" s="173"/>
      <c r="D12" s="22"/>
      <c r="E12" s="216"/>
      <c r="F12" s="217"/>
      <c r="G12" s="216"/>
      <c r="H12" s="217"/>
      <c r="I12" s="216"/>
      <c r="J12" s="217"/>
      <c r="K12" s="216"/>
      <c r="L12" s="217"/>
      <c r="M12" s="216"/>
      <c r="N12" s="217"/>
      <c r="O12" s="214"/>
      <c r="P12" s="215"/>
      <c r="Q12" s="214"/>
      <c r="R12" s="215"/>
      <c r="S12" s="174">
        <f t="shared" si="1"/>
        <v>0</v>
      </c>
      <c r="T12" s="174">
        <f t="shared" si="0"/>
        <v>0</v>
      </c>
      <c r="U12" s="14"/>
      <c r="V12" s="14"/>
    </row>
    <row r="13" spans="1:22" x14ac:dyDescent="0.3">
      <c r="A13" s="173"/>
      <c r="B13" s="173"/>
      <c r="C13" s="173"/>
      <c r="D13" s="22"/>
      <c r="E13" s="216"/>
      <c r="F13" s="217"/>
      <c r="G13" s="216"/>
      <c r="H13" s="217"/>
      <c r="I13" s="216"/>
      <c r="J13" s="217"/>
      <c r="K13" s="216"/>
      <c r="L13" s="217"/>
      <c r="M13" s="216"/>
      <c r="N13" s="217"/>
      <c r="O13" s="214"/>
      <c r="P13" s="215"/>
      <c r="Q13" s="214"/>
      <c r="R13" s="215"/>
      <c r="S13" s="174">
        <f t="shared" si="1"/>
        <v>0</v>
      </c>
      <c r="T13" s="174">
        <f t="shared" si="0"/>
        <v>0</v>
      </c>
      <c r="U13" s="14"/>
      <c r="V13" s="14"/>
    </row>
    <row r="14" spans="1:22" x14ac:dyDescent="0.3">
      <c r="A14" s="173"/>
      <c r="B14" s="173"/>
      <c r="C14" s="173"/>
      <c r="D14" s="22"/>
      <c r="E14" s="216"/>
      <c r="F14" s="217"/>
      <c r="G14" s="216"/>
      <c r="H14" s="217"/>
      <c r="I14" s="216"/>
      <c r="J14" s="217"/>
      <c r="K14" s="216"/>
      <c r="L14" s="217"/>
      <c r="M14" s="216"/>
      <c r="N14" s="217"/>
      <c r="O14" s="214"/>
      <c r="P14" s="215"/>
      <c r="Q14" s="214"/>
      <c r="R14" s="215"/>
      <c r="S14" s="174">
        <f t="shared" si="1"/>
        <v>0</v>
      </c>
      <c r="T14" s="174">
        <f t="shared" si="0"/>
        <v>0</v>
      </c>
      <c r="U14" s="14"/>
      <c r="V14" s="14"/>
    </row>
    <row r="15" spans="1:22" x14ac:dyDescent="0.3">
      <c r="A15" s="173"/>
      <c r="B15" s="25"/>
      <c r="C15" s="173"/>
      <c r="D15" s="22"/>
      <c r="E15" s="205"/>
      <c r="F15" s="206"/>
      <c r="G15" s="216"/>
      <c r="H15" s="217"/>
      <c r="I15" s="216"/>
      <c r="J15" s="217"/>
      <c r="K15" s="216"/>
      <c r="L15" s="217"/>
      <c r="M15" s="216"/>
      <c r="N15" s="217"/>
      <c r="O15" s="214"/>
      <c r="P15" s="215"/>
      <c r="Q15" s="214"/>
      <c r="R15" s="215"/>
      <c r="S15" s="174">
        <f t="shared" si="1"/>
        <v>0</v>
      </c>
      <c r="T15" s="174">
        <f t="shared" si="0"/>
        <v>0</v>
      </c>
      <c r="U15" s="14"/>
      <c r="V15" s="14"/>
    </row>
    <row r="16" spans="1:22" x14ac:dyDescent="0.3">
      <c r="A16" s="173"/>
      <c r="B16" s="25"/>
      <c r="C16" s="173"/>
      <c r="D16" s="22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4"/>
      <c r="P16" s="215"/>
      <c r="Q16" s="214"/>
      <c r="R16" s="215"/>
      <c r="S16" s="174">
        <f t="shared" si="1"/>
        <v>0</v>
      </c>
      <c r="T16" s="174">
        <f t="shared" si="0"/>
        <v>0</v>
      </c>
      <c r="U16" s="14"/>
      <c r="V16" s="14"/>
    </row>
    <row r="17" spans="1:22" x14ac:dyDescent="0.3">
      <c r="A17" s="173"/>
      <c r="B17" s="25"/>
      <c r="C17" s="173"/>
      <c r="D17" s="22"/>
      <c r="E17" s="216"/>
      <c r="F17" s="217"/>
      <c r="G17" s="216"/>
      <c r="H17" s="217"/>
      <c r="I17" s="216"/>
      <c r="J17" s="217"/>
      <c r="K17" s="216"/>
      <c r="L17" s="217"/>
      <c r="M17" s="216"/>
      <c r="N17" s="217"/>
      <c r="O17" s="214"/>
      <c r="P17" s="215"/>
      <c r="Q17" s="214"/>
      <c r="R17" s="215"/>
      <c r="S17" s="174">
        <f>E17+G17+I17+K17+M17+O17+Q17</f>
        <v>0</v>
      </c>
      <c r="T17" s="174">
        <f>SUM(S17-U17-V17)</f>
        <v>0</v>
      </c>
      <c r="U17" s="14"/>
      <c r="V17" s="14"/>
    </row>
    <row r="18" spans="1:22" x14ac:dyDescent="0.3">
      <c r="A18" s="173"/>
      <c r="B18" s="25"/>
      <c r="C18" s="173"/>
      <c r="D18" s="22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4"/>
      <c r="P18" s="215"/>
      <c r="Q18" s="214"/>
      <c r="R18" s="215"/>
      <c r="S18" s="174">
        <f t="shared" si="1"/>
        <v>0</v>
      </c>
      <c r="T18" s="174">
        <f t="shared" si="0"/>
        <v>0</v>
      </c>
      <c r="U18" s="14"/>
      <c r="V18" s="14"/>
    </row>
    <row r="19" spans="1:22" x14ac:dyDescent="0.3">
      <c r="A19" s="173"/>
      <c r="B19" s="173"/>
      <c r="C19" s="173"/>
      <c r="D19" s="10"/>
      <c r="E19" s="216"/>
      <c r="F19" s="217"/>
      <c r="G19" s="216"/>
      <c r="H19" s="217"/>
      <c r="I19" s="216"/>
      <c r="J19" s="217"/>
      <c r="K19" s="216"/>
      <c r="L19" s="217"/>
      <c r="M19" s="216"/>
      <c r="N19" s="217"/>
      <c r="O19" s="214"/>
      <c r="P19" s="215"/>
      <c r="Q19" s="214"/>
      <c r="R19" s="215"/>
      <c r="S19" s="174">
        <f t="shared" si="1"/>
        <v>0</v>
      </c>
      <c r="T19" s="174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6"/>
      <c r="F20" s="217"/>
      <c r="G20" s="216"/>
      <c r="H20" s="217"/>
      <c r="I20" s="216"/>
      <c r="J20" s="217"/>
      <c r="K20" s="216"/>
      <c r="L20" s="217"/>
      <c r="M20" s="216"/>
      <c r="N20" s="217"/>
      <c r="O20" s="214"/>
      <c r="P20" s="215"/>
      <c r="Q20" s="214"/>
      <c r="R20" s="215"/>
      <c r="S20" s="174">
        <f t="shared" si="1"/>
        <v>0</v>
      </c>
      <c r="T20" s="174"/>
      <c r="U20" s="15"/>
      <c r="V20" s="14"/>
    </row>
    <row r="21" spans="1:22" x14ac:dyDescent="0.3">
      <c r="A21" s="10" t="s">
        <v>36</v>
      </c>
      <c r="B21" s="10"/>
      <c r="C21" s="10"/>
      <c r="D21" s="10"/>
      <c r="E21" s="216"/>
      <c r="F21" s="217"/>
      <c r="G21" s="214"/>
      <c r="H21" s="215"/>
      <c r="I21" s="214"/>
      <c r="J21" s="215"/>
      <c r="K21" s="214"/>
      <c r="L21" s="215"/>
      <c r="M21" s="214"/>
      <c r="N21" s="215"/>
      <c r="O21" s="214"/>
      <c r="P21" s="215"/>
      <c r="Q21" s="214"/>
      <c r="R21" s="215"/>
      <c r="S21" s="174">
        <f t="shared" si="1"/>
        <v>0</v>
      </c>
      <c r="T21" s="174"/>
      <c r="U21" s="15"/>
      <c r="V21" s="14"/>
    </row>
    <row r="22" spans="1:22" x14ac:dyDescent="0.3">
      <c r="A22" s="15" t="s">
        <v>6</v>
      </c>
      <c r="B22" s="15"/>
      <c r="C22" s="15"/>
      <c r="D22" s="15"/>
      <c r="E22" s="218">
        <f>SUM(E4:E21)</f>
        <v>8</v>
      </c>
      <c r="F22" s="219"/>
      <c r="G22" s="218">
        <f>SUM(G4:G21)</f>
        <v>8</v>
      </c>
      <c r="H22" s="219"/>
      <c r="I22" s="218">
        <f>SUM(I4:I21)</f>
        <v>8</v>
      </c>
      <c r="J22" s="219"/>
      <c r="K22" s="218">
        <f>SUM(K4:K21)</f>
        <v>8</v>
      </c>
      <c r="L22" s="219"/>
      <c r="M22" s="218">
        <f>SUM(M4:M21)</f>
        <v>8</v>
      </c>
      <c r="N22" s="219"/>
      <c r="O22" s="218">
        <f>SUM(O4:O21)</f>
        <v>0</v>
      </c>
      <c r="P22" s="219"/>
      <c r="Q22" s="218">
        <f>SUM(Q4:Q21)</f>
        <v>0</v>
      </c>
      <c r="R22" s="219"/>
      <c r="S22" s="174">
        <f t="shared" si="1"/>
        <v>40</v>
      </c>
      <c r="T22" s="174"/>
      <c r="U22" s="15"/>
      <c r="V22" s="14"/>
    </row>
    <row r="23" spans="1:22" x14ac:dyDescent="0.3">
      <c r="A23" s="15" t="s">
        <v>2</v>
      </c>
      <c r="B23" s="15"/>
      <c r="C23" s="15"/>
      <c r="D23" s="15"/>
      <c r="E23" s="174"/>
      <c r="F23" s="175">
        <v>8</v>
      </c>
      <c r="G23" s="174"/>
      <c r="H23" s="175">
        <v>8</v>
      </c>
      <c r="I23" s="174"/>
      <c r="J23" s="175">
        <v>8</v>
      </c>
      <c r="K23" s="174"/>
      <c r="L23" s="175">
        <v>8</v>
      </c>
      <c r="M23" s="174"/>
      <c r="N23" s="175">
        <v>8</v>
      </c>
      <c r="O23" s="174"/>
      <c r="P23" s="175"/>
      <c r="Q23" s="174"/>
      <c r="R23" s="175"/>
      <c r="S23" s="174">
        <f>SUM(E23:R23)</f>
        <v>40</v>
      </c>
      <c r="T23" s="174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B16" sqref="B16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94</v>
      </c>
      <c r="B2" s="197"/>
      <c r="C2" s="197"/>
      <c r="D2" s="32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7">
        <v>8</v>
      </c>
      <c r="F3" s="155">
        <v>16.3</v>
      </c>
      <c r="G3" s="117">
        <v>8</v>
      </c>
      <c r="H3" s="155">
        <v>16.3</v>
      </c>
      <c r="I3" s="117">
        <v>8</v>
      </c>
      <c r="J3" s="155">
        <v>16.3</v>
      </c>
      <c r="K3" s="117">
        <v>8</v>
      </c>
      <c r="L3" s="155">
        <v>16.3</v>
      </c>
      <c r="M3" s="117">
        <v>11.3</v>
      </c>
      <c r="N3" s="15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93">
        <v>6768</v>
      </c>
      <c r="B4" s="242" t="s">
        <v>114</v>
      </c>
      <c r="C4" s="193">
        <v>5</v>
      </c>
      <c r="D4" s="22" t="s">
        <v>83</v>
      </c>
      <c r="E4" s="227">
        <v>8</v>
      </c>
      <c r="F4" s="228"/>
      <c r="G4" s="227">
        <v>8</v>
      </c>
      <c r="H4" s="228"/>
      <c r="I4" s="227">
        <v>0.5</v>
      </c>
      <c r="J4" s="228"/>
      <c r="K4" s="227"/>
      <c r="L4" s="228"/>
      <c r="M4" s="227"/>
      <c r="N4" s="228"/>
      <c r="O4" s="229"/>
      <c r="P4" s="229"/>
      <c r="Q4" s="225"/>
      <c r="R4" s="226"/>
      <c r="S4" s="38">
        <f>E4+G4+I4+K4+M4+O4+Q4</f>
        <v>16.5</v>
      </c>
      <c r="T4" s="38">
        <f>SUM(S4-U4-V4)</f>
        <v>16.5</v>
      </c>
      <c r="U4" s="40"/>
      <c r="V4" s="40"/>
    </row>
    <row r="5" spans="1:22" x14ac:dyDescent="0.3">
      <c r="A5" s="202">
        <v>6768</v>
      </c>
      <c r="B5" s="242" t="s">
        <v>114</v>
      </c>
      <c r="C5" s="190">
        <v>9</v>
      </c>
      <c r="D5" s="22" t="s">
        <v>71</v>
      </c>
      <c r="E5" s="205"/>
      <c r="F5" s="206"/>
      <c r="G5" s="205"/>
      <c r="H5" s="206"/>
      <c r="I5" s="205">
        <v>7</v>
      </c>
      <c r="J5" s="206"/>
      <c r="K5" s="205">
        <v>7</v>
      </c>
      <c r="L5" s="206"/>
      <c r="M5" s="205">
        <v>4.5</v>
      </c>
      <c r="N5" s="206"/>
      <c r="O5" s="229"/>
      <c r="P5" s="229"/>
      <c r="Q5" s="225"/>
      <c r="R5" s="226"/>
      <c r="S5" s="38">
        <f t="shared" ref="S5:S22" si="0">E5+G5+I5+K5+M5+O5+Q5</f>
        <v>18.5</v>
      </c>
      <c r="T5" s="38">
        <f t="shared" ref="T5:T20" si="1">SUM(S5-U5-V5)</f>
        <v>18.5</v>
      </c>
      <c r="U5" s="40"/>
      <c r="V5" s="40"/>
    </row>
    <row r="6" spans="1:22" x14ac:dyDescent="0.3">
      <c r="A6" s="179"/>
      <c r="B6" s="179"/>
      <c r="C6" s="179"/>
      <c r="D6" s="22"/>
      <c r="E6" s="205"/>
      <c r="F6" s="206"/>
      <c r="G6" s="205"/>
      <c r="H6" s="206"/>
      <c r="I6" s="205"/>
      <c r="J6" s="206"/>
      <c r="K6" s="205"/>
      <c r="L6" s="206"/>
      <c r="M6" s="205"/>
      <c r="N6" s="206"/>
      <c r="O6" s="229"/>
      <c r="P6" s="229"/>
      <c r="Q6" s="225"/>
      <c r="R6" s="226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183"/>
      <c r="B7" s="25"/>
      <c r="C7" s="183"/>
      <c r="D7" s="22"/>
      <c r="E7" s="227"/>
      <c r="F7" s="228"/>
      <c r="G7" s="227"/>
      <c r="H7" s="228"/>
      <c r="I7" s="227"/>
      <c r="J7" s="228"/>
      <c r="K7" s="227"/>
      <c r="L7" s="228"/>
      <c r="M7" s="227"/>
      <c r="N7" s="228"/>
      <c r="O7" s="229"/>
      <c r="P7" s="229"/>
      <c r="Q7" s="225"/>
      <c r="R7" s="226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48"/>
      <c r="B8" s="148"/>
      <c r="C8" s="148"/>
      <c r="D8" s="22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29"/>
      <c r="P8" s="229"/>
      <c r="Q8" s="225"/>
      <c r="R8" s="226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85"/>
      <c r="B9" s="185"/>
      <c r="C9" s="185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9"/>
      <c r="P9" s="229"/>
      <c r="Q9" s="225"/>
      <c r="R9" s="226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6"/>
      <c r="B10" s="146"/>
      <c r="C10" s="146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5"/>
      <c r="P10" s="226"/>
      <c r="Q10" s="225"/>
      <c r="R10" s="22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6"/>
      <c r="B11" s="146"/>
      <c r="C11" s="146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5"/>
      <c r="P11" s="226"/>
      <c r="Q11" s="225"/>
      <c r="R11" s="22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6"/>
      <c r="B12" s="146"/>
      <c r="C12" s="146"/>
      <c r="D12" s="22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25"/>
      <c r="P12" s="226"/>
      <c r="Q12" s="225"/>
      <c r="R12" s="22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25"/>
      <c r="P13" s="226"/>
      <c r="Q13" s="225"/>
      <c r="R13" s="22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25"/>
      <c r="P14" s="226"/>
      <c r="Q14" s="225"/>
      <c r="R14" s="22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3"/>
      <c r="B15" s="113"/>
      <c r="C15" s="113"/>
      <c r="D15" s="22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25"/>
      <c r="P15" s="226"/>
      <c r="Q15" s="225"/>
      <c r="R15" s="22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25"/>
      <c r="P16" s="226"/>
      <c r="Q16" s="225"/>
      <c r="R16" s="226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21"/>
      <c r="B17" s="25"/>
      <c r="C17" s="121"/>
      <c r="D17" s="22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25"/>
      <c r="P17" s="226"/>
      <c r="Q17" s="225"/>
      <c r="R17" s="226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60">
        <v>3600</v>
      </c>
      <c r="B18" s="242" t="s">
        <v>119</v>
      </c>
      <c r="C18" s="160"/>
      <c r="D18" s="22" t="s">
        <v>108</v>
      </c>
      <c r="E18" s="227"/>
      <c r="F18" s="228"/>
      <c r="G18" s="227"/>
      <c r="H18" s="228"/>
      <c r="I18" s="227">
        <v>0.5</v>
      </c>
      <c r="J18" s="228"/>
      <c r="K18" s="227"/>
      <c r="L18" s="228"/>
      <c r="M18" s="227"/>
      <c r="N18" s="228"/>
      <c r="O18" s="229"/>
      <c r="P18" s="229"/>
      <c r="Q18" s="225"/>
      <c r="R18" s="226"/>
      <c r="S18" s="38">
        <f t="shared" si="0"/>
        <v>0.5</v>
      </c>
      <c r="T18" s="38">
        <f t="shared" si="1"/>
        <v>0.5</v>
      </c>
      <c r="U18" s="40"/>
      <c r="V18" s="40"/>
    </row>
    <row r="19" spans="1:22" x14ac:dyDescent="0.3">
      <c r="A19" s="204">
        <v>3600</v>
      </c>
      <c r="B19" s="242" t="s">
        <v>119</v>
      </c>
      <c r="C19" s="204"/>
      <c r="D19" s="10" t="s">
        <v>79</v>
      </c>
      <c r="E19" s="227"/>
      <c r="F19" s="228"/>
      <c r="G19" s="227"/>
      <c r="H19" s="228"/>
      <c r="I19" s="227"/>
      <c r="J19" s="228"/>
      <c r="K19" s="227">
        <v>1</v>
      </c>
      <c r="L19" s="228"/>
      <c r="M19" s="227"/>
      <c r="N19" s="228"/>
      <c r="O19" s="229"/>
      <c r="P19" s="229"/>
      <c r="Q19" s="225"/>
      <c r="R19" s="226"/>
      <c r="S19" s="38">
        <f t="shared" si="0"/>
        <v>1</v>
      </c>
      <c r="T19" s="38">
        <f t="shared" si="1"/>
        <v>1</v>
      </c>
      <c r="U19" s="40"/>
      <c r="V19" s="40"/>
    </row>
    <row r="20" spans="1:22" x14ac:dyDescent="0.3">
      <c r="A20" s="6"/>
      <c r="B20" s="6"/>
      <c r="C20" s="6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9"/>
      <c r="P20" s="229"/>
      <c r="Q20" s="225"/>
      <c r="R20" s="226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9"/>
      <c r="P21" s="229"/>
      <c r="Q21" s="225"/>
      <c r="R21" s="226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32"/>
      <c r="F22" s="232"/>
      <c r="G22" s="232"/>
      <c r="H22" s="232"/>
      <c r="I22" s="232"/>
      <c r="J22" s="232"/>
      <c r="K22" s="232"/>
      <c r="L22" s="232"/>
      <c r="M22" s="227"/>
      <c r="N22" s="228"/>
      <c r="O22" s="229"/>
      <c r="P22" s="229"/>
      <c r="Q22" s="225"/>
      <c r="R22" s="226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30">
        <f>SUM(E4:E22)</f>
        <v>8</v>
      </c>
      <c r="F23" s="231"/>
      <c r="G23" s="230">
        <f>SUM(G4:G22)</f>
        <v>8</v>
      </c>
      <c r="H23" s="231"/>
      <c r="I23" s="230">
        <f>SUM(I4:I22)</f>
        <v>8</v>
      </c>
      <c r="J23" s="231"/>
      <c r="K23" s="230">
        <f>SUM(K4:K22)</f>
        <v>8</v>
      </c>
      <c r="L23" s="231"/>
      <c r="M23" s="230">
        <f>SUM(M4:M22)</f>
        <v>4.5</v>
      </c>
      <c r="N23" s="231"/>
      <c r="O23" s="230">
        <f>SUM(O4:O22)</f>
        <v>0</v>
      </c>
      <c r="P23" s="231"/>
      <c r="Q23" s="230">
        <f>SUM(Q4:Q22)</f>
        <v>0</v>
      </c>
      <c r="R23" s="231"/>
      <c r="S23" s="38">
        <f>E23+G23+I23+K23+M23+O23+Q23</f>
        <v>36.5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36.5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-3.5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-3.5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36.5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1.5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36.5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B16" sqref="B16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94</v>
      </c>
      <c r="B2" s="197"/>
      <c r="C2" s="197"/>
      <c r="D2" s="6"/>
      <c r="E2" s="220" t="s">
        <v>13</v>
      </c>
      <c r="F2" s="220"/>
      <c r="G2" s="220" t="s">
        <v>14</v>
      </c>
      <c r="H2" s="220"/>
      <c r="I2" s="220" t="s">
        <v>15</v>
      </c>
      <c r="J2" s="220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173">
        <v>6743</v>
      </c>
      <c r="B4" s="243" t="s">
        <v>121</v>
      </c>
      <c r="C4" s="173">
        <v>34</v>
      </c>
      <c r="D4" s="22" t="s">
        <v>103</v>
      </c>
      <c r="E4" s="216">
        <v>1.25</v>
      </c>
      <c r="F4" s="217"/>
      <c r="G4" s="216"/>
      <c r="H4" s="217"/>
      <c r="I4" s="216"/>
      <c r="J4" s="217"/>
      <c r="K4" s="216"/>
      <c r="L4" s="217"/>
      <c r="M4" s="216"/>
      <c r="N4" s="217"/>
      <c r="O4" s="214"/>
      <c r="P4" s="215"/>
      <c r="Q4" s="214"/>
      <c r="R4" s="215"/>
      <c r="S4" s="12">
        <f t="shared" ref="S4:S10" si="0">E4+G4+I4+K4+M4+O4+Q4</f>
        <v>1.25</v>
      </c>
      <c r="T4" s="12">
        <f t="shared" ref="T4:T19" si="1">SUM(S4-U4-V4)</f>
        <v>1.25</v>
      </c>
      <c r="U4" s="14"/>
      <c r="V4" s="14"/>
    </row>
    <row r="5" spans="1:22" x14ac:dyDescent="0.3">
      <c r="A5" s="193">
        <v>6801</v>
      </c>
      <c r="B5" s="242" t="s">
        <v>117</v>
      </c>
      <c r="C5" s="193">
        <v>3</v>
      </c>
      <c r="D5" s="22" t="s">
        <v>68</v>
      </c>
      <c r="E5" s="216">
        <v>1</v>
      </c>
      <c r="F5" s="217"/>
      <c r="G5" s="216">
        <v>2</v>
      </c>
      <c r="H5" s="217"/>
      <c r="I5" s="216"/>
      <c r="J5" s="217"/>
      <c r="K5" s="216">
        <v>2</v>
      </c>
      <c r="L5" s="217"/>
      <c r="M5" s="216"/>
      <c r="N5" s="217"/>
      <c r="O5" s="214"/>
      <c r="P5" s="215"/>
      <c r="Q5" s="214"/>
      <c r="R5" s="215"/>
      <c r="S5" s="12">
        <f t="shared" si="0"/>
        <v>5</v>
      </c>
      <c r="T5" s="12">
        <f t="shared" si="1"/>
        <v>5</v>
      </c>
      <c r="U5" s="14"/>
      <c r="V5" s="14"/>
    </row>
    <row r="6" spans="1:22" x14ac:dyDescent="0.3">
      <c r="A6" s="193">
        <v>6801</v>
      </c>
      <c r="B6" s="242" t="s">
        <v>117</v>
      </c>
      <c r="C6" s="193">
        <v>4</v>
      </c>
      <c r="D6" s="22" t="s">
        <v>68</v>
      </c>
      <c r="E6" s="216">
        <v>1</v>
      </c>
      <c r="F6" s="217"/>
      <c r="G6" s="216">
        <v>2</v>
      </c>
      <c r="H6" s="217"/>
      <c r="I6" s="216"/>
      <c r="J6" s="217"/>
      <c r="K6" s="216">
        <v>2</v>
      </c>
      <c r="L6" s="217"/>
      <c r="M6" s="216"/>
      <c r="N6" s="217"/>
      <c r="O6" s="214"/>
      <c r="P6" s="215"/>
      <c r="Q6" s="214"/>
      <c r="R6" s="215"/>
      <c r="S6" s="12">
        <f t="shared" si="0"/>
        <v>5</v>
      </c>
      <c r="T6" s="12">
        <f t="shared" si="1"/>
        <v>5</v>
      </c>
      <c r="U6" s="14"/>
      <c r="V6" s="14"/>
    </row>
    <row r="7" spans="1:22" x14ac:dyDescent="0.3">
      <c r="A7" s="200">
        <v>6801</v>
      </c>
      <c r="B7" s="242" t="s">
        <v>117</v>
      </c>
      <c r="C7" s="200">
        <v>5</v>
      </c>
      <c r="D7" s="22" t="s">
        <v>68</v>
      </c>
      <c r="E7" s="216">
        <v>2</v>
      </c>
      <c r="F7" s="217"/>
      <c r="G7" s="216">
        <v>2</v>
      </c>
      <c r="H7" s="217"/>
      <c r="I7" s="216">
        <v>1.5</v>
      </c>
      <c r="J7" s="217"/>
      <c r="K7" s="216">
        <v>2</v>
      </c>
      <c r="L7" s="217"/>
      <c r="M7" s="216"/>
      <c r="N7" s="217"/>
      <c r="O7" s="214"/>
      <c r="P7" s="215"/>
      <c r="Q7" s="214"/>
      <c r="R7" s="215"/>
      <c r="S7" s="12">
        <f t="shared" si="0"/>
        <v>7.5</v>
      </c>
      <c r="T7" s="12">
        <f t="shared" si="1"/>
        <v>7.5</v>
      </c>
      <c r="U7" s="14"/>
      <c r="V7" s="14"/>
    </row>
    <row r="8" spans="1:22" x14ac:dyDescent="0.3">
      <c r="A8" s="200">
        <v>6801</v>
      </c>
      <c r="B8" s="242" t="s">
        <v>117</v>
      </c>
      <c r="C8" s="200">
        <v>6</v>
      </c>
      <c r="D8" s="22" t="s">
        <v>68</v>
      </c>
      <c r="E8" s="216">
        <v>1.75</v>
      </c>
      <c r="F8" s="217"/>
      <c r="G8" s="216">
        <v>2</v>
      </c>
      <c r="H8" s="217"/>
      <c r="I8" s="216">
        <v>2</v>
      </c>
      <c r="J8" s="217"/>
      <c r="K8" s="216">
        <v>2</v>
      </c>
      <c r="L8" s="217"/>
      <c r="M8" s="216"/>
      <c r="N8" s="217"/>
      <c r="O8" s="214"/>
      <c r="P8" s="215"/>
      <c r="Q8" s="214"/>
      <c r="R8" s="215"/>
      <c r="S8" s="12">
        <f t="shared" si="0"/>
        <v>7.75</v>
      </c>
      <c r="T8" s="12">
        <f t="shared" si="1"/>
        <v>7.75</v>
      </c>
      <c r="U8" s="14"/>
      <c r="V8" s="14"/>
    </row>
    <row r="9" spans="1:22" x14ac:dyDescent="0.3">
      <c r="A9" s="200">
        <v>6768</v>
      </c>
      <c r="B9" s="242" t="s">
        <v>114</v>
      </c>
      <c r="C9" s="200">
        <v>45</v>
      </c>
      <c r="D9" s="22" t="s">
        <v>98</v>
      </c>
      <c r="E9" s="216">
        <v>1</v>
      </c>
      <c r="F9" s="217"/>
      <c r="G9" s="216"/>
      <c r="H9" s="217"/>
      <c r="I9" s="216"/>
      <c r="J9" s="217"/>
      <c r="K9" s="216"/>
      <c r="L9" s="217"/>
      <c r="M9" s="216"/>
      <c r="N9" s="217"/>
      <c r="O9" s="214"/>
      <c r="P9" s="215"/>
      <c r="Q9" s="214"/>
      <c r="R9" s="215"/>
      <c r="S9" s="12">
        <f t="shared" si="0"/>
        <v>1</v>
      </c>
      <c r="T9" s="12">
        <f t="shared" si="1"/>
        <v>1</v>
      </c>
      <c r="U9" s="14"/>
      <c r="V9" s="14"/>
    </row>
    <row r="10" spans="1:22" x14ac:dyDescent="0.3">
      <c r="A10" s="202">
        <v>6795</v>
      </c>
      <c r="B10" s="242" t="s">
        <v>120</v>
      </c>
      <c r="C10" s="202">
        <v>3</v>
      </c>
      <c r="D10" s="22" t="s">
        <v>106</v>
      </c>
      <c r="E10" s="216"/>
      <c r="F10" s="217"/>
      <c r="G10" s="216"/>
      <c r="H10" s="217"/>
      <c r="I10" s="216">
        <v>4.5</v>
      </c>
      <c r="J10" s="217"/>
      <c r="K10" s="216"/>
      <c r="L10" s="217"/>
      <c r="M10" s="216">
        <v>1</v>
      </c>
      <c r="N10" s="217"/>
      <c r="O10" s="214"/>
      <c r="P10" s="215"/>
      <c r="Q10" s="214"/>
      <c r="R10" s="215"/>
      <c r="S10" s="12">
        <f t="shared" si="0"/>
        <v>5.5</v>
      </c>
      <c r="T10" s="12">
        <f t="shared" si="1"/>
        <v>5.5</v>
      </c>
      <c r="U10" s="14"/>
      <c r="V10" s="14"/>
    </row>
    <row r="11" spans="1:22" ht="15" customHeight="1" x14ac:dyDescent="0.3">
      <c r="A11" s="204">
        <v>6768</v>
      </c>
      <c r="B11" s="242" t="s">
        <v>114</v>
      </c>
      <c r="C11" s="204">
        <v>32</v>
      </c>
      <c r="D11" s="22" t="s">
        <v>113</v>
      </c>
      <c r="E11" s="216"/>
      <c r="F11" s="217"/>
      <c r="G11" s="216"/>
      <c r="H11" s="217"/>
      <c r="I11" s="216"/>
      <c r="J11" s="217"/>
      <c r="K11" s="216"/>
      <c r="L11" s="217"/>
      <c r="M11" s="216">
        <v>7</v>
      </c>
      <c r="N11" s="217"/>
      <c r="O11" s="214"/>
      <c r="P11" s="215"/>
      <c r="Q11" s="214"/>
      <c r="R11" s="215"/>
      <c r="S11" s="12">
        <f t="shared" ref="S11:S21" si="2">E11+G11+I11+K11+M11+O11+Q11</f>
        <v>7</v>
      </c>
      <c r="T11" s="12">
        <f t="shared" si="1"/>
        <v>7</v>
      </c>
      <c r="U11" s="14"/>
      <c r="V11" s="14"/>
    </row>
    <row r="12" spans="1:22" x14ac:dyDescent="0.3">
      <c r="A12" s="6"/>
      <c r="B12" s="6"/>
      <c r="C12" s="6"/>
      <c r="D12" s="22"/>
      <c r="E12" s="216"/>
      <c r="F12" s="217"/>
      <c r="G12" s="216"/>
      <c r="H12" s="217"/>
      <c r="I12" s="216"/>
      <c r="J12" s="217"/>
      <c r="K12" s="216"/>
      <c r="L12" s="217"/>
      <c r="M12" s="216"/>
      <c r="N12" s="217"/>
      <c r="O12" s="214"/>
      <c r="P12" s="215"/>
      <c r="Q12" s="214"/>
      <c r="R12" s="21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16"/>
      <c r="F13" s="217"/>
      <c r="G13" s="216"/>
      <c r="H13" s="217"/>
      <c r="I13" s="216"/>
      <c r="J13" s="217"/>
      <c r="K13" s="216"/>
      <c r="L13" s="217"/>
      <c r="M13" s="216"/>
      <c r="N13" s="217"/>
      <c r="O13" s="214"/>
      <c r="P13" s="215"/>
      <c r="Q13" s="214"/>
      <c r="R13" s="21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4"/>
      <c r="B14" s="25"/>
      <c r="C14" s="114"/>
      <c r="D14" s="22"/>
      <c r="E14" s="216"/>
      <c r="F14" s="217"/>
      <c r="G14" s="216"/>
      <c r="H14" s="217"/>
      <c r="I14" s="216"/>
      <c r="J14" s="217"/>
      <c r="K14" s="216"/>
      <c r="L14" s="217"/>
      <c r="M14" s="216"/>
      <c r="N14" s="217"/>
      <c r="O14" s="214"/>
      <c r="P14" s="215"/>
      <c r="Q14" s="214"/>
      <c r="R14" s="21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2"/>
      <c r="B15" s="25"/>
      <c r="C15" s="122"/>
      <c r="D15" s="22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14"/>
      <c r="P15" s="215"/>
      <c r="Q15" s="214"/>
      <c r="R15" s="215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60"/>
      <c r="B16" s="25"/>
      <c r="C16" s="160"/>
      <c r="D16" s="22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4"/>
      <c r="P16" s="215"/>
      <c r="Q16" s="214"/>
      <c r="R16" s="215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59"/>
      <c r="B17" s="25"/>
      <c r="C17" s="159"/>
      <c r="D17" s="22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14"/>
      <c r="P17" s="215"/>
      <c r="Q17" s="214"/>
      <c r="R17" s="215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21"/>
      <c r="B18" s="121"/>
      <c r="C18" s="121"/>
      <c r="D18" s="22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4"/>
      <c r="P18" s="215"/>
      <c r="Q18" s="214"/>
      <c r="R18" s="215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34"/>
      <c r="F19" s="217"/>
      <c r="G19" s="234"/>
      <c r="H19" s="217"/>
      <c r="I19" s="234"/>
      <c r="J19" s="217"/>
      <c r="K19" s="234"/>
      <c r="L19" s="217"/>
      <c r="M19" s="234"/>
      <c r="N19" s="217"/>
      <c r="O19" s="214"/>
      <c r="P19" s="215"/>
      <c r="Q19" s="214"/>
      <c r="R19" s="215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6"/>
      <c r="F20" s="217"/>
      <c r="G20" s="216"/>
      <c r="H20" s="217"/>
      <c r="I20" s="216"/>
      <c r="J20" s="217"/>
      <c r="K20" s="216"/>
      <c r="L20" s="217"/>
      <c r="M20" s="216"/>
      <c r="N20" s="217"/>
      <c r="O20" s="214"/>
      <c r="P20" s="215"/>
      <c r="Q20" s="214"/>
      <c r="R20" s="215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16"/>
      <c r="F21" s="217"/>
      <c r="G21" s="216"/>
      <c r="H21" s="217"/>
      <c r="I21" s="216"/>
      <c r="J21" s="217"/>
      <c r="K21" s="216"/>
      <c r="L21" s="217"/>
      <c r="M21" s="216"/>
      <c r="N21" s="217"/>
      <c r="O21" s="214"/>
      <c r="P21" s="215"/>
      <c r="Q21" s="214"/>
      <c r="R21" s="215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18">
        <f>SUM(E4:E21)</f>
        <v>8</v>
      </c>
      <c r="F22" s="219"/>
      <c r="G22" s="218">
        <f>SUM(G4:G21)</f>
        <v>8</v>
      </c>
      <c r="H22" s="219"/>
      <c r="I22" s="218">
        <f>SUM(I4:I21)</f>
        <v>8</v>
      </c>
      <c r="J22" s="219"/>
      <c r="K22" s="218">
        <f>SUM(K4:K21)</f>
        <v>8</v>
      </c>
      <c r="L22" s="219"/>
      <c r="M22" s="218">
        <f>SUM(M4:M21)</f>
        <v>8</v>
      </c>
      <c r="N22" s="219"/>
      <c r="O22" s="218">
        <f>SUM(O4:O21)</f>
        <v>0</v>
      </c>
      <c r="P22" s="219"/>
      <c r="Q22" s="218">
        <f>SUM(Q4:Q21)</f>
        <v>0</v>
      </c>
      <c r="R22" s="219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51"/>
      <c r="J23" s="152">
        <v>8</v>
      </c>
      <c r="K23" s="133"/>
      <c r="L23" s="134">
        <v>8</v>
      </c>
      <c r="M23" s="131"/>
      <c r="N23" s="132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7" zoomScaleNormal="87" zoomScaleSheetLayoutView="91" workbookViewId="0">
      <selection activeCell="B16" sqref="B16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69</v>
      </c>
      <c r="B1" s="2"/>
      <c r="C1" s="2"/>
    </row>
    <row r="2" spans="1:22" s="9" customFormat="1" x14ac:dyDescent="0.3">
      <c r="A2" s="5" t="s">
        <v>94</v>
      </c>
      <c r="B2" s="197"/>
      <c r="C2" s="197"/>
      <c r="D2" s="125"/>
      <c r="E2" s="220" t="s">
        <v>13</v>
      </c>
      <c r="F2" s="220"/>
      <c r="G2" s="220" t="s">
        <v>14</v>
      </c>
      <c r="H2" s="220"/>
      <c r="I2" s="220" t="s">
        <v>15</v>
      </c>
      <c r="J2" s="220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128"/>
      <c r="P3" s="128"/>
      <c r="Q3" s="128"/>
      <c r="R3" s="128"/>
      <c r="S3" s="126"/>
      <c r="T3" s="126"/>
      <c r="U3" s="13"/>
      <c r="V3" s="13"/>
    </row>
    <row r="4" spans="1:22" x14ac:dyDescent="0.3">
      <c r="A4" s="198">
        <v>3600</v>
      </c>
      <c r="B4" s="242" t="s">
        <v>119</v>
      </c>
      <c r="C4" s="198">
        <v>38</v>
      </c>
      <c r="D4" s="22" t="s">
        <v>68</v>
      </c>
      <c r="E4" s="209">
        <v>5</v>
      </c>
      <c r="F4" s="209"/>
      <c r="G4" s="209"/>
      <c r="H4" s="209"/>
      <c r="I4" s="209"/>
      <c r="J4" s="209"/>
      <c r="K4" s="209"/>
      <c r="L4" s="209"/>
      <c r="M4" s="209"/>
      <c r="N4" s="209"/>
      <c r="O4" s="214"/>
      <c r="P4" s="215"/>
      <c r="Q4" s="214"/>
      <c r="R4" s="215"/>
      <c r="S4" s="126">
        <f t="shared" ref="S4:S22" si="0">E4+G4+I4+K4+M4+O4+Q4</f>
        <v>5</v>
      </c>
      <c r="T4" s="126">
        <f t="shared" ref="T4:T19" si="1">SUM(S4-U4-V4)</f>
        <v>5</v>
      </c>
      <c r="U4" s="14"/>
      <c r="V4" s="14"/>
    </row>
    <row r="5" spans="1:22" x14ac:dyDescent="0.3">
      <c r="A5" s="198">
        <v>6771</v>
      </c>
      <c r="B5" s="242" t="s">
        <v>119</v>
      </c>
      <c r="C5" s="198">
        <v>5</v>
      </c>
      <c r="D5" s="22" t="s">
        <v>87</v>
      </c>
      <c r="E5" s="209">
        <v>1</v>
      </c>
      <c r="F5" s="209"/>
      <c r="G5" s="209"/>
      <c r="H5" s="209"/>
      <c r="I5" s="209"/>
      <c r="J5" s="209"/>
      <c r="K5" s="209"/>
      <c r="L5" s="209"/>
      <c r="M5" s="209"/>
      <c r="N5" s="209"/>
      <c r="O5" s="214"/>
      <c r="P5" s="215"/>
      <c r="Q5" s="214"/>
      <c r="R5" s="215"/>
      <c r="S5" s="126">
        <f t="shared" si="0"/>
        <v>1</v>
      </c>
      <c r="T5" s="126">
        <f t="shared" si="1"/>
        <v>1</v>
      </c>
      <c r="U5" s="14"/>
      <c r="V5" s="14"/>
    </row>
    <row r="6" spans="1:22" x14ac:dyDescent="0.3">
      <c r="A6" s="185">
        <v>6768</v>
      </c>
      <c r="B6" s="242" t="s">
        <v>119</v>
      </c>
      <c r="C6" s="180">
        <v>45</v>
      </c>
      <c r="D6" s="22" t="s">
        <v>98</v>
      </c>
      <c r="E6" s="216"/>
      <c r="F6" s="217"/>
      <c r="G6" s="216">
        <v>6</v>
      </c>
      <c r="H6" s="217"/>
      <c r="I6" s="234"/>
      <c r="J6" s="217"/>
      <c r="K6" s="234"/>
      <c r="L6" s="217"/>
      <c r="M6" s="234"/>
      <c r="N6" s="217"/>
      <c r="O6" s="214"/>
      <c r="P6" s="215"/>
      <c r="Q6" s="214"/>
      <c r="R6" s="215"/>
      <c r="S6" s="126">
        <f t="shared" si="0"/>
        <v>6</v>
      </c>
      <c r="T6" s="126">
        <f t="shared" si="1"/>
        <v>6</v>
      </c>
      <c r="U6" s="14"/>
      <c r="V6" s="14"/>
    </row>
    <row r="7" spans="1:22" x14ac:dyDescent="0.3">
      <c r="A7" s="202">
        <v>6768</v>
      </c>
      <c r="B7" s="242" t="s">
        <v>119</v>
      </c>
      <c r="C7" s="202">
        <v>32</v>
      </c>
      <c r="D7" s="22" t="s">
        <v>98</v>
      </c>
      <c r="E7" s="216"/>
      <c r="F7" s="217"/>
      <c r="G7" s="216"/>
      <c r="H7" s="217"/>
      <c r="I7" s="234">
        <v>4</v>
      </c>
      <c r="J7" s="217"/>
      <c r="K7" s="234">
        <v>6</v>
      </c>
      <c r="L7" s="217"/>
      <c r="M7" s="216"/>
      <c r="N7" s="217"/>
      <c r="O7" s="214"/>
      <c r="P7" s="215"/>
      <c r="Q7" s="214"/>
      <c r="R7" s="215"/>
      <c r="S7" s="126">
        <f t="shared" si="0"/>
        <v>10</v>
      </c>
      <c r="T7" s="126">
        <f t="shared" si="1"/>
        <v>10</v>
      </c>
      <c r="U7" s="14"/>
      <c r="V7" s="14"/>
    </row>
    <row r="8" spans="1:22" x14ac:dyDescent="0.3">
      <c r="A8" s="189">
        <v>6771</v>
      </c>
      <c r="B8" s="242" t="s">
        <v>119</v>
      </c>
      <c r="C8" s="189">
        <v>4</v>
      </c>
      <c r="D8" s="22" t="s">
        <v>87</v>
      </c>
      <c r="E8" s="216"/>
      <c r="F8" s="217"/>
      <c r="G8" s="216"/>
      <c r="H8" s="217"/>
      <c r="I8" s="234"/>
      <c r="J8" s="217"/>
      <c r="K8" s="234">
        <v>1</v>
      </c>
      <c r="L8" s="217"/>
      <c r="M8" s="216"/>
      <c r="N8" s="217"/>
      <c r="O8" s="214"/>
      <c r="P8" s="215"/>
      <c r="Q8" s="214"/>
      <c r="R8" s="215"/>
      <c r="S8" s="126">
        <f t="shared" si="0"/>
        <v>1</v>
      </c>
      <c r="T8" s="126">
        <f t="shared" si="1"/>
        <v>1</v>
      </c>
      <c r="U8" s="14"/>
      <c r="V8" s="14"/>
    </row>
    <row r="9" spans="1:22" x14ac:dyDescent="0.3">
      <c r="A9" s="203">
        <v>6821</v>
      </c>
      <c r="B9" s="242" t="s">
        <v>119</v>
      </c>
      <c r="C9" s="203">
        <v>59</v>
      </c>
      <c r="D9" s="22" t="s">
        <v>102</v>
      </c>
      <c r="E9" s="216"/>
      <c r="F9" s="217"/>
      <c r="G9" s="216"/>
      <c r="H9" s="217"/>
      <c r="I9" s="216"/>
      <c r="J9" s="217"/>
      <c r="K9" s="216">
        <v>1</v>
      </c>
      <c r="L9" s="217"/>
      <c r="M9" s="216">
        <v>7.5</v>
      </c>
      <c r="N9" s="217"/>
      <c r="O9" s="214"/>
      <c r="P9" s="215"/>
      <c r="Q9" s="214"/>
      <c r="R9" s="215"/>
      <c r="S9" s="126">
        <f t="shared" si="0"/>
        <v>8.5</v>
      </c>
      <c r="T9" s="126">
        <f t="shared" si="1"/>
        <v>8.5</v>
      </c>
      <c r="U9" s="14"/>
      <c r="V9" s="14"/>
    </row>
    <row r="10" spans="1:22" x14ac:dyDescent="0.3">
      <c r="A10" s="204">
        <v>6768</v>
      </c>
      <c r="B10" s="242" t="s">
        <v>119</v>
      </c>
      <c r="C10" s="204">
        <v>13</v>
      </c>
      <c r="D10" s="22" t="s">
        <v>87</v>
      </c>
      <c r="E10" s="216"/>
      <c r="F10" s="217"/>
      <c r="G10" s="216"/>
      <c r="H10" s="217"/>
      <c r="I10" s="216"/>
      <c r="J10" s="217"/>
      <c r="K10" s="216"/>
      <c r="L10" s="217"/>
      <c r="M10" s="216">
        <v>0.5</v>
      </c>
      <c r="N10" s="217"/>
      <c r="O10" s="214"/>
      <c r="P10" s="215"/>
      <c r="Q10" s="214"/>
      <c r="R10" s="215"/>
      <c r="S10" s="126">
        <f t="shared" si="0"/>
        <v>0.5</v>
      </c>
      <c r="T10" s="126">
        <f t="shared" si="1"/>
        <v>0.5</v>
      </c>
      <c r="U10" s="14"/>
      <c r="V10" s="14"/>
    </row>
    <row r="11" spans="1:22" ht="15" customHeight="1" x14ac:dyDescent="0.3">
      <c r="A11" s="125"/>
      <c r="B11" s="125"/>
      <c r="C11" s="125"/>
      <c r="D11" s="22"/>
      <c r="E11" s="216"/>
      <c r="F11" s="217"/>
      <c r="G11" s="216"/>
      <c r="H11" s="217"/>
      <c r="I11" s="234"/>
      <c r="J11" s="217"/>
      <c r="K11" s="234"/>
      <c r="L11" s="217"/>
      <c r="M11" s="234"/>
      <c r="N11" s="217"/>
      <c r="O11" s="214"/>
      <c r="P11" s="215"/>
      <c r="Q11" s="214"/>
      <c r="R11" s="215"/>
      <c r="S11" s="126">
        <f t="shared" si="0"/>
        <v>0</v>
      </c>
      <c r="T11" s="126">
        <f t="shared" si="1"/>
        <v>0</v>
      </c>
      <c r="U11" s="14"/>
      <c r="V11" s="14"/>
    </row>
    <row r="12" spans="1:22" x14ac:dyDescent="0.3">
      <c r="A12" s="202">
        <v>3601</v>
      </c>
      <c r="B12" s="242" t="s">
        <v>119</v>
      </c>
      <c r="C12" s="202"/>
      <c r="D12" s="22" t="s">
        <v>107</v>
      </c>
      <c r="E12" s="216"/>
      <c r="F12" s="217"/>
      <c r="G12" s="216"/>
      <c r="H12" s="217"/>
      <c r="I12" s="234">
        <v>2</v>
      </c>
      <c r="J12" s="217"/>
      <c r="K12" s="234"/>
      <c r="L12" s="217"/>
      <c r="M12" s="234"/>
      <c r="N12" s="217"/>
      <c r="O12" s="214"/>
      <c r="P12" s="215"/>
      <c r="Q12" s="214"/>
      <c r="R12" s="215"/>
      <c r="S12" s="126">
        <f t="shared" si="0"/>
        <v>2</v>
      </c>
      <c r="T12" s="126">
        <f t="shared" si="1"/>
        <v>2</v>
      </c>
      <c r="U12" s="14"/>
      <c r="V12" s="14"/>
    </row>
    <row r="13" spans="1:22" x14ac:dyDescent="0.3">
      <c r="A13" s="125"/>
      <c r="B13" s="125"/>
      <c r="C13" s="125"/>
      <c r="D13" s="22"/>
      <c r="E13" s="216"/>
      <c r="F13" s="217"/>
      <c r="G13" s="216"/>
      <c r="H13" s="217"/>
      <c r="I13" s="234"/>
      <c r="J13" s="217"/>
      <c r="K13" s="234"/>
      <c r="L13" s="217"/>
      <c r="M13" s="234"/>
      <c r="N13" s="217"/>
      <c r="O13" s="214"/>
      <c r="P13" s="215"/>
      <c r="Q13" s="214"/>
      <c r="R13" s="215"/>
      <c r="S13" s="126">
        <f t="shared" si="0"/>
        <v>0</v>
      </c>
      <c r="T13" s="126">
        <f t="shared" si="1"/>
        <v>0</v>
      </c>
      <c r="U13" s="14"/>
      <c r="V13" s="14"/>
    </row>
    <row r="14" spans="1:22" x14ac:dyDescent="0.3">
      <c r="A14" s="125"/>
      <c r="B14" s="25"/>
      <c r="C14" s="125"/>
      <c r="D14" s="22"/>
      <c r="E14" s="216"/>
      <c r="F14" s="217"/>
      <c r="G14" s="216"/>
      <c r="H14" s="217"/>
      <c r="I14" s="234"/>
      <c r="J14" s="217"/>
      <c r="K14" s="234"/>
      <c r="L14" s="217"/>
      <c r="M14" s="234"/>
      <c r="N14" s="217"/>
      <c r="O14" s="214"/>
      <c r="P14" s="215"/>
      <c r="Q14" s="214"/>
      <c r="R14" s="215"/>
      <c r="S14" s="126">
        <f t="shared" si="0"/>
        <v>0</v>
      </c>
      <c r="T14" s="126">
        <f t="shared" si="1"/>
        <v>0</v>
      </c>
      <c r="U14" s="14"/>
      <c r="V14" s="14"/>
    </row>
    <row r="15" spans="1:22" x14ac:dyDescent="0.3">
      <c r="A15" s="200">
        <v>3600</v>
      </c>
      <c r="B15" s="242" t="s">
        <v>119</v>
      </c>
      <c r="C15" s="200"/>
      <c r="D15" s="22" t="s">
        <v>86</v>
      </c>
      <c r="E15" s="216"/>
      <c r="F15" s="217"/>
      <c r="G15" s="216">
        <v>1</v>
      </c>
      <c r="H15" s="217"/>
      <c r="I15" s="234">
        <v>2</v>
      </c>
      <c r="J15" s="217"/>
      <c r="K15" s="234"/>
      <c r="L15" s="217"/>
      <c r="M15" s="234"/>
      <c r="N15" s="217"/>
      <c r="O15" s="214"/>
      <c r="P15" s="215"/>
      <c r="Q15" s="214"/>
      <c r="R15" s="215"/>
      <c r="S15" s="126">
        <f t="shared" si="0"/>
        <v>3</v>
      </c>
      <c r="T15" s="126">
        <f t="shared" si="1"/>
        <v>3</v>
      </c>
      <c r="U15" s="14"/>
      <c r="V15" s="14"/>
    </row>
    <row r="16" spans="1:22" x14ac:dyDescent="0.3">
      <c r="A16" s="191">
        <v>3600</v>
      </c>
      <c r="B16" s="242" t="s">
        <v>119</v>
      </c>
      <c r="C16" s="191"/>
      <c r="D16" s="22" t="s">
        <v>100</v>
      </c>
      <c r="E16" s="216">
        <v>2</v>
      </c>
      <c r="F16" s="217"/>
      <c r="G16" s="216">
        <v>1</v>
      </c>
      <c r="H16" s="217"/>
      <c r="I16" s="216"/>
      <c r="J16" s="217"/>
      <c r="K16" s="216"/>
      <c r="L16" s="217"/>
      <c r="M16" s="216"/>
      <c r="N16" s="217"/>
      <c r="O16" s="214"/>
      <c r="P16" s="215"/>
      <c r="Q16" s="214"/>
      <c r="R16" s="215"/>
      <c r="S16" s="126">
        <f t="shared" si="0"/>
        <v>3</v>
      </c>
      <c r="T16" s="126">
        <f t="shared" si="1"/>
        <v>3</v>
      </c>
      <c r="U16" s="14"/>
      <c r="V16" s="14"/>
    </row>
    <row r="17" spans="1:22" x14ac:dyDescent="0.3">
      <c r="A17" s="160"/>
      <c r="B17" s="25"/>
      <c r="C17" s="160"/>
      <c r="D17" s="22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14"/>
      <c r="P17" s="215"/>
      <c r="Q17" s="214"/>
      <c r="R17" s="215"/>
      <c r="S17" s="126">
        <f t="shared" si="0"/>
        <v>0</v>
      </c>
      <c r="T17" s="126">
        <f t="shared" si="1"/>
        <v>0</v>
      </c>
      <c r="U17" s="14"/>
      <c r="V17" s="14"/>
    </row>
    <row r="18" spans="1:22" x14ac:dyDescent="0.3">
      <c r="A18" s="137"/>
      <c r="B18" s="25"/>
      <c r="C18" s="137"/>
      <c r="D18" s="22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4"/>
      <c r="P18" s="215"/>
      <c r="Q18" s="214"/>
      <c r="R18" s="215"/>
      <c r="S18" s="126">
        <f t="shared" si="0"/>
        <v>0</v>
      </c>
      <c r="T18" s="126">
        <f t="shared" si="1"/>
        <v>0</v>
      </c>
      <c r="U18" s="14"/>
      <c r="V18" s="14"/>
    </row>
    <row r="19" spans="1:22" x14ac:dyDescent="0.3">
      <c r="A19" s="124"/>
      <c r="B19" s="61"/>
      <c r="C19" s="124"/>
      <c r="D19" s="10"/>
      <c r="E19" s="234"/>
      <c r="F19" s="217"/>
      <c r="G19" s="234"/>
      <c r="H19" s="217"/>
      <c r="I19" s="234"/>
      <c r="J19" s="217"/>
      <c r="K19" s="234"/>
      <c r="L19" s="217"/>
      <c r="M19" s="234"/>
      <c r="N19" s="217"/>
      <c r="O19" s="214"/>
      <c r="P19" s="215"/>
      <c r="Q19" s="214"/>
      <c r="R19" s="215"/>
      <c r="S19" s="126">
        <f t="shared" si="0"/>
        <v>0</v>
      </c>
      <c r="T19" s="126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6"/>
      <c r="F20" s="217"/>
      <c r="G20" s="216"/>
      <c r="H20" s="217"/>
      <c r="I20" s="216"/>
      <c r="J20" s="217"/>
      <c r="K20" s="216"/>
      <c r="L20" s="217"/>
      <c r="M20" s="216"/>
      <c r="N20" s="217"/>
      <c r="O20" s="214"/>
      <c r="P20" s="215"/>
      <c r="Q20" s="214"/>
      <c r="R20" s="215"/>
      <c r="S20" s="126">
        <f t="shared" si="0"/>
        <v>0</v>
      </c>
      <c r="T20" s="126"/>
      <c r="U20" s="15"/>
      <c r="V20" s="14"/>
    </row>
    <row r="21" spans="1:22" x14ac:dyDescent="0.3">
      <c r="A21" s="10" t="s">
        <v>36</v>
      </c>
      <c r="B21" s="10"/>
      <c r="C21" s="10"/>
      <c r="D21" s="10"/>
      <c r="E21" s="216"/>
      <c r="F21" s="217"/>
      <c r="G21" s="216"/>
      <c r="H21" s="217"/>
      <c r="I21" s="216"/>
      <c r="J21" s="217"/>
      <c r="K21" s="216"/>
      <c r="L21" s="217"/>
      <c r="M21" s="216"/>
      <c r="N21" s="217"/>
      <c r="O21" s="214"/>
      <c r="P21" s="215"/>
      <c r="Q21" s="214"/>
      <c r="R21" s="215"/>
      <c r="S21" s="126">
        <f t="shared" si="0"/>
        <v>0</v>
      </c>
      <c r="T21" s="126"/>
      <c r="U21" s="15"/>
      <c r="V21" s="14"/>
    </row>
    <row r="22" spans="1:22" x14ac:dyDescent="0.3">
      <c r="A22" s="15" t="s">
        <v>6</v>
      </c>
      <c r="B22" s="15"/>
      <c r="C22" s="15"/>
      <c r="D22" s="15"/>
      <c r="E22" s="218">
        <f>SUM(E4:E21)</f>
        <v>8</v>
      </c>
      <c r="F22" s="219"/>
      <c r="G22" s="218">
        <f>SUM(G4:G21)</f>
        <v>8</v>
      </c>
      <c r="H22" s="219"/>
      <c r="I22" s="218">
        <f>SUM(I4:I21)</f>
        <v>8</v>
      </c>
      <c r="J22" s="219"/>
      <c r="K22" s="218">
        <f>SUM(K4:K21)</f>
        <v>8</v>
      </c>
      <c r="L22" s="219"/>
      <c r="M22" s="218">
        <f>SUM(M4:M21)</f>
        <v>8</v>
      </c>
      <c r="N22" s="219"/>
      <c r="O22" s="218">
        <f>SUM(O4:O21)</f>
        <v>0</v>
      </c>
      <c r="P22" s="219"/>
      <c r="Q22" s="218">
        <f>SUM(Q4:Q21)</f>
        <v>0</v>
      </c>
      <c r="R22" s="219"/>
      <c r="S22" s="126">
        <f t="shared" si="0"/>
        <v>40</v>
      </c>
      <c r="T22" s="126"/>
      <c r="U22" s="15"/>
      <c r="V22" s="14"/>
    </row>
    <row r="23" spans="1:22" x14ac:dyDescent="0.3">
      <c r="A23" s="15" t="s">
        <v>2</v>
      </c>
      <c r="B23" s="15"/>
      <c r="C23" s="15"/>
      <c r="D23" s="15"/>
      <c r="E23" s="126"/>
      <c r="F23" s="127">
        <v>8</v>
      </c>
      <c r="G23" s="126"/>
      <c r="H23" s="127">
        <v>8</v>
      </c>
      <c r="I23" s="126"/>
      <c r="J23" s="127">
        <v>8</v>
      </c>
      <c r="K23" s="126"/>
      <c r="L23" s="127">
        <v>8</v>
      </c>
      <c r="M23" s="126"/>
      <c r="N23" s="127">
        <v>8</v>
      </c>
      <c r="O23" s="126"/>
      <c r="P23" s="127"/>
      <c r="Q23" s="126"/>
      <c r="R23" s="127"/>
      <c r="S23" s="126">
        <f>SUM(E23:R23)</f>
        <v>40</v>
      </c>
      <c r="T23" s="126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6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65" zoomScaleNormal="65" workbookViewId="0">
      <selection activeCell="B16" sqref="B16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94</v>
      </c>
      <c r="B2" s="197"/>
      <c r="C2" s="197"/>
      <c r="D2" s="6"/>
      <c r="E2" s="220" t="s">
        <v>13</v>
      </c>
      <c r="F2" s="220"/>
      <c r="G2" s="220" t="s">
        <v>14</v>
      </c>
      <c r="H2" s="220"/>
      <c r="I2" s="220" t="s">
        <v>15</v>
      </c>
      <c r="J2" s="220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01">
        <v>6768</v>
      </c>
      <c r="B4" s="242" t="s">
        <v>114</v>
      </c>
      <c r="C4" s="201">
        <v>13</v>
      </c>
      <c r="D4" s="22" t="s">
        <v>91</v>
      </c>
      <c r="E4" s="216">
        <v>7</v>
      </c>
      <c r="F4" s="217"/>
      <c r="G4" s="216"/>
      <c r="H4" s="217"/>
      <c r="I4" s="216"/>
      <c r="J4" s="217"/>
      <c r="K4" s="216"/>
      <c r="L4" s="217"/>
      <c r="M4" s="216"/>
      <c r="N4" s="217"/>
      <c r="O4" s="214"/>
      <c r="P4" s="215"/>
      <c r="Q4" s="214"/>
      <c r="R4" s="215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3">
      <c r="A5" s="201">
        <v>6768</v>
      </c>
      <c r="B5" s="242" t="s">
        <v>114</v>
      </c>
      <c r="C5" s="201">
        <v>4</v>
      </c>
      <c r="D5" s="22" t="s">
        <v>80</v>
      </c>
      <c r="E5" s="216"/>
      <c r="F5" s="217"/>
      <c r="G5" s="216">
        <v>7</v>
      </c>
      <c r="H5" s="217"/>
      <c r="I5" s="216">
        <v>6</v>
      </c>
      <c r="J5" s="217"/>
      <c r="K5" s="216"/>
      <c r="L5" s="217"/>
      <c r="M5" s="216"/>
      <c r="N5" s="217"/>
      <c r="O5" s="214"/>
      <c r="P5" s="215"/>
      <c r="Q5" s="214"/>
      <c r="R5" s="215"/>
      <c r="S5" s="12">
        <f>E5+G5+I5+K5+M5+O5+Q5</f>
        <v>13</v>
      </c>
      <c r="T5" s="12">
        <f>SUM(S5-U5-V5)</f>
        <v>13</v>
      </c>
      <c r="U5" s="14"/>
      <c r="V5" s="14"/>
    </row>
    <row r="6" spans="1:22" x14ac:dyDescent="0.3">
      <c r="A6" s="194">
        <v>6801</v>
      </c>
      <c r="B6" s="242" t="s">
        <v>117</v>
      </c>
      <c r="C6" s="194">
        <v>3</v>
      </c>
      <c r="D6" s="22" t="s">
        <v>68</v>
      </c>
      <c r="E6" s="216"/>
      <c r="F6" s="217"/>
      <c r="G6" s="216"/>
      <c r="H6" s="217"/>
      <c r="I6" s="216"/>
      <c r="J6" s="217"/>
      <c r="K6" s="216">
        <v>7</v>
      </c>
      <c r="L6" s="217"/>
      <c r="M6" s="216">
        <v>7</v>
      </c>
      <c r="N6" s="217"/>
      <c r="O6" s="214"/>
      <c r="P6" s="215"/>
      <c r="Q6" s="214"/>
      <c r="R6" s="215"/>
      <c r="S6" s="12">
        <f t="shared" ref="S6:S24" si="0">E6+G6+I6+K6+M6+O6+Q6</f>
        <v>14</v>
      </c>
      <c r="T6" s="12">
        <f t="shared" ref="T6:T21" si="1">SUM(S6-U6-V6)</f>
        <v>14</v>
      </c>
      <c r="U6" s="14"/>
      <c r="V6" s="14"/>
    </row>
    <row r="7" spans="1:22" x14ac:dyDescent="0.3">
      <c r="A7" s="194"/>
      <c r="B7" s="191"/>
      <c r="C7" s="191"/>
      <c r="D7" s="22"/>
      <c r="E7" s="216"/>
      <c r="F7" s="217"/>
      <c r="G7" s="216"/>
      <c r="H7" s="217"/>
      <c r="I7" s="216"/>
      <c r="J7" s="217"/>
      <c r="K7" s="216"/>
      <c r="L7" s="217"/>
      <c r="M7" s="216"/>
      <c r="N7" s="217"/>
      <c r="O7" s="214"/>
      <c r="P7" s="215"/>
      <c r="Q7" s="214"/>
      <c r="R7" s="215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156"/>
      <c r="B8" s="156"/>
      <c r="C8" s="156"/>
      <c r="D8" s="22"/>
      <c r="E8" s="216"/>
      <c r="F8" s="217"/>
      <c r="G8" s="216"/>
      <c r="H8" s="217"/>
      <c r="I8" s="216"/>
      <c r="J8" s="217"/>
      <c r="K8" s="216"/>
      <c r="L8" s="217"/>
      <c r="M8" s="216"/>
      <c r="N8" s="217"/>
      <c r="O8" s="214"/>
      <c r="P8" s="215"/>
      <c r="Q8" s="214"/>
      <c r="R8" s="215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156"/>
      <c r="B9" s="156"/>
      <c r="C9" s="156"/>
      <c r="D9" s="22"/>
      <c r="E9" s="216"/>
      <c r="F9" s="217"/>
      <c r="G9" s="216"/>
      <c r="H9" s="217"/>
      <c r="I9" s="216"/>
      <c r="J9" s="217"/>
      <c r="K9" s="216"/>
      <c r="L9" s="217"/>
      <c r="M9" s="216"/>
      <c r="N9" s="217"/>
      <c r="O9" s="214"/>
      <c r="P9" s="215"/>
      <c r="Q9" s="214"/>
      <c r="R9" s="215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56"/>
      <c r="B10" s="156"/>
      <c r="C10" s="156"/>
      <c r="D10" s="22"/>
      <c r="E10" s="216"/>
      <c r="F10" s="217"/>
      <c r="G10" s="216"/>
      <c r="H10" s="217"/>
      <c r="I10" s="216"/>
      <c r="J10" s="217"/>
      <c r="K10" s="216"/>
      <c r="L10" s="217"/>
      <c r="M10" s="216"/>
      <c r="N10" s="217"/>
      <c r="O10" s="214"/>
      <c r="P10" s="215"/>
      <c r="Q10" s="214"/>
      <c r="R10" s="21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56"/>
      <c r="B11" s="156"/>
      <c r="C11" s="156"/>
      <c r="D11" s="22"/>
      <c r="E11" s="216"/>
      <c r="F11" s="217"/>
      <c r="G11" s="216"/>
      <c r="H11" s="217"/>
      <c r="I11" s="216"/>
      <c r="J11" s="217"/>
      <c r="K11" s="216"/>
      <c r="L11" s="217"/>
      <c r="M11" s="216"/>
      <c r="N11" s="217"/>
      <c r="O11" s="214"/>
      <c r="P11" s="215"/>
      <c r="Q11" s="214"/>
      <c r="R11" s="21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56"/>
      <c r="B12" s="156"/>
      <c r="C12" s="156"/>
      <c r="D12" s="22"/>
      <c r="E12" s="216"/>
      <c r="F12" s="217"/>
      <c r="G12" s="216"/>
      <c r="H12" s="217"/>
      <c r="I12" s="216"/>
      <c r="J12" s="217"/>
      <c r="K12" s="216"/>
      <c r="L12" s="217"/>
      <c r="M12" s="216"/>
      <c r="N12" s="217"/>
      <c r="O12" s="214"/>
      <c r="P12" s="215"/>
      <c r="Q12" s="214"/>
      <c r="R12" s="21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6"/>
      <c r="B13" s="156"/>
      <c r="C13" s="156"/>
      <c r="D13" s="22"/>
      <c r="E13" s="216"/>
      <c r="F13" s="217"/>
      <c r="G13" s="216"/>
      <c r="H13" s="217"/>
      <c r="I13" s="216"/>
      <c r="J13" s="217"/>
      <c r="K13" s="216"/>
      <c r="L13" s="217"/>
      <c r="M13" s="216"/>
      <c r="N13" s="217"/>
      <c r="O13" s="214"/>
      <c r="P13" s="215"/>
      <c r="Q13" s="214"/>
      <c r="R13" s="21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6"/>
      <c r="B14" s="25"/>
      <c r="C14" s="156"/>
      <c r="D14" s="22"/>
      <c r="E14" s="216"/>
      <c r="F14" s="217"/>
      <c r="G14" s="216"/>
      <c r="H14" s="217"/>
      <c r="I14" s="216"/>
      <c r="J14" s="217"/>
      <c r="K14" s="216"/>
      <c r="L14" s="217"/>
      <c r="M14" s="216"/>
      <c r="N14" s="217"/>
      <c r="O14" s="214"/>
      <c r="P14" s="215"/>
      <c r="Q14" s="214"/>
      <c r="R14" s="21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56"/>
      <c r="B15" s="156"/>
      <c r="C15" s="156"/>
      <c r="D15" s="22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14"/>
      <c r="P15" s="215"/>
      <c r="Q15" s="214"/>
      <c r="R15" s="21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57"/>
      <c r="B16" s="157"/>
      <c r="C16" s="157"/>
      <c r="D16" s="22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4"/>
      <c r="P16" s="215"/>
      <c r="Q16" s="214"/>
      <c r="R16" s="21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16"/>
      <c r="F17" s="217"/>
      <c r="G17" s="216"/>
      <c r="H17" s="217"/>
      <c r="I17" s="216"/>
      <c r="J17" s="217"/>
      <c r="K17" s="216"/>
      <c r="L17" s="217"/>
      <c r="M17" s="216"/>
      <c r="N17" s="217"/>
      <c r="O17" s="214"/>
      <c r="P17" s="215"/>
      <c r="Q17" s="214"/>
      <c r="R17" s="21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60"/>
      <c r="B18" s="25"/>
      <c r="C18" s="160"/>
      <c r="D18" s="22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4"/>
      <c r="P18" s="215"/>
      <c r="Q18" s="214"/>
      <c r="R18" s="21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9"/>
      <c r="B19" s="25"/>
      <c r="C19" s="159"/>
      <c r="D19" s="22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14"/>
      <c r="P19" s="215"/>
      <c r="Q19" s="214"/>
      <c r="R19" s="215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118">
        <v>3600</v>
      </c>
      <c r="B20" s="242" t="s">
        <v>119</v>
      </c>
      <c r="C20" s="118"/>
      <c r="D20" s="10" t="s">
        <v>62</v>
      </c>
      <c r="E20" s="216">
        <v>1</v>
      </c>
      <c r="F20" s="217"/>
      <c r="G20" s="216">
        <v>1</v>
      </c>
      <c r="H20" s="217"/>
      <c r="I20" s="216">
        <v>2</v>
      </c>
      <c r="J20" s="217"/>
      <c r="K20" s="216">
        <v>1</v>
      </c>
      <c r="L20" s="217"/>
      <c r="M20" s="216">
        <v>1</v>
      </c>
      <c r="N20" s="217"/>
      <c r="O20" s="214"/>
      <c r="P20" s="215"/>
      <c r="Q20" s="214"/>
      <c r="R20" s="215"/>
      <c r="S20" s="12">
        <f t="shared" si="0"/>
        <v>6</v>
      </c>
      <c r="T20" s="12">
        <f t="shared" si="1"/>
        <v>6</v>
      </c>
      <c r="U20" s="14"/>
      <c r="V20" s="14"/>
    </row>
    <row r="21" spans="1:22" s="4" customFormat="1" x14ac:dyDescent="0.3">
      <c r="A21" s="6"/>
      <c r="B21" s="6"/>
      <c r="C21" s="6"/>
      <c r="D21" s="10"/>
      <c r="E21" s="216"/>
      <c r="F21" s="217"/>
      <c r="G21" s="216"/>
      <c r="H21" s="217"/>
      <c r="I21" s="216"/>
      <c r="J21" s="217"/>
      <c r="K21" s="216"/>
      <c r="L21" s="217"/>
      <c r="M21" s="216"/>
      <c r="N21" s="217"/>
      <c r="O21" s="214"/>
      <c r="P21" s="215"/>
      <c r="Q21" s="214"/>
      <c r="R21" s="21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16"/>
      <c r="F22" s="217"/>
      <c r="G22" s="216"/>
      <c r="H22" s="217"/>
      <c r="I22" s="216"/>
      <c r="J22" s="217"/>
      <c r="K22" s="216"/>
      <c r="L22" s="217"/>
      <c r="M22" s="216"/>
      <c r="N22" s="217"/>
      <c r="O22" s="214"/>
      <c r="P22" s="215"/>
      <c r="Q22" s="214"/>
      <c r="R22" s="215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16"/>
      <c r="F23" s="217"/>
      <c r="G23" s="216"/>
      <c r="H23" s="217"/>
      <c r="I23" s="216"/>
      <c r="J23" s="217"/>
      <c r="K23" s="216"/>
      <c r="L23" s="217"/>
      <c r="M23" s="216"/>
      <c r="N23" s="217"/>
      <c r="O23" s="214"/>
      <c r="P23" s="215"/>
      <c r="Q23" s="214"/>
      <c r="R23" s="215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18">
        <f>SUM(E4:E23)</f>
        <v>8</v>
      </c>
      <c r="F24" s="219"/>
      <c r="G24" s="218">
        <f>SUM(G4:G23)</f>
        <v>8</v>
      </c>
      <c r="H24" s="219"/>
      <c r="I24" s="218">
        <f>SUM(I4:I23)</f>
        <v>8</v>
      </c>
      <c r="J24" s="219"/>
      <c r="K24" s="218">
        <f>SUM(K4:K23)</f>
        <v>8</v>
      </c>
      <c r="L24" s="219"/>
      <c r="M24" s="218">
        <f>SUM(M4:M23)</f>
        <v>8</v>
      </c>
      <c r="N24" s="219"/>
      <c r="O24" s="218">
        <f>SUM(O4:O23)</f>
        <v>0</v>
      </c>
      <c r="P24" s="219"/>
      <c r="Q24" s="218">
        <f>SUM(Q4:Q23)</f>
        <v>0</v>
      </c>
      <c r="R24" s="219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6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9" zoomScaleNormal="99" workbookViewId="0">
      <selection activeCell="B16" sqref="B16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57</v>
      </c>
      <c r="B1" s="2"/>
      <c r="C1" s="2"/>
    </row>
    <row r="2" spans="1:22" s="9" customFormat="1" x14ac:dyDescent="0.3">
      <c r="A2" s="5" t="s">
        <v>94</v>
      </c>
      <c r="B2" s="197"/>
      <c r="C2" s="197"/>
      <c r="D2" s="6"/>
      <c r="E2" s="220" t="s">
        <v>13</v>
      </c>
      <c r="F2" s="220"/>
      <c r="G2" s="220" t="s">
        <v>14</v>
      </c>
      <c r="H2" s="220"/>
      <c r="I2" s="220" t="s">
        <v>15</v>
      </c>
      <c r="J2" s="220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01">
        <v>6768</v>
      </c>
      <c r="B4" s="242" t="s">
        <v>114</v>
      </c>
      <c r="C4" s="201">
        <v>13</v>
      </c>
      <c r="D4" s="22" t="s">
        <v>91</v>
      </c>
      <c r="E4" s="216">
        <v>3</v>
      </c>
      <c r="F4" s="217"/>
      <c r="G4" s="216"/>
      <c r="H4" s="217"/>
      <c r="I4" s="216"/>
      <c r="J4" s="217"/>
      <c r="K4" s="216"/>
      <c r="L4" s="217"/>
      <c r="M4" s="216"/>
      <c r="N4" s="217"/>
      <c r="O4" s="223"/>
      <c r="P4" s="223"/>
      <c r="Q4" s="223"/>
      <c r="R4" s="223"/>
      <c r="S4" s="12">
        <f t="shared" ref="S4:S11" si="0">E4+G4+I4+K4+M4+O4+Q4</f>
        <v>3</v>
      </c>
      <c r="T4" s="12">
        <f t="shared" ref="T4:T11" si="1">SUM(S4-U4-V4)</f>
        <v>3</v>
      </c>
      <c r="U4" s="14"/>
      <c r="V4" s="14"/>
    </row>
    <row r="5" spans="1:22" x14ac:dyDescent="0.3">
      <c r="A5" s="201">
        <v>6768</v>
      </c>
      <c r="B5" s="242" t="s">
        <v>114</v>
      </c>
      <c r="C5" s="201">
        <v>4</v>
      </c>
      <c r="D5" s="22" t="s">
        <v>80</v>
      </c>
      <c r="E5" s="216">
        <v>3</v>
      </c>
      <c r="F5" s="217"/>
      <c r="G5" s="216">
        <v>7</v>
      </c>
      <c r="H5" s="217"/>
      <c r="I5" s="216">
        <v>7</v>
      </c>
      <c r="J5" s="217"/>
      <c r="K5" s="216"/>
      <c r="L5" s="217"/>
      <c r="M5" s="216"/>
      <c r="N5" s="217"/>
      <c r="O5" s="223"/>
      <c r="P5" s="223"/>
      <c r="Q5" s="223"/>
      <c r="R5" s="223"/>
      <c r="S5" s="12">
        <f t="shared" si="0"/>
        <v>17</v>
      </c>
      <c r="T5" s="12">
        <f t="shared" si="1"/>
        <v>17</v>
      </c>
      <c r="U5" s="14"/>
      <c r="V5" s="14"/>
    </row>
    <row r="6" spans="1:22" x14ac:dyDescent="0.3">
      <c r="A6" s="201">
        <v>6743</v>
      </c>
      <c r="B6" s="243" t="s">
        <v>121</v>
      </c>
      <c r="C6" s="201">
        <v>34</v>
      </c>
      <c r="D6" s="22" t="s">
        <v>103</v>
      </c>
      <c r="E6" s="216">
        <v>1</v>
      </c>
      <c r="F6" s="217"/>
      <c r="G6" s="216"/>
      <c r="H6" s="217"/>
      <c r="I6" s="216"/>
      <c r="J6" s="217"/>
      <c r="K6" s="216"/>
      <c r="L6" s="217"/>
      <c r="M6" s="216"/>
      <c r="N6" s="217"/>
      <c r="O6" s="223"/>
      <c r="P6" s="223"/>
      <c r="Q6" s="223"/>
      <c r="R6" s="223"/>
      <c r="S6" s="12">
        <f t="shared" si="0"/>
        <v>1</v>
      </c>
      <c r="T6" s="12">
        <f t="shared" si="1"/>
        <v>1</v>
      </c>
      <c r="U6" s="14"/>
      <c r="V6" s="14"/>
    </row>
    <row r="7" spans="1:22" x14ac:dyDescent="0.3">
      <c r="A7" s="204">
        <v>6801</v>
      </c>
      <c r="B7" s="242" t="s">
        <v>117</v>
      </c>
      <c r="C7" s="204">
        <v>3</v>
      </c>
      <c r="D7" s="22" t="s">
        <v>68</v>
      </c>
      <c r="E7" s="216"/>
      <c r="F7" s="217"/>
      <c r="G7" s="216"/>
      <c r="H7" s="217"/>
      <c r="I7" s="216"/>
      <c r="J7" s="217"/>
      <c r="K7" s="216">
        <v>7</v>
      </c>
      <c r="L7" s="217"/>
      <c r="M7" s="216">
        <v>7</v>
      </c>
      <c r="N7" s="217"/>
      <c r="O7" s="223"/>
      <c r="P7" s="223"/>
      <c r="Q7" s="223"/>
      <c r="R7" s="223"/>
      <c r="S7" s="12">
        <f t="shared" si="0"/>
        <v>14</v>
      </c>
      <c r="T7" s="12">
        <f t="shared" si="1"/>
        <v>14</v>
      </c>
      <c r="U7" s="14"/>
      <c r="V7" s="14"/>
    </row>
    <row r="8" spans="1:22" x14ac:dyDescent="0.3">
      <c r="A8" s="143"/>
      <c r="B8" s="143"/>
      <c r="C8" s="143"/>
      <c r="D8" s="22"/>
      <c r="E8" s="216"/>
      <c r="F8" s="217"/>
      <c r="G8" s="216"/>
      <c r="H8" s="217"/>
      <c r="I8" s="216"/>
      <c r="J8" s="217"/>
      <c r="K8" s="216"/>
      <c r="L8" s="217"/>
      <c r="M8" s="216"/>
      <c r="N8" s="217"/>
      <c r="O8" s="223"/>
      <c r="P8" s="223"/>
      <c r="Q8" s="223"/>
      <c r="R8" s="223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47"/>
      <c r="B9" s="147"/>
      <c r="C9" s="147"/>
      <c r="D9" s="22"/>
      <c r="E9" s="216"/>
      <c r="F9" s="217"/>
      <c r="G9" s="216"/>
      <c r="H9" s="217"/>
      <c r="I9" s="216"/>
      <c r="J9" s="217"/>
      <c r="K9" s="216"/>
      <c r="L9" s="217"/>
      <c r="M9" s="216"/>
      <c r="N9" s="217"/>
      <c r="O9" s="214"/>
      <c r="P9" s="215"/>
      <c r="Q9" s="214"/>
      <c r="R9" s="21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38"/>
      <c r="B10" s="138"/>
      <c r="C10" s="138"/>
      <c r="D10" s="22"/>
      <c r="E10" s="216"/>
      <c r="F10" s="217"/>
      <c r="G10" s="216"/>
      <c r="H10" s="217"/>
      <c r="I10" s="216"/>
      <c r="J10" s="217"/>
      <c r="K10" s="216"/>
      <c r="L10" s="217"/>
      <c r="M10" s="216"/>
      <c r="N10" s="217"/>
      <c r="O10" s="214"/>
      <c r="P10" s="215"/>
      <c r="Q10" s="214"/>
      <c r="R10" s="21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6"/>
      <c r="B11" s="6"/>
      <c r="C11" s="6"/>
      <c r="D11" s="22"/>
      <c r="E11" s="216"/>
      <c r="F11" s="217"/>
      <c r="G11" s="216"/>
      <c r="H11" s="217"/>
      <c r="I11" s="216"/>
      <c r="J11" s="217"/>
      <c r="K11" s="216"/>
      <c r="L11" s="217"/>
      <c r="M11" s="216"/>
      <c r="N11" s="217"/>
      <c r="O11" s="214"/>
      <c r="P11" s="215"/>
      <c r="Q11" s="214"/>
      <c r="R11" s="21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E12" s="216"/>
      <c r="F12" s="217"/>
      <c r="G12" s="216"/>
      <c r="H12" s="217"/>
      <c r="I12" s="216"/>
      <c r="J12" s="217"/>
      <c r="K12" s="216"/>
      <c r="L12" s="217"/>
      <c r="M12" s="216"/>
      <c r="N12" s="217"/>
      <c r="O12" s="214"/>
      <c r="P12" s="215"/>
      <c r="Q12" s="214"/>
      <c r="R12" s="21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6"/>
      <c r="B13" s="6"/>
      <c r="C13" s="6"/>
      <c r="D13" s="22"/>
      <c r="E13" s="216"/>
      <c r="F13" s="217"/>
      <c r="G13" s="216"/>
      <c r="H13" s="217"/>
      <c r="I13" s="216"/>
      <c r="J13" s="217"/>
      <c r="K13" s="216"/>
      <c r="L13" s="217"/>
      <c r="M13" s="216"/>
      <c r="N13" s="217"/>
      <c r="O13" s="214"/>
      <c r="P13" s="215"/>
      <c r="Q13" s="214"/>
      <c r="R13" s="21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6"/>
      <c r="B14" s="6"/>
      <c r="C14" s="6"/>
      <c r="D14" s="22"/>
      <c r="E14" s="216"/>
      <c r="F14" s="217"/>
      <c r="G14" s="216"/>
      <c r="H14" s="217"/>
      <c r="I14" s="216"/>
      <c r="J14" s="217"/>
      <c r="K14" s="216"/>
      <c r="L14" s="217"/>
      <c r="M14" s="216"/>
      <c r="N14" s="217"/>
      <c r="O14" s="214"/>
      <c r="P14" s="215"/>
      <c r="Q14" s="214"/>
      <c r="R14" s="21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14"/>
      <c r="P15" s="215"/>
      <c r="Q15" s="214"/>
      <c r="R15" s="21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4"/>
      <c r="P16" s="215"/>
      <c r="Q16" s="214"/>
      <c r="R16" s="21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60"/>
      <c r="B17" s="25"/>
      <c r="C17" s="160"/>
      <c r="D17" s="22"/>
      <c r="E17" s="216"/>
      <c r="F17" s="217"/>
      <c r="G17" s="216"/>
      <c r="H17" s="217"/>
      <c r="I17" s="216"/>
      <c r="J17" s="217"/>
      <c r="K17" s="216"/>
      <c r="L17" s="217"/>
      <c r="M17" s="216"/>
      <c r="N17" s="217"/>
      <c r="O17" s="214"/>
      <c r="P17" s="215"/>
      <c r="Q17" s="214"/>
      <c r="R17" s="21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59"/>
      <c r="B18" s="25"/>
      <c r="C18" s="159"/>
      <c r="D18" s="22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14"/>
      <c r="P18" s="215"/>
      <c r="Q18" s="214"/>
      <c r="R18" s="21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58">
        <v>3600</v>
      </c>
      <c r="B19" s="242" t="s">
        <v>119</v>
      </c>
      <c r="C19" s="158"/>
      <c r="D19" s="10" t="s">
        <v>62</v>
      </c>
      <c r="E19" s="216">
        <v>1</v>
      </c>
      <c r="F19" s="217"/>
      <c r="G19" s="216">
        <v>1</v>
      </c>
      <c r="H19" s="217"/>
      <c r="I19" s="216">
        <v>1</v>
      </c>
      <c r="J19" s="217"/>
      <c r="K19" s="216">
        <v>1</v>
      </c>
      <c r="L19" s="217"/>
      <c r="M19" s="216">
        <v>1</v>
      </c>
      <c r="N19" s="217"/>
      <c r="O19" s="214"/>
      <c r="P19" s="215"/>
      <c r="Q19" s="214"/>
      <c r="R19" s="215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16"/>
      <c r="F20" s="217"/>
      <c r="G20" s="216"/>
      <c r="H20" s="217"/>
      <c r="I20" s="216"/>
      <c r="J20" s="217"/>
      <c r="K20" s="216"/>
      <c r="L20" s="217"/>
      <c r="M20" s="216"/>
      <c r="N20" s="217"/>
      <c r="O20" s="214"/>
      <c r="P20" s="215"/>
      <c r="Q20" s="214"/>
      <c r="R20" s="215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16"/>
      <c r="F21" s="217"/>
      <c r="G21" s="216"/>
      <c r="H21" s="217"/>
      <c r="I21" s="216"/>
      <c r="J21" s="217"/>
      <c r="K21" s="216"/>
      <c r="L21" s="217"/>
      <c r="M21" s="216"/>
      <c r="N21" s="217"/>
      <c r="O21" s="214"/>
      <c r="P21" s="215"/>
      <c r="Q21" s="214"/>
      <c r="R21" s="215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16"/>
      <c r="F22" s="217"/>
      <c r="G22" s="214"/>
      <c r="H22" s="215"/>
      <c r="I22" s="214"/>
      <c r="J22" s="215"/>
      <c r="K22" s="214"/>
      <c r="L22" s="215"/>
      <c r="M22" s="214"/>
      <c r="N22" s="215"/>
      <c r="O22" s="214"/>
      <c r="P22" s="215"/>
      <c r="Q22" s="214"/>
      <c r="R22" s="215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18">
        <f>SUM(E4:E22)</f>
        <v>8</v>
      </c>
      <c r="F23" s="219"/>
      <c r="G23" s="218">
        <f>SUM(G4:G22)</f>
        <v>8</v>
      </c>
      <c r="H23" s="219"/>
      <c r="I23" s="218">
        <f>SUM(I4:I22)</f>
        <v>8</v>
      </c>
      <c r="J23" s="219"/>
      <c r="K23" s="218">
        <f>SUM(K4:K22)</f>
        <v>8</v>
      </c>
      <c r="L23" s="219"/>
      <c r="M23" s="218">
        <f>SUM(M4:M22)</f>
        <v>8</v>
      </c>
      <c r="N23" s="219"/>
      <c r="O23" s="218">
        <f>SUM(O4:O22)</f>
        <v>0</v>
      </c>
      <c r="P23" s="219"/>
      <c r="Q23" s="218">
        <f>SUM(Q4:Q22)</f>
        <v>0</v>
      </c>
      <c r="R23" s="219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3" zoomScaleNormal="93" workbookViewId="0">
      <selection activeCell="B16" sqref="B16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58</v>
      </c>
      <c r="B1" s="70"/>
      <c r="C1" s="70"/>
    </row>
    <row r="2" spans="1:22" s="75" customFormat="1" x14ac:dyDescent="0.3">
      <c r="A2" s="5" t="s">
        <v>94</v>
      </c>
      <c r="B2" s="197"/>
      <c r="C2" s="197"/>
      <c r="D2" s="110"/>
      <c r="E2" s="239" t="s">
        <v>13</v>
      </c>
      <c r="F2" s="239"/>
      <c r="G2" s="239" t="s">
        <v>14</v>
      </c>
      <c r="H2" s="239"/>
      <c r="I2" s="239" t="s">
        <v>15</v>
      </c>
      <c r="J2" s="239"/>
      <c r="K2" s="239" t="s">
        <v>16</v>
      </c>
      <c r="L2" s="239"/>
      <c r="M2" s="239" t="s">
        <v>17</v>
      </c>
      <c r="N2" s="239"/>
      <c r="O2" s="239" t="s">
        <v>18</v>
      </c>
      <c r="P2" s="239"/>
      <c r="Q2" s="239" t="s">
        <v>19</v>
      </c>
      <c r="R2" s="23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198">
        <v>6771</v>
      </c>
      <c r="B4" s="242" t="s">
        <v>115</v>
      </c>
      <c r="C4" s="198">
        <v>5</v>
      </c>
      <c r="D4" s="22" t="s">
        <v>87</v>
      </c>
      <c r="E4" s="216">
        <v>1</v>
      </c>
      <c r="F4" s="217"/>
      <c r="G4" s="216">
        <v>0.75</v>
      </c>
      <c r="H4" s="217"/>
      <c r="I4" s="216"/>
      <c r="J4" s="217"/>
      <c r="K4" s="216"/>
      <c r="L4" s="217"/>
      <c r="M4" s="216"/>
      <c r="N4" s="217"/>
      <c r="O4" s="237"/>
      <c r="P4" s="238"/>
      <c r="Q4" s="237"/>
      <c r="R4" s="238"/>
      <c r="S4" s="79">
        <f t="shared" ref="S4:S24" si="0">E4+G4+I4+K4+M4+O4+Q4</f>
        <v>1.75</v>
      </c>
      <c r="T4" s="79">
        <f t="shared" ref="T4:T24" si="1">SUM(S4-U4-V4)</f>
        <v>1.75</v>
      </c>
      <c r="U4" s="83"/>
      <c r="V4" s="83"/>
    </row>
    <row r="5" spans="1:22" x14ac:dyDescent="0.3">
      <c r="A5" s="203">
        <v>6771</v>
      </c>
      <c r="B5" s="242" t="s">
        <v>115</v>
      </c>
      <c r="C5" s="203">
        <v>8</v>
      </c>
      <c r="D5" s="22" t="s">
        <v>87</v>
      </c>
      <c r="E5" s="216"/>
      <c r="F5" s="217"/>
      <c r="G5" s="216"/>
      <c r="H5" s="217"/>
      <c r="I5" s="216"/>
      <c r="J5" s="217"/>
      <c r="K5" s="216">
        <v>1</v>
      </c>
      <c r="L5" s="217"/>
      <c r="M5" s="216"/>
      <c r="N5" s="217"/>
      <c r="O5" s="237"/>
      <c r="P5" s="238"/>
      <c r="Q5" s="237"/>
      <c r="R5" s="238"/>
      <c r="S5" s="79">
        <f t="shared" si="0"/>
        <v>1</v>
      </c>
      <c r="T5" s="79">
        <f t="shared" si="1"/>
        <v>1</v>
      </c>
      <c r="U5" s="83"/>
      <c r="V5" s="83"/>
    </row>
    <row r="6" spans="1:22" ht="15" customHeight="1" x14ac:dyDescent="0.3">
      <c r="A6" s="203">
        <v>6801</v>
      </c>
      <c r="B6" s="242" t="s">
        <v>117</v>
      </c>
      <c r="C6" s="203">
        <v>1</v>
      </c>
      <c r="D6" s="22" t="s">
        <v>68</v>
      </c>
      <c r="E6" s="216"/>
      <c r="F6" s="217"/>
      <c r="G6" s="216"/>
      <c r="H6" s="217"/>
      <c r="I6" s="216">
        <v>4</v>
      </c>
      <c r="J6" s="217"/>
      <c r="K6" s="216">
        <v>3</v>
      </c>
      <c r="L6" s="217"/>
      <c r="M6" s="216"/>
      <c r="N6" s="217"/>
      <c r="O6" s="237"/>
      <c r="P6" s="238"/>
      <c r="Q6" s="237"/>
      <c r="R6" s="238"/>
      <c r="S6" s="79">
        <f t="shared" si="0"/>
        <v>7</v>
      </c>
      <c r="T6" s="79">
        <f t="shared" si="1"/>
        <v>7</v>
      </c>
      <c r="U6" s="83"/>
      <c r="V6" s="83"/>
    </row>
    <row r="7" spans="1:22" x14ac:dyDescent="0.3">
      <c r="A7" s="203">
        <v>6801</v>
      </c>
      <c r="B7" s="242" t="s">
        <v>117</v>
      </c>
      <c r="C7" s="203">
        <v>5</v>
      </c>
      <c r="D7" s="22" t="s">
        <v>68</v>
      </c>
      <c r="E7" s="216"/>
      <c r="F7" s="217"/>
      <c r="G7" s="216"/>
      <c r="H7" s="217"/>
      <c r="I7" s="216"/>
      <c r="J7" s="217"/>
      <c r="K7" s="216">
        <v>1</v>
      </c>
      <c r="L7" s="217"/>
      <c r="M7" s="216">
        <v>4</v>
      </c>
      <c r="N7" s="217"/>
      <c r="O7" s="237"/>
      <c r="P7" s="238"/>
      <c r="Q7" s="237"/>
      <c r="R7" s="238"/>
      <c r="S7" s="79">
        <f t="shared" si="0"/>
        <v>5</v>
      </c>
      <c r="T7" s="79">
        <f t="shared" si="1"/>
        <v>5</v>
      </c>
      <c r="U7" s="83"/>
      <c r="V7" s="83"/>
    </row>
    <row r="8" spans="1:22" x14ac:dyDescent="0.3">
      <c r="A8" s="194"/>
      <c r="B8" s="194"/>
      <c r="C8" s="194"/>
      <c r="D8" s="22"/>
      <c r="E8" s="216"/>
      <c r="F8" s="217"/>
      <c r="G8" s="216"/>
      <c r="H8" s="217"/>
      <c r="I8" s="216"/>
      <c r="J8" s="217"/>
      <c r="K8" s="216"/>
      <c r="L8" s="217"/>
      <c r="M8" s="216"/>
      <c r="N8" s="217"/>
      <c r="O8" s="237"/>
      <c r="P8" s="238"/>
      <c r="Q8" s="237"/>
      <c r="R8" s="238"/>
      <c r="S8" s="79">
        <f t="shared" si="0"/>
        <v>0</v>
      </c>
      <c r="T8" s="79">
        <f t="shared" si="1"/>
        <v>0</v>
      </c>
      <c r="U8" s="83"/>
      <c r="V8" s="83"/>
    </row>
    <row r="9" spans="1:22" x14ac:dyDescent="0.3">
      <c r="A9" s="188"/>
      <c r="B9" s="25"/>
      <c r="C9" s="188"/>
      <c r="D9" s="22"/>
      <c r="E9" s="216"/>
      <c r="F9" s="217"/>
      <c r="G9" s="216"/>
      <c r="H9" s="217"/>
      <c r="I9" s="216"/>
      <c r="J9" s="217"/>
      <c r="K9" s="216"/>
      <c r="L9" s="217"/>
      <c r="M9" s="216"/>
      <c r="N9" s="217"/>
      <c r="O9" s="237"/>
      <c r="P9" s="238"/>
      <c r="Q9" s="237"/>
      <c r="R9" s="238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3">
      <c r="A10" s="177"/>
      <c r="B10" s="25"/>
      <c r="C10" s="177"/>
      <c r="D10" s="22"/>
      <c r="E10" s="216"/>
      <c r="F10" s="217"/>
      <c r="G10" s="216"/>
      <c r="H10" s="217"/>
      <c r="I10" s="216"/>
      <c r="J10" s="217"/>
      <c r="K10" s="216"/>
      <c r="L10" s="217"/>
      <c r="M10" s="216"/>
      <c r="N10" s="217"/>
      <c r="O10" s="237"/>
      <c r="P10" s="238"/>
      <c r="Q10" s="237"/>
      <c r="R10" s="238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30"/>
      <c r="B11" s="130"/>
      <c r="C11" s="130"/>
      <c r="D11" s="22"/>
      <c r="E11" s="216"/>
      <c r="F11" s="217"/>
      <c r="G11" s="216"/>
      <c r="H11" s="217"/>
      <c r="I11" s="216"/>
      <c r="J11" s="217"/>
      <c r="K11" s="216"/>
      <c r="L11" s="217"/>
      <c r="M11" s="216"/>
      <c r="N11" s="217"/>
      <c r="O11" s="237"/>
      <c r="P11" s="238"/>
      <c r="Q11" s="237"/>
      <c r="R11" s="238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29"/>
      <c r="B12" s="129"/>
      <c r="C12" s="129"/>
      <c r="D12" s="22"/>
      <c r="E12" s="235"/>
      <c r="F12" s="236"/>
      <c r="G12" s="216"/>
      <c r="H12" s="217"/>
      <c r="I12" s="235"/>
      <c r="J12" s="236"/>
      <c r="K12" s="216"/>
      <c r="L12" s="217"/>
      <c r="M12" s="216"/>
      <c r="N12" s="217"/>
      <c r="O12" s="237"/>
      <c r="P12" s="238"/>
      <c r="Q12" s="237"/>
      <c r="R12" s="238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96"/>
      <c r="B13" s="25"/>
      <c r="C13" s="196"/>
      <c r="D13" s="22"/>
      <c r="E13" s="216"/>
      <c r="F13" s="217"/>
      <c r="G13" s="216"/>
      <c r="H13" s="217"/>
      <c r="I13" s="216"/>
      <c r="J13" s="217"/>
      <c r="K13" s="216"/>
      <c r="L13" s="217"/>
      <c r="M13" s="216"/>
      <c r="N13" s="217"/>
      <c r="O13" s="237"/>
      <c r="P13" s="238"/>
      <c r="Q13" s="237"/>
      <c r="R13" s="238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6"/>
      <c r="B14" s="6"/>
      <c r="C14" s="6"/>
      <c r="D14" s="22"/>
      <c r="E14" s="216"/>
      <c r="F14" s="217"/>
      <c r="G14" s="216"/>
      <c r="H14" s="217"/>
      <c r="I14" s="216"/>
      <c r="J14" s="217"/>
      <c r="K14" s="216"/>
      <c r="L14" s="217"/>
      <c r="M14" s="216"/>
      <c r="N14" s="217"/>
      <c r="O14" s="237"/>
      <c r="P14" s="238"/>
      <c r="Q14" s="237"/>
      <c r="R14" s="23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59"/>
      <c r="B15" s="25"/>
      <c r="C15" s="159"/>
      <c r="D15" s="22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37"/>
      <c r="P15" s="238"/>
      <c r="Q15" s="237"/>
      <c r="R15" s="238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3">
      <c r="A16" s="198">
        <v>3600</v>
      </c>
      <c r="B16" s="242" t="s">
        <v>119</v>
      </c>
      <c r="C16" s="198"/>
      <c r="D16" s="22" t="s">
        <v>100</v>
      </c>
      <c r="E16" s="216">
        <v>2</v>
      </c>
      <c r="F16" s="217"/>
      <c r="G16" s="216"/>
      <c r="H16" s="217"/>
      <c r="I16" s="216"/>
      <c r="J16" s="217"/>
      <c r="K16" s="216"/>
      <c r="L16" s="217"/>
      <c r="M16" s="216"/>
      <c r="N16" s="217"/>
      <c r="O16" s="237"/>
      <c r="P16" s="238"/>
      <c r="Q16" s="237"/>
      <c r="R16" s="238"/>
      <c r="S16" s="79">
        <f t="shared" ref="S16:S21" si="6">E16+G16+I16+K16+M16+O16+Q16</f>
        <v>2</v>
      </c>
      <c r="T16" s="79">
        <f t="shared" si="1"/>
        <v>2</v>
      </c>
      <c r="U16" s="83"/>
      <c r="V16" s="83"/>
    </row>
    <row r="17" spans="1:22" x14ac:dyDescent="0.3">
      <c r="A17" s="192">
        <v>3600</v>
      </c>
      <c r="B17" s="242" t="s">
        <v>119</v>
      </c>
      <c r="C17" s="192"/>
      <c r="D17" s="22" t="s">
        <v>86</v>
      </c>
      <c r="E17" s="216"/>
      <c r="F17" s="217"/>
      <c r="G17" s="216">
        <v>2</v>
      </c>
      <c r="H17" s="217"/>
      <c r="I17" s="216"/>
      <c r="J17" s="217"/>
      <c r="K17" s="216"/>
      <c r="L17" s="217"/>
      <c r="M17" s="216">
        <v>1.5</v>
      </c>
      <c r="N17" s="217"/>
      <c r="O17" s="237"/>
      <c r="P17" s="238"/>
      <c r="Q17" s="237"/>
      <c r="R17" s="238"/>
      <c r="S17" s="79">
        <f t="shared" si="6"/>
        <v>3.5</v>
      </c>
      <c r="T17" s="79">
        <f t="shared" si="1"/>
        <v>3.5</v>
      </c>
      <c r="U17" s="83"/>
      <c r="V17" s="83"/>
    </row>
    <row r="18" spans="1:22" x14ac:dyDescent="0.3">
      <c r="A18" s="161">
        <v>3600</v>
      </c>
      <c r="B18" s="242" t="s">
        <v>119</v>
      </c>
      <c r="C18" s="164"/>
      <c r="D18" s="22" t="s">
        <v>85</v>
      </c>
      <c r="E18" s="216">
        <v>3</v>
      </c>
      <c r="F18" s="217"/>
      <c r="G18" s="216"/>
      <c r="H18" s="217"/>
      <c r="I18" s="216"/>
      <c r="J18" s="217"/>
      <c r="K18" s="216"/>
      <c r="L18" s="217"/>
      <c r="M18" s="216"/>
      <c r="N18" s="217"/>
      <c r="O18" s="237"/>
      <c r="P18" s="238"/>
      <c r="Q18" s="237"/>
      <c r="R18" s="238"/>
      <c r="S18" s="79">
        <f t="shared" si="6"/>
        <v>3</v>
      </c>
      <c r="T18" s="79">
        <f t="shared" si="1"/>
        <v>3</v>
      </c>
      <c r="U18" s="83"/>
      <c r="V18" s="83"/>
    </row>
    <row r="19" spans="1:22" x14ac:dyDescent="0.3">
      <c r="A19" s="6">
        <v>3600</v>
      </c>
      <c r="B19" s="242" t="s">
        <v>119</v>
      </c>
      <c r="C19" s="164"/>
      <c r="D19" s="22" t="s">
        <v>72</v>
      </c>
      <c r="E19" s="216"/>
      <c r="F19" s="217"/>
      <c r="G19" s="216">
        <v>2</v>
      </c>
      <c r="H19" s="217"/>
      <c r="I19" s="216"/>
      <c r="J19" s="217"/>
      <c r="K19" s="216">
        <v>2</v>
      </c>
      <c r="L19" s="217"/>
      <c r="M19" s="216"/>
      <c r="N19" s="217"/>
      <c r="O19" s="237"/>
      <c r="P19" s="238"/>
      <c r="Q19" s="237"/>
      <c r="R19" s="238"/>
      <c r="S19" s="79">
        <f t="shared" si="6"/>
        <v>4</v>
      </c>
      <c r="T19" s="79">
        <f t="shared" si="1"/>
        <v>4</v>
      </c>
      <c r="U19" s="83"/>
      <c r="V19" s="83"/>
    </row>
    <row r="20" spans="1:22" x14ac:dyDescent="0.3">
      <c r="A20" s="6">
        <v>3600</v>
      </c>
      <c r="B20" s="242" t="s">
        <v>119</v>
      </c>
      <c r="C20" s="164"/>
      <c r="D20" s="22" t="s">
        <v>63</v>
      </c>
      <c r="E20" s="216">
        <v>0.25</v>
      </c>
      <c r="F20" s="217"/>
      <c r="G20" s="216"/>
      <c r="H20" s="217"/>
      <c r="I20" s="216"/>
      <c r="J20" s="217"/>
      <c r="K20" s="216"/>
      <c r="L20" s="217"/>
      <c r="M20" s="216"/>
      <c r="N20" s="217"/>
      <c r="O20" s="237"/>
      <c r="P20" s="238"/>
      <c r="Q20" s="237"/>
      <c r="R20" s="238"/>
      <c r="S20" s="79">
        <f t="shared" si="6"/>
        <v>0.25</v>
      </c>
      <c r="T20" s="79">
        <f t="shared" si="1"/>
        <v>0.25</v>
      </c>
      <c r="U20" s="83"/>
      <c r="V20" s="83"/>
    </row>
    <row r="21" spans="1:22" x14ac:dyDescent="0.3">
      <c r="A21" s="81">
        <v>3600</v>
      </c>
      <c r="B21" s="242" t="s">
        <v>119</v>
      </c>
      <c r="C21" s="165"/>
      <c r="D21" s="22" t="s">
        <v>64</v>
      </c>
      <c r="E21" s="216">
        <v>2</v>
      </c>
      <c r="F21" s="217"/>
      <c r="G21" s="216">
        <v>3.5</v>
      </c>
      <c r="H21" s="217"/>
      <c r="I21" s="216">
        <v>4.25</v>
      </c>
      <c r="J21" s="217"/>
      <c r="K21" s="216">
        <v>1.25</v>
      </c>
      <c r="L21" s="217"/>
      <c r="M21" s="216">
        <v>1.25</v>
      </c>
      <c r="N21" s="217"/>
      <c r="O21" s="237"/>
      <c r="P21" s="238"/>
      <c r="Q21" s="237"/>
      <c r="R21" s="238"/>
      <c r="S21" s="79">
        <f t="shared" si="6"/>
        <v>12.25</v>
      </c>
      <c r="T21" s="79">
        <f t="shared" si="1"/>
        <v>9.75</v>
      </c>
      <c r="U21" s="83">
        <v>2.5</v>
      </c>
      <c r="V21" s="83"/>
    </row>
    <row r="22" spans="1:22" ht="15.75" customHeight="1" x14ac:dyDescent="0.3">
      <c r="A22" s="81">
        <v>3600</v>
      </c>
      <c r="B22" s="242" t="s">
        <v>119</v>
      </c>
      <c r="C22" s="81"/>
      <c r="D22" s="3" t="s">
        <v>77</v>
      </c>
      <c r="E22" s="216"/>
      <c r="F22" s="217"/>
      <c r="G22" s="216"/>
      <c r="H22" s="217"/>
      <c r="I22" s="216"/>
      <c r="J22" s="217"/>
      <c r="K22" s="216"/>
      <c r="L22" s="217"/>
      <c r="M22" s="216">
        <v>1.5</v>
      </c>
      <c r="N22" s="217"/>
      <c r="O22" s="237"/>
      <c r="P22" s="238"/>
      <c r="Q22" s="237"/>
      <c r="R22" s="238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3">
      <c r="A23" s="81">
        <v>3600</v>
      </c>
      <c r="B23" s="242" t="s">
        <v>119</v>
      </c>
      <c r="C23" s="81"/>
      <c r="D23" s="82" t="s">
        <v>65</v>
      </c>
      <c r="E23" s="216">
        <v>0.25</v>
      </c>
      <c r="F23" s="217"/>
      <c r="G23" s="216">
        <v>0.25</v>
      </c>
      <c r="H23" s="217"/>
      <c r="I23" s="216">
        <v>0.25</v>
      </c>
      <c r="J23" s="217"/>
      <c r="K23" s="216">
        <v>0.25</v>
      </c>
      <c r="L23" s="217"/>
      <c r="M23" s="216">
        <v>0.25</v>
      </c>
      <c r="N23" s="217"/>
      <c r="O23" s="237"/>
      <c r="P23" s="238"/>
      <c r="Q23" s="237"/>
      <c r="R23" s="238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16"/>
      <c r="F24" s="217"/>
      <c r="G24" s="216"/>
      <c r="H24" s="217"/>
      <c r="I24" s="216"/>
      <c r="J24" s="217"/>
      <c r="K24" s="216"/>
      <c r="L24" s="217"/>
      <c r="M24" s="216"/>
      <c r="N24" s="217"/>
      <c r="O24" s="237"/>
      <c r="P24" s="238"/>
      <c r="Q24" s="237"/>
      <c r="R24" s="238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16"/>
      <c r="F25" s="217"/>
      <c r="G25" s="216"/>
      <c r="H25" s="217"/>
      <c r="I25" s="216"/>
      <c r="J25" s="217"/>
      <c r="K25" s="216"/>
      <c r="L25" s="217"/>
      <c r="M25" s="216"/>
      <c r="N25" s="217"/>
      <c r="O25" s="237"/>
      <c r="P25" s="238"/>
      <c r="Q25" s="237"/>
      <c r="R25" s="238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16"/>
      <c r="F26" s="217"/>
      <c r="G26" s="216"/>
      <c r="H26" s="217"/>
      <c r="I26" s="216"/>
      <c r="J26" s="217"/>
      <c r="K26" s="216"/>
      <c r="L26" s="217"/>
      <c r="M26" s="216"/>
      <c r="N26" s="217"/>
      <c r="O26" s="237"/>
      <c r="P26" s="238"/>
      <c r="Q26" s="237"/>
      <c r="R26" s="238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40">
        <f>SUM(E4:E26)</f>
        <v>8.5</v>
      </c>
      <c r="F27" s="241"/>
      <c r="G27" s="240">
        <f>SUM(G4:G26)</f>
        <v>8.5</v>
      </c>
      <c r="H27" s="241"/>
      <c r="I27" s="240">
        <f>SUM(I4:I26)</f>
        <v>8.5</v>
      </c>
      <c r="J27" s="241"/>
      <c r="K27" s="240">
        <f>SUM(K4:K26)</f>
        <v>8.5</v>
      </c>
      <c r="L27" s="241"/>
      <c r="M27" s="240">
        <f t="shared" ref="M27" si="7">SUM(M4:M26)</f>
        <v>8.5</v>
      </c>
      <c r="N27" s="241"/>
      <c r="O27" s="240">
        <f>SUM(O4:O26)</f>
        <v>0</v>
      </c>
      <c r="P27" s="241"/>
      <c r="Q27" s="240">
        <f>SUM(Q4:Q26)</f>
        <v>0</v>
      </c>
      <c r="R27" s="241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2.5</v>
      </c>
      <c r="D33" s="86"/>
      <c r="I33" s="87">
        <v>27.75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B16" sqref="B16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McCulloch</vt:lpstr>
      <vt:lpstr>McSharry</vt:lpstr>
      <vt:lpstr>Storrar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McCulloch!Print_Area</vt:lpstr>
      <vt:lpstr>McSharry!Print_Area</vt:lpstr>
      <vt:lpstr>N.Winterburn!Print_Area</vt:lpstr>
      <vt:lpstr>Storrar!Print_Area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2019-11-11T14:33:56Z</cp:lastPrinted>
  <dcterms:created xsi:type="dcterms:W3CDTF">2010-01-14T13:00:57Z</dcterms:created>
  <dcterms:modified xsi:type="dcterms:W3CDTF">2019-11-11T14:35:22Z</dcterms:modified>
</cp:coreProperties>
</file>