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30B9B8C6-BD3E-4FE8-BE96-1B493B958A61}" xr6:coauthVersionLast="41" xr6:coauthVersionMax="41" xr10:uidLastSave="{00000000-0000-0000-0000-000000000000}"/>
  <bookViews>
    <workbookView xWindow="108" yWindow="132" windowWidth="11112" windowHeight="9108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T12" i="54"/>
  <c r="S12" i="54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T12" i="53"/>
  <c r="S12" i="53"/>
  <c r="S11" i="53"/>
  <c r="T11" i="53" s="1"/>
  <c r="T10" i="53"/>
  <c r="S10" i="53"/>
  <c r="S9" i="53"/>
  <c r="T9" i="53" s="1"/>
  <c r="T8" i="53"/>
  <c r="S8" i="53"/>
  <c r="S7" i="53"/>
  <c r="T7" i="53" s="1"/>
  <c r="T6" i="53"/>
  <c r="S6" i="53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<sst xmlns="http://schemas.openxmlformats.org/spreadsheetml/2006/main" count="677" uniqueCount="110">
  <si>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</si>
  <si>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</si>
  <si>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</si>
  <si>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</si>
  <si>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</si>
  <si>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</si>
  <si>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</si>
  <si>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</si>
  <si>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</si>
  <si>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</si>
  <si>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</si>
  <si>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</si>
  <si>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</si>
  <si>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</si>
  <si>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</si>
  <si>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</si>
  <si>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</si>
  <si>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</si>
  <si>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</si>
  <si>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</si>
  <si>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</si>
  <si>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</si>
  <si>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</si>
  <si>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</si>
  <si>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</si>
  <si>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</si>
  <si>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</si>
  <si>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</si>
  <si>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</si>
  <si>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</si>
  <si>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</si>
  <si>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</si>
  <si>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</si>
  <si>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</si>
  <si>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</si>
  <si>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</si>
  <si>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</si>
  <si>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</si>
  <si>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</si>
  <si>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</si>
  <si>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</si>
  <si>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</si>
  <si>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</si>
  <si>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</si>
  <si>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</si>
  <si>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</si>
  <si>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</si>
  <si>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</si>
  <si>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</si>
  <si>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</si>
  <si>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</si>
  <si>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</si>
  <si>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</si>
  <si>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</si>
  <si>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</si>
  <si>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</si>
  <si>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</si>
  <si>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</si>
  <si>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</si>
  <si>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</si>
  <si>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</si>
  <si>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</si>
  <si>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</si>
  <si>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</si>
  <si>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</si>
  <si>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</si>
  <si>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</si>
  <si>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</si>
  <si>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</si>
  <si>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</si>
  <si>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</si>
  <si>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artefact surround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</si>
  <si>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</si>
  <si>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</si>
  <si>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</si>
  <si>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</si>
  <si>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</si>
  <si>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</si>
  <si>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</si>
  <si>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</si>
  <si>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</si>
  <si>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</si>
  <si>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tidy area</t>
  </si>
  <si>
    <t>W/E 13.10.2019</t>
  </si>
  <si>
    <t>week ending 13.10.2019</t>
  </si>
  <si>
    <t>meeting with martin</t>
  </si>
  <si>
    <t xml:space="preserve">shed doors </t>
  </si>
  <si>
    <t>shed doors</t>
  </si>
  <si>
    <t>6781 eg</t>
  </si>
  <si>
    <t>wardrobe</t>
  </si>
  <si>
    <t xml:space="preserve">hospital appointment </t>
  </si>
  <si>
    <t xml:space="preserve">bag store </t>
  </si>
  <si>
    <t>cappings</t>
  </si>
  <si>
    <t>cupboards</t>
  </si>
  <si>
    <t>book up 6781</t>
  </si>
  <si>
    <t>window boards</t>
  </si>
  <si>
    <t>shed frame</t>
  </si>
  <si>
    <t>sort toilets</t>
  </si>
  <si>
    <t>stops / frame</t>
  </si>
  <si>
    <t>sample 6781</t>
  </si>
  <si>
    <t>screens</t>
  </si>
  <si>
    <t xml:space="preserve">first aid </t>
  </si>
  <si>
    <t>display unit</t>
  </si>
  <si>
    <t>MLGH01</t>
  </si>
  <si>
    <t>NEWE01</t>
  </si>
  <si>
    <t>CAPI01</t>
  </si>
  <si>
    <t>OFFI01</t>
  </si>
  <si>
    <t>PAUL03</t>
  </si>
  <si>
    <t>SEBA01</t>
  </si>
  <si>
    <t>PLUM02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</si>
</sst>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B17" sqref="B1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83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37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37</v>
      </c>
      <c r="H6" s="102">
        <f>SUM(Buckingham!C35)</f>
        <v>0</v>
      </c>
      <c r="I6" s="102">
        <f>SUM(Buckingham!C36)</f>
        <v>0</v>
      </c>
      <c r="K6" s="103">
        <f>SUM(Buckingham!I30)</f>
        <v>2.5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38.5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38.5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3">
      <c r="A11" s="99" t="s">
        <v>8</v>
      </c>
      <c r="B11" s="100">
        <f>SUM(Harland!C27)</f>
        <v>33.75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33.75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32</v>
      </c>
      <c r="C12" s="100">
        <f>SUM(Leek!C33)</f>
        <v>0</v>
      </c>
      <c r="D12" s="100">
        <f>SUM(Leek!C34)</f>
        <v>0</v>
      </c>
      <c r="E12" s="100">
        <f>SUM(Leek!C35)</f>
        <v>8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13</v>
      </c>
    </row>
    <row r="13" spans="1:11" ht="17.25" customHeight="1" x14ac:dyDescent="0.3">
      <c r="A13" s="99" t="s">
        <v>75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ht="17.25" customHeight="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SUM(McSharry!A29)</f>
        <v>0</v>
      </c>
      <c r="E14" s="100">
        <f>SUM(McSharry!C30)</f>
        <v>16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2</v>
      </c>
    </row>
    <row r="15" spans="1:11" ht="17.25" customHeight="1" x14ac:dyDescent="0.3">
      <c r="A15" s="99" t="s">
        <v>77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41</v>
      </c>
    </row>
    <row r="22" spans="1:11" ht="17.25" customHeight="1" x14ac:dyDescent="0.3">
      <c r="A22" s="105" t="s">
        <v>22</v>
      </c>
      <c r="B22" s="106">
        <f t="shared" ref="B22:I22" si="1">SUM(B6:B21)</f>
        <v>597.25</v>
      </c>
      <c r="C22" s="106">
        <f t="shared" si="1"/>
        <v>2.5</v>
      </c>
      <c r="D22" s="106">
        <f t="shared" si="1"/>
        <v>0</v>
      </c>
      <c r="E22" s="106">
        <f t="shared" si="1"/>
        <v>32</v>
      </c>
      <c r="F22" s="106">
        <f t="shared" si="1"/>
        <v>0</v>
      </c>
      <c r="G22" s="106">
        <f t="shared" si="1"/>
        <v>631.75</v>
      </c>
      <c r="H22" s="107">
        <f t="shared" si="1"/>
        <v>0</v>
      </c>
      <c r="I22" s="107">
        <f t="shared" si="1"/>
        <v>0</v>
      </c>
      <c r="J22" s="94"/>
      <c r="K22" s="106">
        <f>SUM(K6:K21)</f>
        <v>71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599.75</v>
      </c>
    </row>
    <row r="26" spans="1:11" x14ac:dyDescent="0.3">
      <c r="A26" s="92" t="s">
        <v>29</v>
      </c>
      <c r="C26" s="108">
        <f>K22</f>
        <v>71</v>
      </c>
    </row>
    <row r="27" spans="1:11" x14ac:dyDescent="0.3">
      <c r="A27" s="92" t="s">
        <v>33</v>
      </c>
      <c r="C27" s="109">
        <f>C26/C25</f>
        <v>0.11838265944143393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84</v>
      </c>
      <c r="B2" s="190"/>
      <c r="C2" s="190"/>
      <c r="D2" s="11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85"/>
      <c r="L3" s="185"/>
      <c r="M3" s="185"/>
      <c r="N3" s="18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6">
        <v>6771</v>
      </c>
      <c r="B4" s="234" t="s">
        <v>108</v>
      </c>
      <c r="C4" s="186">
        <v>17</v>
      </c>
      <c r="D4" s="22" t="s">
        <v>72</v>
      </c>
      <c r="E4" s="210">
        <v>8</v>
      </c>
      <c r="F4" s="211"/>
      <c r="G4" s="210">
        <v>5</v>
      </c>
      <c r="H4" s="211"/>
      <c r="I4" s="210">
        <v>8</v>
      </c>
      <c r="J4" s="211"/>
      <c r="K4" s="212"/>
      <c r="L4" s="213"/>
      <c r="M4" s="212"/>
      <c r="N4" s="213"/>
      <c r="O4" s="207"/>
      <c r="P4" s="208"/>
      <c r="Q4" s="207"/>
      <c r="R4" s="208"/>
      <c r="S4" s="12">
        <f>E4+G4+I4+K4+M4+O4+Q4</f>
        <v>21</v>
      </c>
      <c r="T4" s="12">
        <f t="shared" ref="T4:T19" si="0">SUM(S4-U4-V4)</f>
        <v>21</v>
      </c>
      <c r="U4" s="14"/>
      <c r="V4" s="14"/>
    </row>
    <row r="5" spans="1:22" x14ac:dyDescent="0.3">
      <c r="A5" s="192">
        <v>6771</v>
      </c>
      <c r="B5" s="234" t="s">
        <v>108</v>
      </c>
      <c r="C5" s="192">
        <v>16</v>
      </c>
      <c r="D5" s="22" t="s">
        <v>72</v>
      </c>
      <c r="E5" s="210"/>
      <c r="F5" s="211"/>
      <c r="G5" s="210">
        <v>1</v>
      </c>
      <c r="H5" s="211"/>
      <c r="I5" s="210"/>
      <c r="J5" s="211"/>
      <c r="K5" s="212"/>
      <c r="L5" s="213"/>
      <c r="M5" s="212"/>
      <c r="N5" s="213"/>
      <c r="O5" s="207"/>
      <c r="P5" s="208"/>
      <c r="Q5" s="207"/>
      <c r="R5" s="208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3">
      <c r="A6" s="187"/>
      <c r="B6" s="187"/>
      <c r="C6" s="187"/>
      <c r="D6" s="22"/>
      <c r="E6" s="210"/>
      <c r="F6" s="211"/>
      <c r="G6" s="210"/>
      <c r="H6" s="211"/>
      <c r="I6" s="210"/>
      <c r="J6" s="211"/>
      <c r="K6" s="212"/>
      <c r="L6" s="213"/>
      <c r="M6" s="212"/>
      <c r="N6" s="213"/>
      <c r="O6" s="207"/>
      <c r="P6" s="208"/>
      <c r="Q6" s="207"/>
      <c r="R6" s="208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0"/>
      <c r="B7" s="180"/>
      <c r="C7" s="180"/>
      <c r="D7" s="22"/>
      <c r="E7" s="210"/>
      <c r="F7" s="211"/>
      <c r="G7" s="210"/>
      <c r="H7" s="211"/>
      <c r="I7" s="210"/>
      <c r="J7" s="211"/>
      <c r="K7" s="212"/>
      <c r="L7" s="213"/>
      <c r="M7" s="212"/>
      <c r="N7" s="213"/>
      <c r="O7" s="207"/>
      <c r="P7" s="208"/>
      <c r="Q7" s="207"/>
      <c r="R7" s="20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2"/>
      <c r="E8" s="210"/>
      <c r="F8" s="211"/>
      <c r="G8" s="210"/>
      <c r="H8" s="211"/>
      <c r="I8" s="210"/>
      <c r="J8" s="211"/>
      <c r="K8" s="212"/>
      <c r="L8" s="213"/>
      <c r="M8" s="212"/>
      <c r="N8" s="213"/>
      <c r="O8" s="207"/>
      <c r="P8" s="208"/>
      <c r="Q8" s="207"/>
      <c r="R8" s="20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10"/>
      <c r="F9" s="211"/>
      <c r="G9" s="210"/>
      <c r="H9" s="211"/>
      <c r="I9" s="210"/>
      <c r="J9" s="211"/>
      <c r="K9" s="212"/>
      <c r="L9" s="213"/>
      <c r="M9" s="212"/>
      <c r="N9" s="213"/>
      <c r="O9" s="207"/>
      <c r="P9" s="208"/>
      <c r="Q9" s="207"/>
      <c r="R9" s="20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10"/>
      <c r="F10" s="211"/>
      <c r="G10" s="210"/>
      <c r="H10" s="211"/>
      <c r="I10" s="210"/>
      <c r="J10" s="211"/>
      <c r="K10" s="212"/>
      <c r="L10" s="213"/>
      <c r="M10" s="212"/>
      <c r="N10" s="213"/>
      <c r="O10" s="207"/>
      <c r="P10" s="208"/>
      <c r="Q10" s="207"/>
      <c r="R10" s="20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10"/>
      <c r="F11" s="211"/>
      <c r="G11" s="210"/>
      <c r="H11" s="211"/>
      <c r="I11" s="210"/>
      <c r="J11" s="211"/>
      <c r="K11" s="212"/>
      <c r="L11" s="213"/>
      <c r="M11" s="212"/>
      <c r="N11" s="213"/>
      <c r="O11" s="207"/>
      <c r="P11" s="208"/>
      <c r="Q11" s="207"/>
      <c r="R11" s="20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10"/>
      <c r="F12" s="211"/>
      <c r="G12" s="210"/>
      <c r="H12" s="211"/>
      <c r="I12" s="210"/>
      <c r="J12" s="211"/>
      <c r="K12" s="212"/>
      <c r="L12" s="213"/>
      <c r="M12" s="212"/>
      <c r="N12" s="213"/>
      <c r="O12" s="207"/>
      <c r="P12" s="208"/>
      <c r="Q12" s="207"/>
      <c r="R12" s="20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10"/>
      <c r="F13" s="211"/>
      <c r="G13" s="210"/>
      <c r="H13" s="211"/>
      <c r="I13" s="210"/>
      <c r="J13" s="211"/>
      <c r="K13" s="212"/>
      <c r="L13" s="213"/>
      <c r="M13" s="212"/>
      <c r="N13" s="213"/>
      <c r="O13" s="207"/>
      <c r="P13" s="208"/>
      <c r="Q13" s="207"/>
      <c r="R13" s="20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2"/>
      <c r="B14" s="122"/>
      <c r="C14" s="122"/>
      <c r="D14" s="22"/>
      <c r="E14" s="210"/>
      <c r="F14" s="211"/>
      <c r="G14" s="210"/>
      <c r="H14" s="211"/>
      <c r="I14" s="210"/>
      <c r="J14" s="211"/>
      <c r="K14" s="212"/>
      <c r="L14" s="213"/>
      <c r="M14" s="212"/>
      <c r="N14" s="213"/>
      <c r="O14" s="207"/>
      <c r="P14" s="208"/>
      <c r="Q14" s="207"/>
      <c r="R14" s="20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4"/>
      <c r="B15" s="25"/>
      <c r="C15" s="124"/>
      <c r="D15" s="22"/>
      <c r="E15" s="197"/>
      <c r="F15" s="198"/>
      <c r="G15" s="210"/>
      <c r="H15" s="211"/>
      <c r="I15" s="210"/>
      <c r="J15" s="211"/>
      <c r="K15" s="212"/>
      <c r="L15" s="213"/>
      <c r="M15" s="212"/>
      <c r="N15" s="213"/>
      <c r="O15" s="207"/>
      <c r="P15" s="208"/>
      <c r="Q15" s="207"/>
      <c r="R15" s="20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25"/>
      <c r="C16" s="131"/>
      <c r="D16" s="22"/>
      <c r="E16" s="210"/>
      <c r="F16" s="211"/>
      <c r="G16" s="210"/>
      <c r="H16" s="211"/>
      <c r="I16" s="210"/>
      <c r="J16" s="211"/>
      <c r="K16" s="212"/>
      <c r="L16" s="213"/>
      <c r="M16" s="212"/>
      <c r="N16" s="213"/>
      <c r="O16" s="207"/>
      <c r="P16" s="208"/>
      <c r="Q16" s="207"/>
      <c r="R16" s="20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4"/>
      <c r="B17" s="25"/>
      <c r="C17" s="164"/>
      <c r="D17" s="22"/>
      <c r="E17" s="210"/>
      <c r="F17" s="211"/>
      <c r="G17" s="210"/>
      <c r="H17" s="211"/>
      <c r="I17" s="210"/>
      <c r="J17" s="211"/>
      <c r="K17" s="212"/>
      <c r="L17" s="213"/>
      <c r="M17" s="212"/>
      <c r="N17" s="213"/>
      <c r="O17" s="207"/>
      <c r="P17" s="208"/>
      <c r="Q17" s="207"/>
      <c r="R17" s="20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3"/>
      <c r="B18" s="234" t="s">
        <v>106</v>
      </c>
      <c r="C18" s="163"/>
      <c r="D18" s="22" t="s">
        <v>101</v>
      </c>
      <c r="E18" s="210"/>
      <c r="F18" s="211"/>
      <c r="G18" s="210">
        <v>2</v>
      </c>
      <c r="H18" s="211"/>
      <c r="I18" s="210"/>
      <c r="J18" s="211"/>
      <c r="K18" s="212"/>
      <c r="L18" s="213"/>
      <c r="M18" s="212"/>
      <c r="N18" s="213"/>
      <c r="O18" s="207"/>
      <c r="P18" s="208"/>
      <c r="Q18" s="207"/>
      <c r="R18" s="208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3">
      <c r="A19" s="6"/>
      <c r="B19" s="6"/>
      <c r="C19" s="6"/>
      <c r="D19" s="10"/>
      <c r="E19" s="210"/>
      <c r="F19" s="211"/>
      <c r="G19" s="210"/>
      <c r="H19" s="211"/>
      <c r="I19" s="210"/>
      <c r="J19" s="211"/>
      <c r="K19" s="212"/>
      <c r="L19" s="213"/>
      <c r="M19" s="212"/>
      <c r="N19" s="213"/>
      <c r="O19" s="207"/>
      <c r="P19" s="208"/>
      <c r="Q19" s="207"/>
      <c r="R19" s="20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10"/>
      <c r="F20" s="211"/>
      <c r="G20" s="210"/>
      <c r="H20" s="211"/>
      <c r="I20" s="210"/>
      <c r="J20" s="211"/>
      <c r="K20" s="212">
        <v>8</v>
      </c>
      <c r="L20" s="213"/>
      <c r="M20" s="212">
        <v>8</v>
      </c>
      <c r="N20" s="213"/>
      <c r="O20" s="207"/>
      <c r="P20" s="208"/>
      <c r="Q20" s="207"/>
      <c r="R20" s="208"/>
      <c r="S20" s="12">
        <f t="shared" si="1"/>
        <v>16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0"/>
      <c r="F21" s="211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7"/>
      <c r="R21" s="208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4">
        <f>SUM(E4:E21)</f>
        <v>8</v>
      </c>
      <c r="F22" s="215"/>
      <c r="G22" s="214">
        <f>SUM(G4:G21)</f>
        <v>8</v>
      </c>
      <c r="H22" s="215"/>
      <c r="I22" s="214">
        <f>SUM(I4:I21)</f>
        <v>8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84</v>
      </c>
      <c r="B2" s="190"/>
      <c r="C2" s="190"/>
      <c r="D2" s="179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83"/>
      <c r="P3" s="11"/>
      <c r="Q3" s="11"/>
      <c r="R3" s="11"/>
      <c r="S3" s="181"/>
      <c r="T3" s="181"/>
      <c r="U3" s="13"/>
      <c r="V3" s="13"/>
    </row>
    <row r="4" spans="1:22" x14ac:dyDescent="0.3">
      <c r="A4" s="191">
        <v>6768</v>
      </c>
      <c r="B4" s="234" t="s">
        <v>109</v>
      </c>
      <c r="C4" s="191">
        <v>2</v>
      </c>
      <c r="D4" s="22" t="s">
        <v>72</v>
      </c>
      <c r="E4" s="210">
        <v>8</v>
      </c>
      <c r="F4" s="211"/>
      <c r="G4" s="210">
        <v>8</v>
      </c>
      <c r="H4" s="211"/>
      <c r="I4" s="210">
        <v>8</v>
      </c>
      <c r="J4" s="211"/>
      <c r="K4" s="210">
        <v>5</v>
      </c>
      <c r="L4" s="211"/>
      <c r="M4" s="210"/>
      <c r="N4" s="211"/>
      <c r="O4" s="207"/>
      <c r="P4" s="208"/>
      <c r="Q4" s="207"/>
      <c r="R4" s="208"/>
      <c r="S4" s="181">
        <f>E4+G4+I4+K4+M4+O4+Q4</f>
        <v>29</v>
      </c>
      <c r="T4" s="181">
        <f t="shared" ref="T4:T19" si="0">SUM(S4-U4-V4)</f>
        <v>29</v>
      </c>
      <c r="U4" s="14"/>
      <c r="V4" s="14"/>
    </row>
    <row r="5" spans="1:22" x14ac:dyDescent="0.3">
      <c r="A5" s="196">
        <v>6768</v>
      </c>
      <c r="B5" s="234" t="s">
        <v>109</v>
      </c>
      <c r="C5" s="196">
        <v>3</v>
      </c>
      <c r="D5" s="22" t="s">
        <v>102</v>
      </c>
      <c r="E5" s="210"/>
      <c r="F5" s="211"/>
      <c r="G5" s="210"/>
      <c r="H5" s="211"/>
      <c r="I5" s="210"/>
      <c r="J5" s="211"/>
      <c r="K5" s="210">
        <v>3</v>
      </c>
      <c r="L5" s="211"/>
      <c r="M5" s="210">
        <v>8</v>
      </c>
      <c r="N5" s="211"/>
      <c r="O5" s="207"/>
      <c r="P5" s="208"/>
      <c r="Q5" s="207"/>
      <c r="R5" s="208"/>
      <c r="S5" s="181">
        <f t="shared" ref="S5:S22" si="1">E5+G5+I5+K5+M5+O5+Q5</f>
        <v>11</v>
      </c>
      <c r="T5" s="181">
        <f t="shared" si="0"/>
        <v>11</v>
      </c>
      <c r="U5" s="14"/>
      <c r="V5" s="14"/>
    </row>
    <row r="6" spans="1:22" x14ac:dyDescent="0.3">
      <c r="A6" s="180"/>
      <c r="B6" s="180"/>
      <c r="C6" s="180"/>
      <c r="D6" s="22"/>
      <c r="E6" s="210"/>
      <c r="F6" s="211"/>
      <c r="G6" s="210"/>
      <c r="H6" s="211"/>
      <c r="I6" s="210"/>
      <c r="J6" s="211"/>
      <c r="K6" s="210"/>
      <c r="L6" s="211"/>
      <c r="M6" s="210"/>
      <c r="N6" s="211"/>
      <c r="O6" s="207"/>
      <c r="P6" s="208"/>
      <c r="Q6" s="207"/>
      <c r="R6" s="208"/>
      <c r="S6" s="181">
        <f t="shared" si="1"/>
        <v>0</v>
      </c>
      <c r="T6" s="181">
        <f t="shared" si="0"/>
        <v>0</v>
      </c>
      <c r="U6" s="14"/>
      <c r="V6" s="14"/>
    </row>
    <row r="7" spans="1:22" x14ac:dyDescent="0.3">
      <c r="A7" s="180"/>
      <c r="B7" s="180"/>
      <c r="C7" s="180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07"/>
      <c r="P7" s="208"/>
      <c r="Q7" s="207"/>
      <c r="R7" s="208"/>
      <c r="S7" s="181">
        <f t="shared" si="1"/>
        <v>0</v>
      </c>
      <c r="T7" s="181">
        <f t="shared" si="0"/>
        <v>0</v>
      </c>
      <c r="U7" s="14"/>
      <c r="V7" s="14"/>
    </row>
    <row r="8" spans="1:22" x14ac:dyDescent="0.3">
      <c r="A8" s="180"/>
      <c r="B8" s="180"/>
      <c r="C8" s="180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07"/>
      <c r="P8" s="208"/>
      <c r="Q8" s="207"/>
      <c r="R8" s="208"/>
      <c r="S8" s="181">
        <f t="shared" si="1"/>
        <v>0</v>
      </c>
      <c r="T8" s="181">
        <f t="shared" si="0"/>
        <v>0</v>
      </c>
      <c r="U8" s="14"/>
      <c r="V8" s="14"/>
    </row>
    <row r="9" spans="1:22" x14ac:dyDescent="0.3">
      <c r="A9" s="180"/>
      <c r="B9" s="180"/>
      <c r="C9" s="180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81">
        <f t="shared" si="1"/>
        <v>0</v>
      </c>
      <c r="T9" s="181">
        <f t="shared" si="0"/>
        <v>0</v>
      </c>
      <c r="U9" s="14"/>
      <c r="V9" s="14"/>
    </row>
    <row r="10" spans="1:22" x14ac:dyDescent="0.3">
      <c r="A10" s="180"/>
      <c r="B10" s="180"/>
      <c r="C10" s="180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81">
        <f t="shared" si="1"/>
        <v>0</v>
      </c>
      <c r="T10" s="181">
        <f t="shared" si="0"/>
        <v>0</v>
      </c>
      <c r="U10" s="14"/>
      <c r="V10" s="14"/>
    </row>
    <row r="11" spans="1:22" x14ac:dyDescent="0.3">
      <c r="A11" s="180"/>
      <c r="B11" s="180"/>
      <c r="C11" s="180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07"/>
      <c r="P11" s="208"/>
      <c r="Q11" s="207"/>
      <c r="R11" s="208"/>
      <c r="S11" s="181">
        <f t="shared" si="1"/>
        <v>0</v>
      </c>
      <c r="T11" s="181">
        <f t="shared" si="0"/>
        <v>0</v>
      </c>
      <c r="U11" s="14"/>
      <c r="V11" s="14"/>
    </row>
    <row r="12" spans="1:22" x14ac:dyDescent="0.3">
      <c r="A12" s="180"/>
      <c r="B12" s="180"/>
      <c r="C12" s="180"/>
      <c r="D12" s="22"/>
      <c r="E12" s="210"/>
      <c r="F12" s="211"/>
      <c r="G12" s="210"/>
      <c r="H12" s="211"/>
      <c r="I12" s="210"/>
      <c r="J12" s="211"/>
      <c r="K12" s="210"/>
      <c r="L12" s="211"/>
      <c r="M12" s="210"/>
      <c r="N12" s="211"/>
      <c r="O12" s="207"/>
      <c r="P12" s="208"/>
      <c r="Q12" s="207"/>
      <c r="R12" s="208"/>
      <c r="S12" s="181">
        <f t="shared" si="1"/>
        <v>0</v>
      </c>
      <c r="T12" s="181">
        <f t="shared" si="0"/>
        <v>0</v>
      </c>
      <c r="U12" s="14"/>
      <c r="V12" s="14"/>
    </row>
    <row r="13" spans="1:22" x14ac:dyDescent="0.3">
      <c r="A13" s="180"/>
      <c r="B13" s="180"/>
      <c r="C13" s="180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07"/>
      <c r="P13" s="208"/>
      <c r="Q13" s="207"/>
      <c r="R13" s="208"/>
      <c r="S13" s="181">
        <f t="shared" si="1"/>
        <v>0</v>
      </c>
      <c r="T13" s="181">
        <f t="shared" si="0"/>
        <v>0</v>
      </c>
      <c r="U13" s="14"/>
      <c r="V13" s="14"/>
    </row>
    <row r="14" spans="1:22" x14ac:dyDescent="0.3">
      <c r="A14" s="180"/>
      <c r="B14" s="180"/>
      <c r="C14" s="180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07"/>
      <c r="P14" s="208"/>
      <c r="Q14" s="207"/>
      <c r="R14" s="208"/>
      <c r="S14" s="181">
        <f t="shared" si="1"/>
        <v>0</v>
      </c>
      <c r="T14" s="181">
        <f t="shared" si="0"/>
        <v>0</v>
      </c>
      <c r="U14" s="14"/>
      <c r="V14" s="14"/>
    </row>
    <row r="15" spans="1:22" x14ac:dyDescent="0.3">
      <c r="A15" s="180"/>
      <c r="B15" s="25"/>
      <c r="C15" s="180"/>
      <c r="D15" s="22"/>
      <c r="E15" s="197"/>
      <c r="F15" s="198"/>
      <c r="G15" s="210"/>
      <c r="H15" s="211"/>
      <c r="I15" s="210"/>
      <c r="J15" s="211"/>
      <c r="K15" s="210"/>
      <c r="L15" s="211"/>
      <c r="M15" s="210"/>
      <c r="N15" s="211"/>
      <c r="O15" s="207"/>
      <c r="P15" s="208"/>
      <c r="Q15" s="207"/>
      <c r="R15" s="208"/>
      <c r="S15" s="181">
        <f t="shared" si="1"/>
        <v>0</v>
      </c>
      <c r="T15" s="181">
        <f t="shared" si="0"/>
        <v>0</v>
      </c>
      <c r="U15" s="14"/>
      <c r="V15" s="14"/>
    </row>
    <row r="16" spans="1:22" x14ac:dyDescent="0.3">
      <c r="A16" s="180"/>
      <c r="B16" s="25"/>
      <c r="C16" s="180"/>
      <c r="D16" s="22"/>
      <c r="E16" s="210"/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81">
        <f t="shared" si="1"/>
        <v>0</v>
      </c>
      <c r="T16" s="181">
        <f t="shared" si="0"/>
        <v>0</v>
      </c>
      <c r="U16" s="14"/>
      <c r="V16" s="14"/>
    </row>
    <row r="17" spans="1:22" x14ac:dyDescent="0.3">
      <c r="A17" s="180"/>
      <c r="B17" s="25"/>
      <c r="C17" s="180"/>
      <c r="D17" s="22"/>
      <c r="E17" s="210"/>
      <c r="F17" s="211"/>
      <c r="G17" s="210"/>
      <c r="H17" s="211"/>
      <c r="I17" s="210"/>
      <c r="J17" s="211"/>
      <c r="K17" s="210"/>
      <c r="L17" s="211"/>
      <c r="M17" s="210"/>
      <c r="N17" s="211"/>
      <c r="O17" s="207"/>
      <c r="P17" s="208"/>
      <c r="Q17" s="207"/>
      <c r="R17" s="208"/>
      <c r="S17" s="181">
        <f>E17+G17+I17+K17+M17+O17+Q17</f>
        <v>0</v>
      </c>
      <c r="T17" s="181">
        <f>SUM(S17-U17-V17)</f>
        <v>0</v>
      </c>
      <c r="U17" s="14"/>
      <c r="V17" s="14"/>
    </row>
    <row r="18" spans="1:22" x14ac:dyDescent="0.3">
      <c r="A18" s="180"/>
      <c r="B18" s="25"/>
      <c r="C18" s="180"/>
      <c r="D18" s="22"/>
      <c r="E18" s="210"/>
      <c r="F18" s="211"/>
      <c r="G18" s="210"/>
      <c r="H18" s="211"/>
      <c r="I18" s="210"/>
      <c r="J18" s="211"/>
      <c r="K18" s="210"/>
      <c r="L18" s="211"/>
      <c r="M18" s="210"/>
      <c r="N18" s="211"/>
      <c r="O18" s="207"/>
      <c r="P18" s="208"/>
      <c r="Q18" s="207"/>
      <c r="R18" s="208"/>
      <c r="S18" s="181">
        <f t="shared" si="1"/>
        <v>0</v>
      </c>
      <c r="T18" s="181">
        <f t="shared" si="0"/>
        <v>0</v>
      </c>
      <c r="U18" s="14"/>
      <c r="V18" s="14"/>
    </row>
    <row r="19" spans="1:22" x14ac:dyDescent="0.3">
      <c r="A19" s="180"/>
      <c r="B19" s="180"/>
      <c r="C19" s="180"/>
      <c r="D19" s="10"/>
      <c r="E19" s="210"/>
      <c r="F19" s="211"/>
      <c r="G19" s="210"/>
      <c r="H19" s="211"/>
      <c r="I19" s="210"/>
      <c r="J19" s="211"/>
      <c r="K19" s="210"/>
      <c r="L19" s="211"/>
      <c r="M19" s="210"/>
      <c r="N19" s="211"/>
      <c r="O19" s="207"/>
      <c r="P19" s="208"/>
      <c r="Q19" s="207"/>
      <c r="R19" s="208"/>
      <c r="S19" s="181">
        <f t="shared" si="1"/>
        <v>0</v>
      </c>
      <c r="T19" s="181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7"/>
      <c r="P20" s="208"/>
      <c r="Q20" s="207"/>
      <c r="R20" s="208"/>
      <c r="S20" s="181">
        <f t="shared" si="1"/>
        <v>0</v>
      </c>
      <c r="T20" s="181"/>
      <c r="U20" s="15"/>
      <c r="V20" s="14"/>
    </row>
    <row r="21" spans="1:22" x14ac:dyDescent="0.3">
      <c r="A21" s="10" t="s">
        <v>36</v>
      </c>
      <c r="B21" s="10"/>
      <c r="C21" s="10"/>
      <c r="D21" s="10"/>
      <c r="E21" s="210"/>
      <c r="F21" s="211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7"/>
      <c r="R21" s="208"/>
      <c r="S21" s="181">
        <f t="shared" si="1"/>
        <v>0</v>
      </c>
      <c r="T21" s="181"/>
      <c r="U21" s="15"/>
      <c r="V21" s="14"/>
    </row>
    <row r="22" spans="1:22" x14ac:dyDescent="0.3">
      <c r="A22" s="15" t="s">
        <v>6</v>
      </c>
      <c r="B22" s="15"/>
      <c r="C22" s="15"/>
      <c r="D22" s="15"/>
      <c r="E22" s="214">
        <f>SUM(E4:E21)</f>
        <v>8</v>
      </c>
      <c r="F22" s="215"/>
      <c r="G22" s="214">
        <f>SUM(G4:G21)</f>
        <v>8</v>
      </c>
      <c r="H22" s="215"/>
      <c r="I22" s="214">
        <f>SUM(I4:I21)</f>
        <v>8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181">
        <f t="shared" si="1"/>
        <v>40</v>
      </c>
      <c r="T22" s="181"/>
      <c r="U22" s="15"/>
      <c r="V22" s="14"/>
    </row>
    <row r="23" spans="1:22" x14ac:dyDescent="0.3">
      <c r="A23" s="15" t="s">
        <v>2</v>
      </c>
      <c r="B23" s="15"/>
      <c r="C23" s="15"/>
      <c r="D23" s="15"/>
      <c r="E23" s="181"/>
      <c r="F23" s="182">
        <v>8</v>
      </c>
      <c r="G23" s="181"/>
      <c r="H23" s="182">
        <v>8</v>
      </c>
      <c r="I23" s="181"/>
      <c r="J23" s="182">
        <v>8</v>
      </c>
      <c r="K23" s="181"/>
      <c r="L23" s="182">
        <v>8</v>
      </c>
      <c r="M23" s="181"/>
      <c r="N23" s="182">
        <v>8</v>
      </c>
      <c r="O23" s="181"/>
      <c r="P23" s="182"/>
      <c r="Q23" s="181"/>
      <c r="R23" s="182"/>
      <c r="S23" s="181">
        <f>SUM(E23:R23)</f>
        <v>40</v>
      </c>
      <c r="T23" s="181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7" sqref="B1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x14ac:dyDescent="0.3">
      <c r="A1" s="28" t="s">
        <v>10</v>
      </c>
      <c r="B1" s="29"/>
      <c r="C1" s="29"/>
    </row>
    <row r="2" spans="1:22" s="35" customFormat="1" x14ac:dyDescent="0.3">
      <c r="A2" s="5" t="s">
        <v>84</v>
      </c>
      <c r="B2" s="190"/>
      <c r="C2" s="190"/>
      <c r="D2" s="32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8">
        <v>8</v>
      </c>
      <c r="F3" s="158">
        <v>16.3</v>
      </c>
      <c r="G3" s="118">
        <v>8</v>
      </c>
      <c r="H3" s="158">
        <v>16.3</v>
      </c>
      <c r="I3" s="118">
        <v>8</v>
      </c>
      <c r="J3" s="158">
        <v>16.3</v>
      </c>
      <c r="K3" s="118">
        <v>8</v>
      </c>
      <c r="L3" s="158">
        <v>16.3</v>
      </c>
      <c r="M3" s="118">
        <v>8</v>
      </c>
      <c r="N3" s="15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80">
        <v>6821</v>
      </c>
      <c r="B4" s="234" t="s">
        <v>107</v>
      </c>
      <c r="C4" s="180">
        <v>56</v>
      </c>
      <c r="D4" s="22" t="s">
        <v>91</v>
      </c>
      <c r="E4" s="217">
        <v>8</v>
      </c>
      <c r="F4" s="218"/>
      <c r="G4" s="217">
        <v>6</v>
      </c>
      <c r="H4" s="218"/>
      <c r="I4" s="217">
        <v>2</v>
      </c>
      <c r="J4" s="218"/>
      <c r="K4" s="217"/>
      <c r="L4" s="218"/>
      <c r="M4" s="217">
        <v>8</v>
      </c>
      <c r="N4" s="218"/>
      <c r="O4" s="221"/>
      <c r="P4" s="221"/>
      <c r="Q4" s="219"/>
      <c r="R4" s="220"/>
      <c r="S4" s="38">
        <f>E4+G4+I4+K4+M4+O4+Q4</f>
        <v>24</v>
      </c>
      <c r="T4" s="38">
        <f>SUM(S4-U4-V4)</f>
        <v>24</v>
      </c>
      <c r="U4" s="40"/>
      <c r="V4" s="40"/>
    </row>
    <row r="5" spans="1:22" x14ac:dyDescent="0.3">
      <c r="A5" s="193">
        <v>6771</v>
      </c>
      <c r="B5" s="234" t="s">
        <v>108</v>
      </c>
      <c r="C5" s="193">
        <v>16</v>
      </c>
      <c r="D5" s="22" t="s">
        <v>72</v>
      </c>
      <c r="E5" s="197"/>
      <c r="F5" s="198"/>
      <c r="G5" s="197">
        <v>2</v>
      </c>
      <c r="H5" s="198"/>
      <c r="I5" s="197">
        <v>1.75</v>
      </c>
      <c r="J5" s="198"/>
      <c r="K5" s="197"/>
      <c r="L5" s="198"/>
      <c r="M5" s="197"/>
      <c r="N5" s="198"/>
      <c r="O5" s="221"/>
      <c r="P5" s="221"/>
      <c r="Q5" s="219"/>
      <c r="R5" s="220"/>
      <c r="S5" s="38">
        <f t="shared" ref="S5:S22" si="0">E5+G5+I5+K5+M5+O5+Q5</f>
        <v>3.75</v>
      </c>
      <c r="T5" s="38">
        <f t="shared" ref="T5:T20" si="1">SUM(S5-U5-V5)</f>
        <v>3.75</v>
      </c>
      <c r="U5" s="40"/>
      <c r="V5" s="40"/>
    </row>
    <row r="6" spans="1:22" x14ac:dyDescent="0.3">
      <c r="A6" s="194">
        <v>6771</v>
      </c>
      <c r="B6" s="234" t="s">
        <v>108</v>
      </c>
      <c r="C6" s="194">
        <v>17</v>
      </c>
      <c r="D6" s="22" t="s">
        <v>72</v>
      </c>
      <c r="E6" s="197"/>
      <c r="F6" s="198"/>
      <c r="G6" s="197"/>
      <c r="H6" s="198"/>
      <c r="I6" s="197">
        <v>4.25</v>
      </c>
      <c r="J6" s="198"/>
      <c r="K6" s="197">
        <v>8</v>
      </c>
      <c r="L6" s="198"/>
      <c r="M6" s="197"/>
      <c r="N6" s="198"/>
      <c r="O6" s="221"/>
      <c r="P6" s="221"/>
      <c r="Q6" s="219"/>
      <c r="R6" s="220"/>
      <c r="S6" s="38">
        <f t="shared" si="0"/>
        <v>12.25</v>
      </c>
      <c r="T6" s="38">
        <f t="shared" si="1"/>
        <v>12.25</v>
      </c>
      <c r="U6" s="40"/>
      <c r="V6" s="40"/>
    </row>
    <row r="7" spans="1:22" x14ac:dyDescent="0.3">
      <c r="A7" s="180"/>
      <c r="B7" s="180"/>
      <c r="C7" s="180"/>
      <c r="D7" s="22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21"/>
      <c r="P7" s="221"/>
      <c r="Q7" s="219"/>
      <c r="R7" s="22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1"/>
      <c r="B8" s="151"/>
      <c r="C8" s="151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21"/>
      <c r="P8" s="221"/>
      <c r="Q8" s="219"/>
      <c r="R8" s="22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1"/>
      <c r="B9" s="151"/>
      <c r="C9" s="151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21"/>
      <c r="P9" s="221"/>
      <c r="Q9" s="219"/>
      <c r="R9" s="22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8"/>
      <c r="B10" s="148"/>
      <c r="C10" s="148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9"/>
      <c r="P10" s="220"/>
      <c r="Q10" s="219"/>
      <c r="R10" s="22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8"/>
      <c r="B11" s="148"/>
      <c r="C11" s="148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9"/>
      <c r="P11" s="220"/>
      <c r="Q11" s="219"/>
      <c r="R11" s="22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8"/>
      <c r="B12" s="148"/>
      <c r="C12" s="148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19"/>
      <c r="P12" s="220"/>
      <c r="Q12" s="219"/>
      <c r="R12" s="22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19"/>
      <c r="P13" s="220"/>
      <c r="Q13" s="219"/>
      <c r="R13" s="22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19"/>
      <c r="P14" s="220"/>
      <c r="Q14" s="219"/>
      <c r="R14" s="22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4"/>
      <c r="B15" s="114"/>
      <c r="C15" s="114"/>
      <c r="D15" s="22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19"/>
      <c r="P15" s="220"/>
      <c r="Q15" s="219"/>
      <c r="R15" s="22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219"/>
      <c r="P16" s="220"/>
      <c r="Q16" s="219"/>
      <c r="R16" s="22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2"/>
      <c r="B17" s="25"/>
      <c r="C17" s="122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19"/>
      <c r="P17" s="220"/>
      <c r="Q17" s="219"/>
      <c r="R17" s="22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4"/>
      <c r="B18" s="25"/>
      <c r="C18" s="164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1"/>
      <c r="P18" s="221"/>
      <c r="Q18" s="219"/>
      <c r="R18" s="22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73"/>
      <c r="B19" s="173"/>
      <c r="C19" s="173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1"/>
      <c r="P19" s="221"/>
      <c r="Q19" s="219"/>
      <c r="R19" s="22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21"/>
      <c r="P20" s="221"/>
      <c r="Q20" s="219"/>
      <c r="R20" s="22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21"/>
      <c r="P21" s="221"/>
      <c r="Q21" s="219"/>
      <c r="R21" s="22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25"/>
      <c r="F22" s="225"/>
      <c r="G22" s="225"/>
      <c r="H22" s="225"/>
      <c r="I22" s="225"/>
      <c r="J22" s="225"/>
      <c r="K22" s="225"/>
      <c r="L22" s="225"/>
      <c r="M22" s="217"/>
      <c r="N22" s="218"/>
      <c r="O22" s="221"/>
      <c r="P22" s="221"/>
      <c r="Q22" s="219"/>
      <c r="R22" s="22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23">
        <f>SUM(E4:E22)</f>
        <v>8</v>
      </c>
      <c r="F23" s="224"/>
      <c r="G23" s="223">
        <f>SUM(G4:G22)</f>
        <v>8</v>
      </c>
      <c r="H23" s="224"/>
      <c r="I23" s="223">
        <f>SUM(I4:I22)</f>
        <v>8</v>
      </c>
      <c r="J23" s="224"/>
      <c r="K23" s="223">
        <f>SUM(K4:K22)</f>
        <v>8</v>
      </c>
      <c r="L23" s="224"/>
      <c r="M23" s="223">
        <f>SUM(M4:M22)</f>
        <v>8</v>
      </c>
      <c r="N23" s="224"/>
      <c r="O23" s="223">
        <f>SUM(O4:O22)</f>
        <v>0</v>
      </c>
      <c r="P23" s="224"/>
      <c r="Q23" s="223">
        <f>SUM(Q4:Q22)</f>
        <v>0</v>
      </c>
      <c r="R23" s="22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7" sqref="B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84</v>
      </c>
      <c r="B2" s="190"/>
      <c r="C2" s="190"/>
      <c r="D2" s="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15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80">
        <v>6801</v>
      </c>
      <c r="B4" s="234" t="s">
        <v>104</v>
      </c>
      <c r="C4" s="180">
        <v>5</v>
      </c>
      <c r="D4" s="22" t="s">
        <v>68</v>
      </c>
      <c r="E4" s="210">
        <v>8</v>
      </c>
      <c r="F4" s="211"/>
      <c r="G4" s="210">
        <v>8</v>
      </c>
      <c r="H4" s="211"/>
      <c r="I4" s="210">
        <v>8</v>
      </c>
      <c r="J4" s="211"/>
      <c r="K4" s="210">
        <v>8</v>
      </c>
      <c r="L4" s="211"/>
      <c r="M4" s="210">
        <v>6.5</v>
      </c>
      <c r="N4" s="211"/>
      <c r="O4" s="207"/>
      <c r="P4" s="208"/>
      <c r="Q4" s="207"/>
      <c r="R4" s="208"/>
      <c r="S4" s="12">
        <f t="shared" ref="S4:S10" si="0">E4+G4+I4+K4+M4+O4+Q4</f>
        <v>38.5</v>
      </c>
      <c r="T4" s="12">
        <f t="shared" ref="T4:T19" si="1">SUM(S4-U4-V4)</f>
        <v>38.5</v>
      </c>
      <c r="U4" s="14"/>
      <c r="V4" s="14"/>
    </row>
    <row r="5" spans="1:22" x14ac:dyDescent="0.3">
      <c r="A5" s="196">
        <v>6801</v>
      </c>
      <c r="B5" s="234" t="s">
        <v>104</v>
      </c>
      <c r="C5" s="196">
        <v>2</v>
      </c>
      <c r="D5" s="22" t="s">
        <v>68</v>
      </c>
      <c r="E5" s="210"/>
      <c r="F5" s="211"/>
      <c r="G5" s="210"/>
      <c r="H5" s="211"/>
      <c r="I5" s="210"/>
      <c r="J5" s="211"/>
      <c r="K5" s="210"/>
      <c r="L5" s="211"/>
      <c r="M5" s="210">
        <v>1.5</v>
      </c>
      <c r="N5" s="211"/>
      <c r="O5" s="207"/>
      <c r="P5" s="208"/>
      <c r="Q5" s="207"/>
      <c r="R5" s="208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3">
      <c r="A6" s="166"/>
      <c r="B6" s="166"/>
      <c r="C6" s="166"/>
      <c r="D6" s="22"/>
      <c r="E6" s="210"/>
      <c r="F6" s="211"/>
      <c r="G6" s="210"/>
      <c r="H6" s="211"/>
      <c r="I6" s="210"/>
      <c r="J6" s="211"/>
      <c r="K6" s="210"/>
      <c r="L6" s="211"/>
      <c r="M6" s="210"/>
      <c r="N6" s="211"/>
      <c r="O6" s="207"/>
      <c r="P6" s="208"/>
      <c r="Q6" s="207"/>
      <c r="R6" s="208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5"/>
      <c r="B7" s="165"/>
      <c r="C7" s="165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07"/>
      <c r="P7" s="208"/>
      <c r="Q7" s="207"/>
      <c r="R7" s="20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2"/>
      <c r="B8" s="142"/>
      <c r="C8" s="142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07"/>
      <c r="P8" s="208"/>
      <c r="Q8" s="207"/>
      <c r="R8" s="20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0"/>
      <c r="B9" s="140"/>
      <c r="C9" s="140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2"/>
      <c r="B10" s="142"/>
      <c r="C10" s="142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07"/>
      <c r="P11" s="208"/>
      <c r="Q11" s="207"/>
      <c r="R11" s="208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10"/>
      <c r="F12" s="211"/>
      <c r="G12" s="210"/>
      <c r="H12" s="211"/>
      <c r="I12" s="210"/>
      <c r="J12" s="211"/>
      <c r="K12" s="210"/>
      <c r="L12" s="211"/>
      <c r="M12" s="210"/>
      <c r="N12" s="211"/>
      <c r="O12" s="207"/>
      <c r="P12" s="208"/>
      <c r="Q12" s="207"/>
      <c r="R12" s="20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07"/>
      <c r="P13" s="208"/>
      <c r="Q13" s="207"/>
      <c r="R13" s="20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5"/>
      <c r="B14" s="25"/>
      <c r="C14" s="115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07"/>
      <c r="P14" s="208"/>
      <c r="Q14" s="207"/>
      <c r="R14" s="20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3"/>
      <c r="B15" s="25"/>
      <c r="C15" s="123"/>
      <c r="D15" s="22"/>
      <c r="E15" s="210"/>
      <c r="F15" s="211"/>
      <c r="G15" s="210"/>
      <c r="H15" s="211"/>
      <c r="I15" s="210"/>
      <c r="J15" s="211"/>
      <c r="K15" s="210"/>
      <c r="L15" s="211"/>
      <c r="M15" s="210"/>
      <c r="N15" s="211"/>
      <c r="O15" s="207"/>
      <c r="P15" s="208"/>
      <c r="Q15" s="207"/>
      <c r="R15" s="20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4"/>
      <c r="B16" s="25"/>
      <c r="C16" s="164"/>
      <c r="D16" s="22"/>
      <c r="E16" s="210"/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3"/>
      <c r="B17" s="25"/>
      <c r="C17" s="163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7"/>
      <c r="P17" s="208"/>
      <c r="Q17" s="207"/>
      <c r="R17" s="20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2"/>
      <c r="B18" s="122"/>
      <c r="C18" s="122"/>
      <c r="D18" s="22"/>
      <c r="E18" s="210"/>
      <c r="F18" s="211"/>
      <c r="G18" s="210"/>
      <c r="H18" s="211"/>
      <c r="I18" s="210"/>
      <c r="J18" s="211"/>
      <c r="K18" s="210"/>
      <c r="L18" s="211"/>
      <c r="M18" s="210"/>
      <c r="N18" s="211"/>
      <c r="O18" s="207"/>
      <c r="P18" s="208"/>
      <c r="Q18" s="207"/>
      <c r="R18" s="208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26"/>
      <c r="F19" s="211"/>
      <c r="G19" s="226"/>
      <c r="H19" s="211"/>
      <c r="I19" s="226"/>
      <c r="J19" s="211"/>
      <c r="K19" s="226"/>
      <c r="L19" s="211"/>
      <c r="M19" s="226"/>
      <c r="N19" s="211"/>
      <c r="O19" s="207"/>
      <c r="P19" s="208"/>
      <c r="Q19" s="207"/>
      <c r="R19" s="208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7"/>
      <c r="P20" s="208"/>
      <c r="Q20" s="207"/>
      <c r="R20" s="208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07"/>
      <c r="P21" s="208"/>
      <c r="Q21" s="207"/>
      <c r="R21" s="208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4">
        <f>SUM(E4:E21)</f>
        <v>8</v>
      </c>
      <c r="F22" s="215"/>
      <c r="G22" s="214">
        <f>SUM(G4:G21)</f>
        <v>8</v>
      </c>
      <c r="H22" s="215"/>
      <c r="I22" s="214">
        <f>SUM(I4:I21)</f>
        <v>8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4"/>
      <c r="J23" s="155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B17" sqref="B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84</v>
      </c>
      <c r="B2" s="190"/>
      <c r="C2" s="190"/>
      <c r="D2" s="12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29"/>
      <c r="P3" s="129"/>
      <c r="Q3" s="129"/>
      <c r="R3" s="129"/>
      <c r="S3" s="127"/>
      <c r="T3" s="127"/>
      <c r="U3" s="13"/>
      <c r="V3" s="13"/>
    </row>
    <row r="4" spans="1:22" x14ac:dyDescent="0.3">
      <c r="A4" s="195">
        <v>6781</v>
      </c>
      <c r="B4" s="234" t="s">
        <v>103</v>
      </c>
      <c r="C4" s="195">
        <v>99</v>
      </c>
      <c r="D4" s="22" t="s">
        <v>95</v>
      </c>
      <c r="E4" s="204"/>
      <c r="F4" s="204"/>
      <c r="G4" s="204"/>
      <c r="H4" s="204"/>
      <c r="I4" s="204">
        <v>1.5</v>
      </c>
      <c r="J4" s="204"/>
      <c r="K4" s="204"/>
      <c r="L4" s="204"/>
      <c r="M4" s="204"/>
      <c r="N4" s="204"/>
      <c r="O4" s="207"/>
      <c r="P4" s="208"/>
      <c r="Q4" s="207"/>
      <c r="R4" s="208"/>
      <c r="S4" s="127">
        <f t="shared" ref="S4:S22" si="0">E4+G4+I4+K4+M4+O4+Q4</f>
        <v>1.5</v>
      </c>
      <c r="T4" s="127">
        <f t="shared" ref="T4:T19" si="1">SUM(S4-U4-V4)</f>
        <v>1.5</v>
      </c>
      <c r="U4" s="14"/>
      <c r="V4" s="14"/>
    </row>
    <row r="5" spans="1:22" x14ac:dyDescent="0.3">
      <c r="A5" s="195">
        <v>6801</v>
      </c>
      <c r="B5" s="234" t="s">
        <v>104</v>
      </c>
      <c r="C5" s="195">
        <v>5</v>
      </c>
      <c r="D5" s="22" t="s">
        <v>68</v>
      </c>
      <c r="E5" s="204"/>
      <c r="F5" s="204"/>
      <c r="G5" s="204"/>
      <c r="H5" s="204"/>
      <c r="I5" s="204">
        <v>1.5</v>
      </c>
      <c r="J5" s="204"/>
      <c r="K5" s="204"/>
      <c r="L5" s="204"/>
      <c r="M5" s="204"/>
      <c r="N5" s="204"/>
      <c r="O5" s="207"/>
      <c r="P5" s="208"/>
      <c r="Q5" s="207"/>
      <c r="R5" s="208"/>
      <c r="S5" s="127">
        <f t="shared" si="0"/>
        <v>1.5</v>
      </c>
      <c r="T5" s="127">
        <f t="shared" si="1"/>
        <v>1.5</v>
      </c>
      <c r="U5" s="14"/>
      <c r="V5" s="14"/>
    </row>
    <row r="6" spans="1:22" x14ac:dyDescent="0.3">
      <c r="A6" s="195">
        <v>6801</v>
      </c>
      <c r="B6" s="234" t="s">
        <v>104</v>
      </c>
      <c r="C6" s="195">
        <v>1</v>
      </c>
      <c r="D6" s="22" t="s">
        <v>68</v>
      </c>
      <c r="E6" s="210"/>
      <c r="F6" s="211"/>
      <c r="G6" s="226"/>
      <c r="H6" s="211"/>
      <c r="I6" s="226"/>
      <c r="J6" s="211"/>
      <c r="K6" s="226">
        <v>8</v>
      </c>
      <c r="L6" s="211"/>
      <c r="M6" s="226">
        <v>8</v>
      </c>
      <c r="N6" s="211"/>
      <c r="O6" s="207"/>
      <c r="P6" s="208"/>
      <c r="Q6" s="207"/>
      <c r="R6" s="208"/>
      <c r="S6" s="127">
        <f t="shared" si="0"/>
        <v>16</v>
      </c>
      <c r="T6" s="127">
        <f t="shared" si="1"/>
        <v>16</v>
      </c>
      <c r="U6" s="14"/>
      <c r="V6" s="14"/>
    </row>
    <row r="7" spans="1:22" x14ac:dyDescent="0.3">
      <c r="A7" s="126"/>
      <c r="B7" s="126"/>
      <c r="C7" s="126"/>
      <c r="D7" s="22"/>
      <c r="E7" s="210"/>
      <c r="F7" s="211"/>
      <c r="G7" s="226"/>
      <c r="H7" s="211"/>
      <c r="I7" s="210"/>
      <c r="J7" s="211"/>
      <c r="K7" s="226"/>
      <c r="L7" s="211"/>
      <c r="M7" s="210"/>
      <c r="N7" s="211"/>
      <c r="O7" s="207"/>
      <c r="P7" s="208"/>
      <c r="Q7" s="207"/>
      <c r="R7" s="208"/>
      <c r="S7" s="127">
        <f t="shared" si="0"/>
        <v>0</v>
      </c>
      <c r="T7" s="127">
        <f t="shared" si="1"/>
        <v>0</v>
      </c>
      <c r="U7" s="14"/>
      <c r="V7" s="14"/>
    </row>
    <row r="8" spans="1:22" x14ac:dyDescent="0.3">
      <c r="A8" s="126"/>
      <c r="B8" s="126"/>
      <c r="C8" s="126"/>
      <c r="D8" s="22"/>
      <c r="E8" s="210"/>
      <c r="F8" s="211"/>
      <c r="G8" s="226"/>
      <c r="H8" s="211"/>
      <c r="I8" s="210"/>
      <c r="J8" s="211"/>
      <c r="K8" s="226"/>
      <c r="L8" s="211"/>
      <c r="M8" s="210"/>
      <c r="N8" s="211"/>
      <c r="O8" s="207"/>
      <c r="P8" s="208"/>
      <c r="Q8" s="207"/>
      <c r="R8" s="208"/>
      <c r="S8" s="127">
        <f t="shared" si="0"/>
        <v>0</v>
      </c>
      <c r="T8" s="127">
        <f t="shared" si="1"/>
        <v>0</v>
      </c>
      <c r="U8" s="14"/>
      <c r="V8" s="14"/>
    </row>
    <row r="9" spans="1:22" x14ac:dyDescent="0.3">
      <c r="A9" s="126"/>
      <c r="B9" s="126"/>
      <c r="C9" s="126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27">
        <f t="shared" si="0"/>
        <v>0</v>
      </c>
      <c r="T9" s="127">
        <f t="shared" si="1"/>
        <v>0</v>
      </c>
      <c r="U9" s="14"/>
      <c r="V9" s="14"/>
    </row>
    <row r="10" spans="1:22" x14ac:dyDescent="0.3">
      <c r="A10" s="126"/>
      <c r="B10" s="126"/>
      <c r="C10" s="126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3">
      <c r="A11" s="126"/>
      <c r="B11" s="126"/>
      <c r="C11" s="126"/>
      <c r="D11" s="22"/>
      <c r="E11" s="210"/>
      <c r="F11" s="211"/>
      <c r="G11" s="226"/>
      <c r="H11" s="211"/>
      <c r="I11" s="226"/>
      <c r="J11" s="211"/>
      <c r="K11" s="226"/>
      <c r="L11" s="211"/>
      <c r="M11" s="226"/>
      <c r="N11" s="211"/>
      <c r="O11" s="207"/>
      <c r="P11" s="208"/>
      <c r="Q11" s="207"/>
      <c r="R11" s="208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3">
      <c r="A12" s="126"/>
      <c r="B12" s="126"/>
      <c r="C12" s="126"/>
      <c r="D12" s="22"/>
      <c r="E12" s="210"/>
      <c r="F12" s="211"/>
      <c r="G12" s="226"/>
      <c r="H12" s="211"/>
      <c r="I12" s="226"/>
      <c r="J12" s="211"/>
      <c r="K12" s="226"/>
      <c r="L12" s="211"/>
      <c r="M12" s="226"/>
      <c r="N12" s="211"/>
      <c r="O12" s="207"/>
      <c r="P12" s="208"/>
      <c r="Q12" s="207"/>
      <c r="R12" s="208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3">
      <c r="A13" s="126"/>
      <c r="B13" s="126"/>
      <c r="C13" s="126"/>
      <c r="D13" s="22"/>
      <c r="E13" s="210"/>
      <c r="F13" s="211"/>
      <c r="G13" s="226"/>
      <c r="H13" s="211"/>
      <c r="I13" s="226"/>
      <c r="J13" s="211"/>
      <c r="K13" s="226"/>
      <c r="L13" s="211"/>
      <c r="M13" s="226"/>
      <c r="N13" s="211"/>
      <c r="O13" s="207"/>
      <c r="P13" s="208"/>
      <c r="Q13" s="207"/>
      <c r="R13" s="208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3">
      <c r="A14" s="126"/>
      <c r="B14" s="25"/>
      <c r="C14" s="126"/>
      <c r="D14" s="22"/>
      <c r="E14" s="210"/>
      <c r="F14" s="211"/>
      <c r="G14" s="226"/>
      <c r="H14" s="211"/>
      <c r="I14" s="226"/>
      <c r="J14" s="211"/>
      <c r="K14" s="226"/>
      <c r="L14" s="211"/>
      <c r="M14" s="226"/>
      <c r="N14" s="211"/>
      <c r="O14" s="207"/>
      <c r="P14" s="208"/>
      <c r="Q14" s="207"/>
      <c r="R14" s="208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3">
      <c r="A15" s="126"/>
      <c r="B15" s="25"/>
      <c r="C15" s="126"/>
      <c r="D15" s="22"/>
      <c r="E15" s="210"/>
      <c r="F15" s="211"/>
      <c r="G15" s="226"/>
      <c r="H15" s="211"/>
      <c r="I15" s="226"/>
      <c r="J15" s="211"/>
      <c r="K15" s="226"/>
      <c r="L15" s="211"/>
      <c r="M15" s="226"/>
      <c r="N15" s="211"/>
      <c r="O15" s="207"/>
      <c r="P15" s="208"/>
      <c r="Q15" s="207"/>
      <c r="R15" s="208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3">
      <c r="A16" s="126"/>
      <c r="B16" s="25"/>
      <c r="C16" s="126"/>
      <c r="D16" s="22"/>
      <c r="E16" s="210"/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27">
        <f t="shared" si="0"/>
        <v>0</v>
      </c>
      <c r="T16" s="127">
        <f t="shared" si="1"/>
        <v>0</v>
      </c>
      <c r="U16" s="14"/>
      <c r="V16" s="14"/>
    </row>
    <row r="17" spans="1:22" x14ac:dyDescent="0.3">
      <c r="A17" s="164"/>
      <c r="B17" s="25"/>
      <c r="C17" s="164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7"/>
      <c r="P17" s="208"/>
      <c r="Q17" s="207"/>
      <c r="R17" s="208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3">
      <c r="A18" s="138">
        <v>3601</v>
      </c>
      <c r="B18" s="234" t="s">
        <v>105</v>
      </c>
      <c r="C18" s="138">
        <v>20</v>
      </c>
      <c r="D18" s="22" t="s">
        <v>87</v>
      </c>
      <c r="E18" s="210">
        <v>8</v>
      </c>
      <c r="F18" s="211"/>
      <c r="G18" s="210">
        <v>8</v>
      </c>
      <c r="H18" s="211"/>
      <c r="I18" s="210">
        <v>5</v>
      </c>
      <c r="J18" s="211"/>
      <c r="K18" s="210"/>
      <c r="L18" s="211"/>
      <c r="M18" s="210"/>
      <c r="N18" s="211"/>
      <c r="O18" s="207"/>
      <c r="P18" s="208"/>
      <c r="Q18" s="207"/>
      <c r="R18" s="208"/>
      <c r="S18" s="127">
        <f t="shared" si="0"/>
        <v>21</v>
      </c>
      <c r="T18" s="127">
        <f t="shared" si="1"/>
        <v>21</v>
      </c>
      <c r="U18" s="14"/>
      <c r="V18" s="14"/>
    </row>
    <row r="19" spans="1:22" x14ac:dyDescent="0.3">
      <c r="A19" s="125"/>
      <c r="B19" s="61"/>
      <c r="C19" s="125"/>
      <c r="D19" s="10"/>
      <c r="E19" s="226"/>
      <c r="F19" s="211"/>
      <c r="G19" s="226"/>
      <c r="H19" s="211"/>
      <c r="I19" s="226"/>
      <c r="J19" s="211"/>
      <c r="K19" s="226"/>
      <c r="L19" s="211"/>
      <c r="M19" s="226"/>
      <c r="N19" s="211"/>
      <c r="O19" s="207"/>
      <c r="P19" s="208"/>
      <c r="Q19" s="207"/>
      <c r="R19" s="208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7"/>
      <c r="P20" s="208"/>
      <c r="Q20" s="207"/>
      <c r="R20" s="208"/>
      <c r="S20" s="127">
        <f t="shared" si="0"/>
        <v>0</v>
      </c>
      <c r="T20" s="127"/>
      <c r="U20" s="15"/>
      <c r="V20" s="14"/>
    </row>
    <row r="21" spans="1:22" x14ac:dyDescent="0.3">
      <c r="A21" s="10" t="s">
        <v>36</v>
      </c>
      <c r="B21" s="10"/>
      <c r="C21" s="10"/>
      <c r="D21" s="10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07"/>
      <c r="P21" s="208"/>
      <c r="Q21" s="207"/>
      <c r="R21" s="208"/>
      <c r="S21" s="127">
        <f t="shared" si="0"/>
        <v>0</v>
      </c>
      <c r="T21" s="127"/>
      <c r="U21" s="15"/>
      <c r="V21" s="14"/>
    </row>
    <row r="22" spans="1:22" x14ac:dyDescent="0.3">
      <c r="A22" s="15" t="s">
        <v>6</v>
      </c>
      <c r="B22" s="15"/>
      <c r="C22" s="15"/>
      <c r="D22" s="15"/>
      <c r="E22" s="214">
        <f>SUM(E4:E21)</f>
        <v>8</v>
      </c>
      <c r="F22" s="215"/>
      <c r="G22" s="214">
        <f>SUM(G4:G21)</f>
        <v>8</v>
      </c>
      <c r="H22" s="215"/>
      <c r="I22" s="214">
        <f>SUM(I4:I21)</f>
        <v>8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127">
        <f t="shared" si="0"/>
        <v>40</v>
      </c>
      <c r="T22" s="127"/>
      <c r="U22" s="15"/>
      <c r="V22" s="14"/>
    </row>
    <row r="23" spans="1:22" x14ac:dyDescent="0.3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84</v>
      </c>
      <c r="B2" s="190"/>
      <c r="C2" s="190"/>
      <c r="D2" s="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92">
        <v>6821</v>
      </c>
      <c r="B4" s="234" t="s">
        <v>107</v>
      </c>
      <c r="C4" s="192">
        <v>52</v>
      </c>
      <c r="D4" s="22" t="s">
        <v>71</v>
      </c>
      <c r="E4" s="210">
        <v>4</v>
      </c>
      <c r="F4" s="211"/>
      <c r="G4" s="210"/>
      <c r="H4" s="211"/>
      <c r="I4" s="210"/>
      <c r="J4" s="211"/>
      <c r="K4" s="210"/>
      <c r="L4" s="211"/>
      <c r="M4" s="210"/>
      <c r="N4" s="211"/>
      <c r="O4" s="207"/>
      <c r="P4" s="208"/>
      <c r="Q4" s="207"/>
      <c r="R4" s="208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3">
      <c r="A5" s="192">
        <v>6801</v>
      </c>
      <c r="B5" s="234" t="s">
        <v>104</v>
      </c>
      <c r="C5" s="192">
        <v>2</v>
      </c>
      <c r="D5" s="22" t="s">
        <v>68</v>
      </c>
      <c r="E5" s="210">
        <v>3</v>
      </c>
      <c r="F5" s="211"/>
      <c r="G5" s="210">
        <v>7</v>
      </c>
      <c r="H5" s="211"/>
      <c r="I5" s="210"/>
      <c r="J5" s="211"/>
      <c r="K5" s="210">
        <v>1.5</v>
      </c>
      <c r="L5" s="211"/>
      <c r="M5" s="210">
        <v>7</v>
      </c>
      <c r="N5" s="211"/>
      <c r="O5" s="207"/>
      <c r="P5" s="208"/>
      <c r="Q5" s="207"/>
      <c r="R5" s="208"/>
      <c r="S5" s="12">
        <f>E5+G5+I5+K5+M5+O5+Q5</f>
        <v>18.5</v>
      </c>
      <c r="T5" s="12">
        <f>SUM(S5-U5-V5)</f>
        <v>18.5</v>
      </c>
      <c r="U5" s="14"/>
      <c r="V5" s="14"/>
    </row>
    <row r="6" spans="1:22" x14ac:dyDescent="0.3">
      <c r="A6" s="193">
        <v>6821</v>
      </c>
      <c r="B6" s="234" t="s">
        <v>107</v>
      </c>
      <c r="C6" s="193">
        <v>56</v>
      </c>
      <c r="D6" s="22" t="s">
        <v>91</v>
      </c>
      <c r="E6" s="210"/>
      <c r="F6" s="211"/>
      <c r="G6" s="210"/>
      <c r="H6" s="211"/>
      <c r="I6" s="210">
        <v>7</v>
      </c>
      <c r="J6" s="211"/>
      <c r="K6" s="210">
        <v>5.5</v>
      </c>
      <c r="L6" s="211"/>
      <c r="M6" s="210"/>
      <c r="N6" s="211"/>
      <c r="O6" s="207"/>
      <c r="P6" s="208"/>
      <c r="Q6" s="207"/>
      <c r="R6" s="208"/>
      <c r="S6" s="12">
        <f t="shared" ref="S6:S24" si="0">E6+G6+I6+K6+M6+O6+Q6</f>
        <v>12.5</v>
      </c>
      <c r="T6" s="12">
        <f t="shared" ref="T6:T21" si="1">SUM(S6-U6-V6)</f>
        <v>12.5</v>
      </c>
      <c r="U6" s="14"/>
      <c r="V6" s="14"/>
    </row>
    <row r="7" spans="1:22" x14ac:dyDescent="0.3">
      <c r="A7" s="168"/>
      <c r="B7" s="160"/>
      <c r="C7" s="160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07"/>
      <c r="P7" s="208"/>
      <c r="Q7" s="207"/>
      <c r="R7" s="20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60"/>
      <c r="B8" s="160"/>
      <c r="C8" s="160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07"/>
      <c r="P8" s="208"/>
      <c r="Q8" s="207"/>
      <c r="R8" s="20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60"/>
      <c r="B9" s="160"/>
      <c r="C9" s="160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60"/>
      <c r="B10" s="160"/>
      <c r="C10" s="160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0"/>
      <c r="B11" s="160"/>
      <c r="C11" s="160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07"/>
      <c r="P11" s="208"/>
      <c r="Q11" s="207"/>
      <c r="R11" s="20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0"/>
      <c r="B12" s="160"/>
      <c r="C12" s="160"/>
      <c r="D12" s="22"/>
      <c r="E12" s="210"/>
      <c r="F12" s="211"/>
      <c r="G12" s="210"/>
      <c r="H12" s="211"/>
      <c r="I12" s="210"/>
      <c r="J12" s="211"/>
      <c r="K12" s="210"/>
      <c r="L12" s="211"/>
      <c r="M12" s="210"/>
      <c r="N12" s="211"/>
      <c r="O12" s="207"/>
      <c r="P12" s="208"/>
      <c r="Q12" s="207"/>
      <c r="R12" s="20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0"/>
      <c r="B13" s="160"/>
      <c r="C13" s="160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07"/>
      <c r="P13" s="208"/>
      <c r="Q13" s="207"/>
      <c r="R13" s="20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0"/>
      <c r="B14" s="25"/>
      <c r="C14" s="160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07"/>
      <c r="P14" s="208"/>
      <c r="Q14" s="207"/>
      <c r="R14" s="20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60"/>
      <c r="B15" s="160"/>
      <c r="C15" s="160"/>
      <c r="D15" s="22"/>
      <c r="E15" s="210"/>
      <c r="F15" s="211"/>
      <c r="G15" s="210"/>
      <c r="H15" s="211"/>
      <c r="I15" s="210"/>
      <c r="J15" s="211"/>
      <c r="K15" s="210"/>
      <c r="L15" s="211"/>
      <c r="M15" s="210"/>
      <c r="N15" s="211"/>
      <c r="O15" s="207"/>
      <c r="P15" s="208"/>
      <c r="Q15" s="207"/>
      <c r="R15" s="20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61"/>
      <c r="B16" s="161"/>
      <c r="C16" s="161"/>
      <c r="D16" s="22"/>
      <c r="E16" s="210"/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0"/>
      <c r="F17" s="211"/>
      <c r="G17" s="210"/>
      <c r="H17" s="211"/>
      <c r="I17" s="210"/>
      <c r="J17" s="211"/>
      <c r="K17" s="210"/>
      <c r="L17" s="211"/>
      <c r="M17" s="210"/>
      <c r="N17" s="211"/>
      <c r="O17" s="207"/>
      <c r="P17" s="208"/>
      <c r="Q17" s="207"/>
      <c r="R17" s="20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10"/>
      <c r="F18" s="211"/>
      <c r="G18" s="210"/>
      <c r="H18" s="211"/>
      <c r="I18" s="210"/>
      <c r="J18" s="211"/>
      <c r="K18" s="210"/>
      <c r="L18" s="211"/>
      <c r="M18" s="210"/>
      <c r="N18" s="211"/>
      <c r="O18" s="207"/>
      <c r="P18" s="208"/>
      <c r="Q18" s="207"/>
      <c r="R18" s="20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3"/>
      <c r="B19" s="25"/>
      <c r="C19" s="163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7"/>
      <c r="P19" s="208"/>
      <c r="Q19" s="207"/>
      <c r="R19" s="20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9">
        <v>3600</v>
      </c>
      <c r="B20" s="234" t="s">
        <v>106</v>
      </c>
      <c r="C20" s="119"/>
      <c r="D20" s="10" t="s">
        <v>62</v>
      </c>
      <c r="E20" s="210">
        <v>1</v>
      </c>
      <c r="F20" s="211"/>
      <c r="G20" s="210">
        <v>1</v>
      </c>
      <c r="H20" s="211"/>
      <c r="I20" s="210">
        <v>1</v>
      </c>
      <c r="J20" s="211"/>
      <c r="K20" s="210">
        <v>1</v>
      </c>
      <c r="L20" s="211"/>
      <c r="M20" s="210">
        <v>1</v>
      </c>
      <c r="N20" s="211"/>
      <c r="O20" s="207"/>
      <c r="P20" s="208"/>
      <c r="Q20" s="207"/>
      <c r="R20" s="20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07"/>
      <c r="P21" s="208"/>
      <c r="Q21" s="207"/>
      <c r="R21" s="20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0"/>
      <c r="F22" s="211"/>
      <c r="G22" s="210"/>
      <c r="H22" s="211"/>
      <c r="I22" s="210"/>
      <c r="J22" s="211"/>
      <c r="K22" s="210"/>
      <c r="L22" s="211"/>
      <c r="M22" s="210"/>
      <c r="N22" s="211"/>
      <c r="O22" s="207"/>
      <c r="P22" s="208"/>
      <c r="Q22" s="207"/>
      <c r="R22" s="208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0"/>
      <c r="F23" s="211"/>
      <c r="G23" s="210"/>
      <c r="H23" s="211"/>
      <c r="I23" s="210"/>
      <c r="J23" s="211"/>
      <c r="K23" s="210"/>
      <c r="L23" s="211"/>
      <c r="M23" s="210"/>
      <c r="N23" s="211"/>
      <c r="O23" s="207"/>
      <c r="P23" s="208"/>
      <c r="Q23" s="207"/>
      <c r="R23" s="20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4">
        <f>SUM(E4:E23)</f>
        <v>8</v>
      </c>
      <c r="F24" s="215"/>
      <c r="G24" s="214">
        <f>SUM(G4:G23)</f>
        <v>8</v>
      </c>
      <c r="H24" s="215"/>
      <c r="I24" s="214">
        <f>SUM(I4:I23)</f>
        <v>8</v>
      </c>
      <c r="J24" s="215"/>
      <c r="K24" s="214">
        <f>SUM(K4:K23)</f>
        <v>8</v>
      </c>
      <c r="L24" s="215"/>
      <c r="M24" s="214">
        <f>SUM(M4:M23)</f>
        <v>8</v>
      </c>
      <c r="N24" s="215"/>
      <c r="O24" s="214">
        <f>SUM(O4:O23)</f>
        <v>0</v>
      </c>
      <c r="P24" s="215"/>
      <c r="Q24" s="214">
        <f>SUM(Q4:Q23)</f>
        <v>0</v>
      </c>
      <c r="R24" s="215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84</v>
      </c>
      <c r="B2" s="190"/>
      <c r="C2" s="190"/>
      <c r="D2" s="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92">
        <v>6821</v>
      </c>
      <c r="B4" s="234" t="s">
        <v>107</v>
      </c>
      <c r="C4" s="192">
        <v>52</v>
      </c>
      <c r="D4" s="22" t="s">
        <v>71</v>
      </c>
      <c r="E4" s="210">
        <v>4</v>
      </c>
      <c r="F4" s="211"/>
      <c r="G4" s="210"/>
      <c r="H4" s="211"/>
      <c r="I4" s="210"/>
      <c r="J4" s="211"/>
      <c r="K4" s="210"/>
      <c r="L4" s="211"/>
      <c r="M4" s="210"/>
      <c r="N4" s="211"/>
      <c r="O4" s="216"/>
      <c r="P4" s="216"/>
      <c r="Q4" s="216"/>
      <c r="R4" s="216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3">
      <c r="A5" s="192">
        <v>6801</v>
      </c>
      <c r="B5" s="234" t="s">
        <v>104</v>
      </c>
      <c r="C5" s="192">
        <v>2</v>
      </c>
      <c r="D5" s="22" t="s">
        <v>68</v>
      </c>
      <c r="E5" s="210">
        <v>3</v>
      </c>
      <c r="F5" s="211"/>
      <c r="G5" s="210">
        <v>7</v>
      </c>
      <c r="H5" s="211"/>
      <c r="I5" s="210"/>
      <c r="J5" s="211"/>
      <c r="K5" s="210">
        <v>1.5</v>
      </c>
      <c r="L5" s="211"/>
      <c r="M5" s="210">
        <v>7</v>
      </c>
      <c r="N5" s="211"/>
      <c r="O5" s="216"/>
      <c r="P5" s="216"/>
      <c r="Q5" s="216"/>
      <c r="R5" s="216"/>
      <c r="S5" s="12">
        <f t="shared" si="0"/>
        <v>18.5</v>
      </c>
      <c r="T5" s="12">
        <f t="shared" si="1"/>
        <v>18.5</v>
      </c>
      <c r="U5" s="14"/>
      <c r="V5" s="14"/>
    </row>
    <row r="6" spans="1:22" x14ac:dyDescent="0.3">
      <c r="A6" s="193">
        <v>6821</v>
      </c>
      <c r="B6" s="234" t="s">
        <v>107</v>
      </c>
      <c r="C6" s="193">
        <v>56</v>
      </c>
      <c r="D6" s="22" t="s">
        <v>91</v>
      </c>
      <c r="E6" s="210"/>
      <c r="F6" s="211"/>
      <c r="G6" s="210"/>
      <c r="H6" s="211"/>
      <c r="I6" s="210">
        <v>7</v>
      </c>
      <c r="J6" s="211"/>
      <c r="K6" s="210">
        <v>5.5</v>
      </c>
      <c r="L6" s="211"/>
      <c r="M6" s="210"/>
      <c r="N6" s="211"/>
      <c r="O6" s="216"/>
      <c r="P6" s="216"/>
      <c r="Q6" s="216"/>
      <c r="R6" s="216"/>
      <c r="S6" s="12">
        <f t="shared" si="0"/>
        <v>12.5</v>
      </c>
      <c r="T6" s="12">
        <f t="shared" si="1"/>
        <v>12.5</v>
      </c>
      <c r="U6" s="14"/>
      <c r="V6" s="14"/>
    </row>
    <row r="7" spans="1:22" x14ac:dyDescent="0.3">
      <c r="A7" s="168"/>
      <c r="B7" s="168"/>
      <c r="C7" s="168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16"/>
      <c r="P7" s="216"/>
      <c r="Q7" s="216"/>
      <c r="R7" s="21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5"/>
      <c r="B8" s="145"/>
      <c r="C8" s="145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16"/>
      <c r="P8" s="216"/>
      <c r="Q8" s="216"/>
      <c r="R8" s="21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9"/>
      <c r="B9" s="149"/>
      <c r="C9" s="149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9"/>
      <c r="B10" s="139"/>
      <c r="C10" s="139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07"/>
      <c r="P11" s="208"/>
      <c r="Q11" s="207"/>
      <c r="R11" s="20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10"/>
      <c r="F12" s="211"/>
      <c r="G12" s="210"/>
      <c r="H12" s="211"/>
      <c r="I12" s="210"/>
      <c r="J12" s="211"/>
      <c r="K12" s="210"/>
      <c r="L12" s="211"/>
      <c r="M12" s="210"/>
      <c r="N12" s="211"/>
      <c r="O12" s="207"/>
      <c r="P12" s="208"/>
      <c r="Q12" s="207"/>
      <c r="R12" s="20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07"/>
      <c r="P13" s="208"/>
      <c r="Q13" s="207"/>
      <c r="R13" s="20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07"/>
      <c r="P14" s="208"/>
      <c r="Q14" s="207"/>
      <c r="R14" s="20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10"/>
      <c r="F15" s="211"/>
      <c r="G15" s="210"/>
      <c r="H15" s="211"/>
      <c r="I15" s="210"/>
      <c r="J15" s="211"/>
      <c r="K15" s="210"/>
      <c r="L15" s="211"/>
      <c r="M15" s="210"/>
      <c r="N15" s="211"/>
      <c r="O15" s="207"/>
      <c r="P15" s="208"/>
      <c r="Q15" s="207"/>
      <c r="R15" s="20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0"/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4"/>
      <c r="B17" s="25"/>
      <c r="C17" s="164"/>
      <c r="D17" s="22"/>
      <c r="E17" s="210"/>
      <c r="F17" s="211"/>
      <c r="G17" s="210"/>
      <c r="H17" s="211"/>
      <c r="I17" s="210"/>
      <c r="J17" s="211"/>
      <c r="K17" s="210"/>
      <c r="L17" s="211"/>
      <c r="M17" s="210"/>
      <c r="N17" s="211"/>
      <c r="O17" s="207"/>
      <c r="P17" s="208"/>
      <c r="Q17" s="207"/>
      <c r="R17" s="20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63"/>
      <c r="B18" s="25"/>
      <c r="C18" s="163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207"/>
      <c r="P18" s="208"/>
      <c r="Q18" s="207"/>
      <c r="R18" s="20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62">
        <v>3600</v>
      </c>
      <c r="B19" s="234" t="s">
        <v>106</v>
      </c>
      <c r="C19" s="162"/>
      <c r="D19" s="10" t="s">
        <v>62</v>
      </c>
      <c r="E19" s="210">
        <v>1</v>
      </c>
      <c r="F19" s="211"/>
      <c r="G19" s="210">
        <v>1</v>
      </c>
      <c r="H19" s="211"/>
      <c r="I19" s="210">
        <v>1</v>
      </c>
      <c r="J19" s="211"/>
      <c r="K19" s="210">
        <v>1</v>
      </c>
      <c r="L19" s="211"/>
      <c r="M19" s="210">
        <v>1</v>
      </c>
      <c r="N19" s="211"/>
      <c r="O19" s="207"/>
      <c r="P19" s="208"/>
      <c r="Q19" s="207"/>
      <c r="R19" s="20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7"/>
      <c r="P20" s="208"/>
      <c r="Q20" s="207"/>
      <c r="R20" s="20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07"/>
      <c r="P21" s="208"/>
      <c r="Q21" s="207"/>
      <c r="R21" s="20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0"/>
      <c r="F22" s="211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7"/>
      <c r="R22" s="20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14">
        <f>SUM(E4:E22)</f>
        <v>8</v>
      </c>
      <c r="F23" s="215"/>
      <c r="G23" s="214">
        <f>SUM(G4:G22)</f>
        <v>8</v>
      </c>
      <c r="H23" s="215"/>
      <c r="I23" s="214">
        <f>SUM(I4:I22)</f>
        <v>8</v>
      </c>
      <c r="J23" s="215"/>
      <c r="K23" s="214">
        <f>SUM(K4:K22)</f>
        <v>8</v>
      </c>
      <c r="L23" s="215"/>
      <c r="M23" s="214">
        <f>SUM(M4:M22)</f>
        <v>8</v>
      </c>
      <c r="N23" s="215"/>
      <c r="O23" s="214">
        <f>SUM(O4:O22)</f>
        <v>0</v>
      </c>
      <c r="P23" s="215"/>
      <c r="Q23" s="214">
        <f>SUM(Q4:Q22)</f>
        <v>0</v>
      </c>
      <c r="R23" s="215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84</v>
      </c>
      <c r="B2" s="190"/>
      <c r="C2" s="190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87">
        <v>6801</v>
      </c>
      <c r="B4" s="234" t="s">
        <v>104</v>
      </c>
      <c r="C4" s="187">
        <v>2</v>
      </c>
      <c r="D4" s="22" t="s">
        <v>68</v>
      </c>
      <c r="E4" s="210">
        <v>1.5</v>
      </c>
      <c r="F4" s="211"/>
      <c r="G4" s="210"/>
      <c r="H4" s="211"/>
      <c r="I4" s="210"/>
      <c r="J4" s="211"/>
      <c r="K4" s="210"/>
      <c r="L4" s="211"/>
      <c r="M4" s="210"/>
      <c r="N4" s="211"/>
      <c r="O4" s="227"/>
      <c r="P4" s="228"/>
      <c r="Q4" s="227"/>
      <c r="R4" s="228"/>
      <c r="S4" s="79">
        <f t="shared" ref="S4:S24" si="0">E4+G4+I4+K4+M4+O4+Q4</f>
        <v>1.5</v>
      </c>
      <c r="T4" s="79">
        <f t="shared" ref="T4:T24" si="1">SUM(S4-U4-V4)</f>
        <v>1.5</v>
      </c>
      <c r="U4" s="83"/>
      <c r="V4" s="83"/>
    </row>
    <row r="5" spans="1:22" x14ac:dyDescent="0.3">
      <c r="A5" s="187"/>
      <c r="B5" s="187"/>
      <c r="C5" s="187"/>
      <c r="D5" s="22"/>
      <c r="E5" s="210"/>
      <c r="F5" s="211"/>
      <c r="G5" s="210"/>
      <c r="H5" s="211"/>
      <c r="I5" s="210"/>
      <c r="J5" s="211"/>
      <c r="K5" s="210"/>
      <c r="L5" s="211"/>
      <c r="M5" s="210"/>
      <c r="N5" s="211"/>
      <c r="O5" s="227"/>
      <c r="P5" s="228"/>
      <c r="Q5" s="227"/>
      <c r="R5" s="228"/>
      <c r="S5" s="79">
        <f t="shared" si="0"/>
        <v>0</v>
      </c>
      <c r="T5" s="79">
        <f t="shared" si="1"/>
        <v>0</v>
      </c>
      <c r="U5" s="83"/>
      <c r="V5" s="83"/>
    </row>
    <row r="6" spans="1:22" ht="15" customHeight="1" x14ac:dyDescent="0.3">
      <c r="A6" s="187"/>
      <c r="B6" s="187"/>
      <c r="C6" s="187"/>
      <c r="D6" s="22"/>
      <c r="E6" s="210"/>
      <c r="F6" s="211"/>
      <c r="G6" s="210"/>
      <c r="H6" s="211"/>
      <c r="I6" s="210"/>
      <c r="J6" s="211"/>
      <c r="K6" s="210"/>
      <c r="L6" s="211"/>
      <c r="M6" s="210"/>
      <c r="N6" s="211"/>
      <c r="O6" s="227"/>
      <c r="P6" s="228"/>
      <c r="Q6" s="227"/>
      <c r="R6" s="228"/>
      <c r="S6" s="79">
        <f t="shared" si="0"/>
        <v>0</v>
      </c>
      <c r="T6" s="79">
        <f t="shared" si="1"/>
        <v>0</v>
      </c>
      <c r="U6" s="83"/>
      <c r="V6" s="83"/>
    </row>
    <row r="7" spans="1:22" x14ac:dyDescent="0.3">
      <c r="A7" s="172"/>
      <c r="B7" s="25"/>
      <c r="C7" s="159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27"/>
      <c r="P7" s="228"/>
      <c r="Q7" s="227"/>
      <c r="R7" s="228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72"/>
      <c r="B8" s="25"/>
      <c r="C8" s="160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27"/>
      <c r="P8" s="228"/>
      <c r="Q8" s="227"/>
      <c r="R8" s="228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72"/>
      <c r="B9" s="153"/>
      <c r="C9" s="153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27"/>
      <c r="P9" s="228"/>
      <c r="Q9" s="227"/>
      <c r="R9" s="22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2"/>
      <c r="B10" s="153"/>
      <c r="C10" s="153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27"/>
      <c r="P10" s="228"/>
      <c r="Q10" s="227"/>
      <c r="R10" s="22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1"/>
      <c r="B11" s="131"/>
      <c r="C11" s="131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27"/>
      <c r="P11" s="228"/>
      <c r="Q11" s="227"/>
      <c r="R11" s="22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30"/>
      <c r="B12" s="130"/>
      <c r="C12" s="130"/>
      <c r="D12" s="22"/>
      <c r="E12" s="232"/>
      <c r="F12" s="233"/>
      <c r="G12" s="210"/>
      <c r="H12" s="211"/>
      <c r="I12" s="232"/>
      <c r="J12" s="233"/>
      <c r="K12" s="210"/>
      <c r="L12" s="211"/>
      <c r="M12" s="210"/>
      <c r="N12" s="211"/>
      <c r="O12" s="227"/>
      <c r="P12" s="228"/>
      <c r="Q12" s="227"/>
      <c r="R12" s="22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4"/>
      <c r="B13" s="25"/>
      <c r="C13" s="164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27"/>
      <c r="P13" s="228"/>
      <c r="Q13" s="227"/>
      <c r="R13" s="22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27"/>
      <c r="P14" s="228"/>
      <c r="Q14" s="227"/>
      <c r="R14" s="22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3"/>
      <c r="B15" s="25"/>
      <c r="C15" s="163"/>
      <c r="D15" s="22"/>
      <c r="E15" s="210"/>
      <c r="F15" s="211"/>
      <c r="G15" s="210"/>
      <c r="H15" s="211"/>
      <c r="I15" s="210"/>
      <c r="J15" s="211"/>
      <c r="K15" s="210"/>
      <c r="L15" s="211"/>
      <c r="M15" s="210"/>
      <c r="N15" s="211"/>
      <c r="O15" s="227"/>
      <c r="P15" s="228"/>
      <c r="Q15" s="227"/>
      <c r="R15" s="22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2">
        <v>3600</v>
      </c>
      <c r="B16" s="234" t="s">
        <v>106</v>
      </c>
      <c r="C16" s="172"/>
      <c r="D16" s="22" t="s">
        <v>94</v>
      </c>
      <c r="E16" s="210"/>
      <c r="F16" s="211"/>
      <c r="G16" s="210">
        <v>0.5</v>
      </c>
      <c r="H16" s="211"/>
      <c r="I16" s="210"/>
      <c r="J16" s="211"/>
      <c r="K16" s="210"/>
      <c r="L16" s="211"/>
      <c r="M16" s="210"/>
      <c r="N16" s="211"/>
      <c r="O16" s="227"/>
      <c r="P16" s="228"/>
      <c r="Q16" s="227"/>
      <c r="R16" s="228"/>
      <c r="S16" s="79">
        <f t="shared" ref="S16:S21" si="6">E16+G16+I16+K16+M16+O16+Q16</f>
        <v>0.5</v>
      </c>
      <c r="T16" s="79">
        <f t="shared" si="1"/>
        <v>0.5</v>
      </c>
      <c r="U16" s="83"/>
      <c r="V16" s="83"/>
    </row>
    <row r="17" spans="1:22" x14ac:dyDescent="0.3">
      <c r="A17" s="113">
        <v>3600</v>
      </c>
      <c r="B17" s="234" t="s">
        <v>106</v>
      </c>
      <c r="C17" s="169"/>
      <c r="D17" s="22" t="s">
        <v>85</v>
      </c>
      <c r="E17" s="210">
        <v>1</v>
      </c>
      <c r="F17" s="211"/>
      <c r="G17" s="210"/>
      <c r="H17" s="211"/>
      <c r="I17" s="210"/>
      <c r="J17" s="211"/>
      <c r="K17" s="210"/>
      <c r="L17" s="211"/>
      <c r="M17" s="210"/>
      <c r="N17" s="211"/>
      <c r="O17" s="227"/>
      <c r="P17" s="228"/>
      <c r="Q17" s="227"/>
      <c r="R17" s="228"/>
      <c r="S17" s="79">
        <f t="shared" si="6"/>
        <v>1</v>
      </c>
      <c r="T17" s="79">
        <f t="shared" si="1"/>
        <v>1</v>
      </c>
      <c r="U17" s="83"/>
      <c r="V17" s="83"/>
    </row>
    <row r="18" spans="1:22" x14ac:dyDescent="0.3">
      <c r="A18" s="165">
        <v>3600</v>
      </c>
      <c r="B18" s="234" t="s">
        <v>106</v>
      </c>
      <c r="C18" s="169"/>
      <c r="D18" s="22" t="s">
        <v>99</v>
      </c>
      <c r="E18" s="210"/>
      <c r="F18" s="211"/>
      <c r="G18" s="210"/>
      <c r="H18" s="211"/>
      <c r="I18" s="210">
        <v>0.5</v>
      </c>
      <c r="J18" s="211"/>
      <c r="K18" s="210"/>
      <c r="L18" s="211"/>
      <c r="M18" s="210"/>
      <c r="N18" s="211"/>
      <c r="O18" s="227"/>
      <c r="P18" s="228"/>
      <c r="Q18" s="227"/>
      <c r="R18" s="228"/>
      <c r="S18" s="79">
        <f t="shared" si="6"/>
        <v>0.5</v>
      </c>
      <c r="T18" s="79">
        <f t="shared" si="1"/>
        <v>0.5</v>
      </c>
      <c r="U18" s="83"/>
      <c r="V18" s="83"/>
    </row>
    <row r="19" spans="1:22" x14ac:dyDescent="0.3">
      <c r="A19" s="6">
        <v>3600</v>
      </c>
      <c r="B19" s="234" t="s">
        <v>106</v>
      </c>
      <c r="C19" s="169"/>
      <c r="D19" s="22" t="s">
        <v>73</v>
      </c>
      <c r="E19" s="210">
        <v>1.5</v>
      </c>
      <c r="F19" s="211"/>
      <c r="G19" s="210">
        <v>0.5</v>
      </c>
      <c r="H19" s="211"/>
      <c r="I19" s="210"/>
      <c r="J19" s="211"/>
      <c r="K19" s="210"/>
      <c r="L19" s="211"/>
      <c r="M19" s="210"/>
      <c r="N19" s="211"/>
      <c r="O19" s="227"/>
      <c r="P19" s="228"/>
      <c r="Q19" s="227"/>
      <c r="R19" s="228"/>
      <c r="S19" s="79">
        <f t="shared" si="6"/>
        <v>2</v>
      </c>
      <c r="T19" s="79">
        <f t="shared" si="1"/>
        <v>2</v>
      </c>
      <c r="U19" s="83"/>
      <c r="V19" s="83"/>
    </row>
    <row r="20" spans="1:22" x14ac:dyDescent="0.3">
      <c r="A20" s="6">
        <v>3600</v>
      </c>
      <c r="B20" s="234" t="s">
        <v>106</v>
      </c>
      <c r="C20" s="169"/>
      <c r="D20" s="22" t="s">
        <v>63</v>
      </c>
      <c r="E20" s="210">
        <v>0.25</v>
      </c>
      <c r="F20" s="211"/>
      <c r="G20" s="210">
        <v>0.25</v>
      </c>
      <c r="H20" s="211"/>
      <c r="I20" s="210"/>
      <c r="J20" s="211"/>
      <c r="K20" s="210">
        <v>0.25</v>
      </c>
      <c r="L20" s="211"/>
      <c r="M20" s="210"/>
      <c r="N20" s="211"/>
      <c r="O20" s="227"/>
      <c r="P20" s="228"/>
      <c r="Q20" s="227"/>
      <c r="R20" s="228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34" t="s">
        <v>106</v>
      </c>
      <c r="C21" s="170"/>
      <c r="D21" s="22" t="s">
        <v>64</v>
      </c>
      <c r="E21" s="210">
        <v>4</v>
      </c>
      <c r="F21" s="211"/>
      <c r="G21" s="210">
        <v>7</v>
      </c>
      <c r="H21" s="211"/>
      <c r="I21" s="210">
        <v>7.75</v>
      </c>
      <c r="J21" s="211"/>
      <c r="K21" s="210">
        <v>8</v>
      </c>
      <c r="L21" s="211"/>
      <c r="M21" s="210">
        <v>6.75</v>
      </c>
      <c r="N21" s="211"/>
      <c r="O21" s="227"/>
      <c r="P21" s="228"/>
      <c r="Q21" s="227"/>
      <c r="R21" s="228"/>
      <c r="S21" s="79">
        <f t="shared" si="6"/>
        <v>33.5</v>
      </c>
      <c r="T21" s="79">
        <f t="shared" si="1"/>
        <v>31</v>
      </c>
      <c r="U21" s="83">
        <v>2.5</v>
      </c>
      <c r="V21" s="83"/>
    </row>
    <row r="22" spans="1:22" ht="15.75" customHeight="1" x14ac:dyDescent="0.3">
      <c r="A22" s="81">
        <v>3600</v>
      </c>
      <c r="B22" s="234" t="s">
        <v>106</v>
      </c>
      <c r="C22" s="81"/>
      <c r="D22" s="3" t="s">
        <v>78</v>
      </c>
      <c r="E22" s="210"/>
      <c r="F22" s="211"/>
      <c r="G22" s="210"/>
      <c r="H22" s="211"/>
      <c r="I22" s="210"/>
      <c r="J22" s="211"/>
      <c r="K22" s="210"/>
      <c r="L22" s="211"/>
      <c r="M22" s="210">
        <v>1.5</v>
      </c>
      <c r="N22" s="211"/>
      <c r="O22" s="227"/>
      <c r="P22" s="228"/>
      <c r="Q22" s="227"/>
      <c r="R22" s="228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34" t="s">
        <v>106</v>
      </c>
      <c r="C23" s="81"/>
      <c r="D23" s="82" t="s">
        <v>65</v>
      </c>
      <c r="E23" s="210">
        <v>0.25</v>
      </c>
      <c r="F23" s="211"/>
      <c r="G23" s="210">
        <v>0.25</v>
      </c>
      <c r="H23" s="211"/>
      <c r="I23" s="210">
        <v>0.25</v>
      </c>
      <c r="J23" s="211"/>
      <c r="K23" s="210">
        <v>0.25</v>
      </c>
      <c r="L23" s="211"/>
      <c r="M23" s="210">
        <v>0.25</v>
      </c>
      <c r="N23" s="211"/>
      <c r="O23" s="227"/>
      <c r="P23" s="228"/>
      <c r="Q23" s="227"/>
      <c r="R23" s="22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10"/>
      <c r="F24" s="211"/>
      <c r="G24" s="210"/>
      <c r="H24" s="211"/>
      <c r="I24" s="210"/>
      <c r="J24" s="211"/>
      <c r="K24" s="210"/>
      <c r="L24" s="211"/>
      <c r="M24" s="210"/>
      <c r="N24" s="211"/>
      <c r="O24" s="227"/>
      <c r="P24" s="228"/>
      <c r="Q24" s="227"/>
      <c r="R24" s="22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0"/>
      <c r="F25" s="211"/>
      <c r="G25" s="210"/>
      <c r="H25" s="211"/>
      <c r="I25" s="210"/>
      <c r="J25" s="211"/>
      <c r="K25" s="210"/>
      <c r="L25" s="211"/>
      <c r="M25" s="210"/>
      <c r="N25" s="211"/>
      <c r="O25" s="227"/>
      <c r="P25" s="228"/>
      <c r="Q25" s="227"/>
      <c r="R25" s="22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0"/>
      <c r="F26" s="211"/>
      <c r="G26" s="210"/>
      <c r="H26" s="211"/>
      <c r="I26" s="210"/>
      <c r="J26" s="211"/>
      <c r="K26" s="210"/>
      <c r="L26" s="211"/>
      <c r="M26" s="210"/>
      <c r="N26" s="211"/>
      <c r="O26" s="227"/>
      <c r="P26" s="228"/>
      <c r="Q26" s="227"/>
      <c r="R26" s="228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29">
        <f>SUM(E4:E26)</f>
        <v>8.5</v>
      </c>
      <c r="F27" s="230"/>
      <c r="G27" s="229">
        <f>SUM(G4:G26)</f>
        <v>8.5</v>
      </c>
      <c r="H27" s="230"/>
      <c r="I27" s="229">
        <f>SUM(I4:I26)</f>
        <v>8.5</v>
      </c>
      <c r="J27" s="230"/>
      <c r="K27" s="229">
        <f>SUM(K4:K26)</f>
        <v>8.5</v>
      </c>
      <c r="L27" s="230"/>
      <c r="M27" s="229">
        <f t="shared" ref="M27" si="7">SUM(M4:M26)</f>
        <v>8.5</v>
      </c>
      <c r="N27" s="230"/>
      <c r="O27" s="229">
        <f>SUM(O4:O26)</f>
        <v>0</v>
      </c>
      <c r="P27" s="230"/>
      <c r="Q27" s="229">
        <f>SUM(Q4:Q26)</f>
        <v>0</v>
      </c>
      <c r="R27" s="230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41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7" sqref="B1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84</v>
      </c>
      <c r="B2" s="110"/>
      <c r="C2" s="110"/>
      <c r="D2" s="110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0">
        <v>6781</v>
      </c>
      <c r="B4" s="234" t="s">
        <v>103</v>
      </c>
      <c r="C4" s="180">
        <v>99</v>
      </c>
      <c r="D4" s="22" t="s">
        <v>95</v>
      </c>
      <c r="E4" s="199"/>
      <c r="F4" s="199"/>
      <c r="G4" s="199"/>
      <c r="H4" s="199"/>
      <c r="I4" s="199">
        <v>1.5</v>
      </c>
      <c r="J4" s="199"/>
      <c r="K4" s="199"/>
      <c r="L4" s="199"/>
      <c r="M4" s="199"/>
      <c r="N4" s="199"/>
      <c r="O4" s="200"/>
      <c r="P4" s="201"/>
      <c r="Q4" s="200"/>
      <c r="R4" s="201"/>
      <c r="S4" s="58">
        <f t="shared" ref="S4:S22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3">
      <c r="A5" s="194">
        <v>6801</v>
      </c>
      <c r="B5" s="234" t="s">
        <v>104</v>
      </c>
      <c r="C5" s="194">
        <v>5</v>
      </c>
      <c r="D5" s="22" t="s">
        <v>68</v>
      </c>
      <c r="E5" s="204"/>
      <c r="F5" s="199"/>
      <c r="G5" s="204"/>
      <c r="H5" s="199"/>
      <c r="I5" s="204">
        <v>1</v>
      </c>
      <c r="J5" s="199"/>
      <c r="K5" s="204">
        <v>5.5</v>
      </c>
      <c r="L5" s="199"/>
      <c r="M5" s="204">
        <v>5</v>
      </c>
      <c r="N5" s="199"/>
      <c r="O5" s="200"/>
      <c r="P5" s="201"/>
      <c r="Q5" s="200"/>
      <c r="R5" s="201"/>
      <c r="S5" s="58">
        <f t="shared" si="0"/>
        <v>11.5</v>
      </c>
      <c r="T5" s="58">
        <f t="shared" si="1"/>
        <v>11.5</v>
      </c>
      <c r="U5" s="60"/>
      <c r="V5" s="60"/>
    </row>
    <row r="6" spans="1:22" x14ac:dyDescent="0.3">
      <c r="A6" s="187"/>
      <c r="B6" s="187"/>
      <c r="C6" s="187"/>
      <c r="D6" s="2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200"/>
      <c r="P6" s="201"/>
      <c r="Q6" s="200"/>
      <c r="R6" s="201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187"/>
      <c r="B7" s="25"/>
      <c r="C7" s="187"/>
      <c r="D7" s="22"/>
      <c r="E7" s="197"/>
      <c r="F7" s="198"/>
      <c r="G7" s="197"/>
      <c r="H7" s="198"/>
      <c r="I7" s="197"/>
      <c r="J7" s="198"/>
      <c r="K7" s="197"/>
      <c r="L7" s="198"/>
      <c r="M7" s="197"/>
      <c r="N7" s="198"/>
      <c r="O7" s="200"/>
      <c r="P7" s="201"/>
      <c r="Q7" s="200"/>
      <c r="R7" s="20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60"/>
      <c r="B8" s="160"/>
      <c r="C8" s="160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200"/>
      <c r="P8" s="201"/>
      <c r="Q8" s="200"/>
      <c r="R8" s="20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47"/>
      <c r="B9" s="147"/>
      <c r="C9" s="147"/>
      <c r="D9" s="22"/>
      <c r="E9" s="197"/>
      <c r="F9" s="198"/>
      <c r="G9" s="197"/>
      <c r="H9" s="198"/>
      <c r="I9" s="197"/>
      <c r="J9" s="198"/>
      <c r="K9" s="197"/>
      <c r="L9" s="198"/>
      <c r="M9" s="197"/>
      <c r="N9" s="198"/>
      <c r="O9" s="200"/>
      <c r="P9" s="201"/>
      <c r="Q9" s="200"/>
      <c r="R9" s="20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2"/>
      <c r="B10" s="152"/>
      <c r="C10" s="152"/>
      <c r="D10" s="22"/>
      <c r="E10" s="197"/>
      <c r="F10" s="198"/>
      <c r="G10" s="197"/>
      <c r="H10" s="198"/>
      <c r="I10" s="197"/>
      <c r="J10" s="198"/>
      <c r="K10" s="197"/>
      <c r="L10" s="198"/>
      <c r="M10" s="197"/>
      <c r="N10" s="198"/>
      <c r="O10" s="200"/>
      <c r="P10" s="201"/>
      <c r="Q10" s="200"/>
      <c r="R10" s="20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3"/>
      <c r="B11" s="153"/>
      <c r="C11" s="153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200"/>
      <c r="P11" s="201"/>
      <c r="Q11" s="200"/>
      <c r="R11" s="20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3"/>
      <c r="B12" s="153"/>
      <c r="C12" s="153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00"/>
      <c r="P12" s="201"/>
      <c r="Q12" s="200"/>
      <c r="R12" s="20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3"/>
      <c r="B13" s="153"/>
      <c r="C13" s="153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00"/>
      <c r="P13" s="201"/>
      <c r="Q13" s="200"/>
      <c r="R13" s="20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3"/>
      <c r="B14" s="153"/>
      <c r="C14" s="153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00"/>
      <c r="P14" s="201"/>
      <c r="Q14" s="200"/>
      <c r="R14" s="20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53"/>
      <c r="B15" s="153"/>
      <c r="C15" s="153"/>
      <c r="D15" s="22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00"/>
      <c r="P15" s="201"/>
      <c r="Q15" s="200"/>
      <c r="R15" s="201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3">
      <c r="A16" s="189">
        <v>3601</v>
      </c>
      <c r="B16" s="234" t="s">
        <v>105</v>
      </c>
      <c r="C16" s="189">
        <v>20</v>
      </c>
      <c r="D16" s="22" t="s">
        <v>86</v>
      </c>
      <c r="E16" s="197">
        <v>8</v>
      </c>
      <c r="F16" s="198"/>
      <c r="G16" s="197">
        <v>8</v>
      </c>
      <c r="H16" s="198"/>
      <c r="I16" s="197">
        <v>5.5</v>
      </c>
      <c r="J16" s="198"/>
      <c r="K16" s="197"/>
      <c r="L16" s="198"/>
      <c r="M16" s="197"/>
      <c r="N16" s="198"/>
      <c r="O16" s="200"/>
      <c r="P16" s="201"/>
      <c r="Q16" s="200"/>
      <c r="R16" s="201"/>
      <c r="S16" s="58">
        <f t="shared" si="0"/>
        <v>21.5</v>
      </c>
      <c r="T16" s="58">
        <f t="shared" si="3"/>
        <v>21.5</v>
      </c>
      <c r="U16" s="60"/>
      <c r="V16" s="60"/>
    </row>
    <row r="17" spans="1:22" ht="15.75" customHeight="1" x14ac:dyDescent="0.3">
      <c r="A17" s="121"/>
      <c r="B17" s="25"/>
      <c r="C17" s="121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3">
        <v>3600</v>
      </c>
      <c r="B18" s="234" t="s">
        <v>106</v>
      </c>
      <c r="C18" s="163"/>
      <c r="D18" s="22" t="s">
        <v>97</v>
      </c>
      <c r="E18" s="197"/>
      <c r="F18" s="198"/>
      <c r="G18" s="197"/>
      <c r="H18" s="198"/>
      <c r="I18" s="197"/>
      <c r="J18" s="198"/>
      <c r="K18" s="197">
        <v>2.5</v>
      </c>
      <c r="L18" s="198"/>
      <c r="M18" s="197"/>
      <c r="N18" s="198"/>
      <c r="O18" s="200"/>
      <c r="P18" s="201"/>
      <c r="Q18" s="200"/>
      <c r="R18" s="201"/>
      <c r="S18" s="58">
        <f t="shared" si="0"/>
        <v>2.5</v>
      </c>
      <c r="T18" s="58">
        <f t="shared" si="3"/>
        <v>2.5</v>
      </c>
      <c r="U18" s="60"/>
      <c r="V18" s="60"/>
    </row>
    <row r="19" spans="1:22" x14ac:dyDescent="0.3">
      <c r="A19" s="163"/>
      <c r="B19" s="163"/>
      <c r="C19" s="163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0"/>
      <c r="P19" s="201"/>
      <c r="Q19" s="200"/>
      <c r="R19" s="201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8"/>
      <c r="B20" s="25"/>
      <c r="C20" s="138"/>
      <c r="D20" s="22"/>
      <c r="E20" s="197"/>
      <c r="F20" s="198"/>
      <c r="G20" s="197"/>
      <c r="H20" s="198"/>
      <c r="I20" s="204"/>
      <c r="J20" s="204"/>
      <c r="K20" s="197"/>
      <c r="L20" s="198"/>
      <c r="M20" s="197"/>
      <c r="N20" s="198"/>
      <c r="O20" s="200"/>
      <c r="P20" s="201"/>
      <c r="Q20" s="200"/>
      <c r="R20" s="201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197"/>
      <c r="F21" s="198"/>
      <c r="G21" s="197"/>
      <c r="H21" s="198"/>
      <c r="I21" s="197"/>
      <c r="J21" s="198"/>
      <c r="K21" s="197"/>
      <c r="L21" s="198"/>
      <c r="M21" s="197"/>
      <c r="N21" s="198"/>
      <c r="O21" s="200"/>
      <c r="P21" s="201"/>
      <c r="Q21" s="200"/>
      <c r="R21" s="20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197"/>
      <c r="F22" s="198"/>
      <c r="G22" s="197"/>
      <c r="H22" s="198"/>
      <c r="I22" s="197"/>
      <c r="J22" s="198"/>
      <c r="K22" s="197"/>
      <c r="L22" s="198"/>
      <c r="M22" s="197"/>
      <c r="N22" s="198"/>
      <c r="O22" s="200"/>
      <c r="P22" s="201"/>
      <c r="Q22" s="200"/>
      <c r="R22" s="201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197"/>
      <c r="F23" s="198"/>
      <c r="G23" s="197"/>
      <c r="H23" s="198"/>
      <c r="I23" s="197"/>
      <c r="J23" s="198"/>
      <c r="K23" s="197"/>
      <c r="L23" s="198"/>
      <c r="M23" s="197"/>
      <c r="N23" s="198"/>
      <c r="O23" s="200"/>
      <c r="P23" s="201"/>
      <c r="Q23" s="200"/>
      <c r="R23" s="201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02">
        <f>SUM(E4:E23)</f>
        <v>8</v>
      </c>
      <c r="F24" s="203"/>
      <c r="G24" s="202">
        <f>SUM(G4:G23)</f>
        <v>8</v>
      </c>
      <c r="H24" s="203"/>
      <c r="I24" s="202">
        <f>SUM(I4:I23)</f>
        <v>8</v>
      </c>
      <c r="J24" s="203"/>
      <c r="K24" s="202">
        <f>SUM(K4:K23)</f>
        <v>8</v>
      </c>
      <c r="L24" s="203"/>
      <c r="M24" s="202">
        <f>SUM(M4:M23)</f>
        <v>5</v>
      </c>
      <c r="N24" s="203"/>
      <c r="O24" s="202">
        <f>SUM(O4:O23)</f>
        <v>0</v>
      </c>
      <c r="P24" s="203"/>
      <c r="Q24" s="202">
        <f>SUM(Q4:Q23)</f>
        <v>0</v>
      </c>
      <c r="R24" s="203"/>
      <c r="S24" s="58">
        <f t="shared" si="8"/>
        <v>37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37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-3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37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2.5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37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84</v>
      </c>
      <c r="B2" s="190"/>
      <c r="C2" s="190"/>
      <c r="D2" s="110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0">
        <v>6801</v>
      </c>
      <c r="B4" s="234" t="s">
        <v>104</v>
      </c>
      <c r="C4" s="180">
        <v>5</v>
      </c>
      <c r="D4" s="22" t="s">
        <v>68</v>
      </c>
      <c r="E4" s="199">
        <v>2.5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/>
      <c r="Q4" s="200"/>
      <c r="R4" s="201"/>
      <c r="S4" s="58">
        <f>E4+G4+I4+K4+M4+O4+Q4</f>
        <v>2.5</v>
      </c>
      <c r="T4" s="58">
        <f t="shared" ref="T4:T21" si="0">SUM(S4-U4-V4)</f>
        <v>2.5</v>
      </c>
      <c r="U4" s="60"/>
      <c r="V4" s="60"/>
    </row>
    <row r="5" spans="1:22" x14ac:dyDescent="0.3">
      <c r="A5" s="180">
        <v>6801</v>
      </c>
      <c r="B5" s="234" t="s">
        <v>104</v>
      </c>
      <c r="C5" s="180">
        <v>6</v>
      </c>
      <c r="D5" s="22" t="s">
        <v>68</v>
      </c>
      <c r="E5" s="199">
        <v>2.5</v>
      </c>
      <c r="F5" s="199"/>
      <c r="G5" s="199">
        <v>1</v>
      </c>
      <c r="H5" s="199"/>
      <c r="I5" s="199"/>
      <c r="J5" s="199"/>
      <c r="K5" s="199"/>
      <c r="L5" s="199"/>
      <c r="M5" s="199"/>
      <c r="N5" s="199"/>
      <c r="O5" s="200"/>
      <c r="P5" s="201"/>
      <c r="Q5" s="200"/>
      <c r="R5" s="201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3">
      <c r="A6" s="192">
        <v>6801</v>
      </c>
      <c r="B6" s="234" t="s">
        <v>104</v>
      </c>
      <c r="C6" s="192">
        <v>7</v>
      </c>
      <c r="D6" s="22" t="s">
        <v>68</v>
      </c>
      <c r="E6" s="199">
        <v>3</v>
      </c>
      <c r="F6" s="199"/>
      <c r="G6" s="199">
        <v>6</v>
      </c>
      <c r="H6" s="199"/>
      <c r="I6" s="199">
        <v>7.5</v>
      </c>
      <c r="J6" s="199"/>
      <c r="K6" s="199">
        <v>4</v>
      </c>
      <c r="L6" s="199"/>
      <c r="M6" s="199">
        <v>2</v>
      </c>
      <c r="N6" s="199"/>
      <c r="O6" s="200"/>
      <c r="P6" s="201"/>
      <c r="Q6" s="200"/>
      <c r="R6" s="201"/>
      <c r="S6" s="58">
        <f t="shared" ref="S6:S26" si="1">E6+G6+I6+K6+M6+O6+Q6</f>
        <v>22.5</v>
      </c>
      <c r="T6" s="58">
        <f t="shared" si="0"/>
        <v>22.5</v>
      </c>
      <c r="U6" s="60"/>
      <c r="V6" s="60"/>
    </row>
    <row r="7" spans="1:22" x14ac:dyDescent="0.3">
      <c r="A7" s="186">
        <v>6821</v>
      </c>
      <c r="B7" s="234" t="s">
        <v>107</v>
      </c>
      <c r="C7" s="186">
        <v>31</v>
      </c>
      <c r="D7" s="22" t="s">
        <v>92</v>
      </c>
      <c r="E7" s="199"/>
      <c r="F7" s="199"/>
      <c r="G7" s="199">
        <v>1</v>
      </c>
      <c r="H7" s="199"/>
      <c r="I7" s="199"/>
      <c r="J7" s="199"/>
      <c r="K7" s="199"/>
      <c r="L7" s="199"/>
      <c r="M7" s="199"/>
      <c r="N7" s="199"/>
      <c r="O7" s="200"/>
      <c r="P7" s="201"/>
      <c r="Q7" s="200"/>
      <c r="R7" s="201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186">
        <v>6781</v>
      </c>
      <c r="B8" s="234" t="s">
        <v>103</v>
      </c>
      <c r="C8" s="186">
        <v>105</v>
      </c>
      <c r="D8" s="22" t="s">
        <v>98</v>
      </c>
      <c r="E8" s="197"/>
      <c r="F8" s="198"/>
      <c r="G8" s="197"/>
      <c r="H8" s="198"/>
      <c r="I8" s="197">
        <v>0.5</v>
      </c>
      <c r="J8" s="198"/>
      <c r="K8" s="197">
        <v>4</v>
      </c>
      <c r="L8" s="198"/>
      <c r="M8" s="197"/>
      <c r="N8" s="198"/>
      <c r="O8" s="200"/>
      <c r="P8" s="201"/>
      <c r="Q8" s="200"/>
      <c r="R8" s="201"/>
      <c r="S8" s="58">
        <f t="shared" si="1"/>
        <v>4.5</v>
      </c>
      <c r="T8" s="58">
        <f t="shared" si="0"/>
        <v>4.5</v>
      </c>
      <c r="U8" s="60"/>
      <c r="V8" s="60"/>
    </row>
    <row r="9" spans="1:22" x14ac:dyDescent="0.3">
      <c r="A9" s="180">
        <v>6768</v>
      </c>
      <c r="B9" s="234" t="s">
        <v>109</v>
      </c>
      <c r="C9" s="180">
        <v>14</v>
      </c>
      <c r="D9" s="22" t="s">
        <v>68</v>
      </c>
      <c r="E9" s="197"/>
      <c r="F9" s="198"/>
      <c r="G9" s="197"/>
      <c r="H9" s="198"/>
      <c r="I9" s="197"/>
      <c r="J9" s="198"/>
      <c r="K9" s="197"/>
      <c r="L9" s="198"/>
      <c r="M9" s="197">
        <v>5.5</v>
      </c>
      <c r="N9" s="198"/>
      <c r="O9" s="200"/>
      <c r="P9" s="201"/>
      <c r="Q9" s="200"/>
      <c r="R9" s="201"/>
      <c r="S9" s="58">
        <f t="shared" si="1"/>
        <v>5.5</v>
      </c>
      <c r="T9" s="58">
        <f t="shared" si="0"/>
        <v>5.5</v>
      </c>
      <c r="U9" s="60"/>
      <c r="V9" s="60"/>
    </row>
    <row r="10" spans="1:22" x14ac:dyDescent="0.3">
      <c r="A10" s="196">
        <v>6768</v>
      </c>
      <c r="B10" s="234" t="s">
        <v>109</v>
      </c>
      <c r="C10" s="196">
        <v>3</v>
      </c>
      <c r="D10" s="22" t="s">
        <v>72</v>
      </c>
      <c r="E10" s="197"/>
      <c r="F10" s="198"/>
      <c r="G10" s="197"/>
      <c r="H10" s="198"/>
      <c r="I10" s="197"/>
      <c r="J10" s="198"/>
      <c r="K10" s="197"/>
      <c r="L10" s="198"/>
      <c r="M10" s="197">
        <v>0.5</v>
      </c>
      <c r="N10" s="198"/>
      <c r="O10" s="200"/>
      <c r="P10" s="201"/>
      <c r="Q10" s="200"/>
      <c r="R10" s="201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3">
      <c r="A11" s="180"/>
      <c r="B11" s="180"/>
      <c r="C11" s="180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5"/>
      <c r="B12" s="145"/>
      <c r="C12" s="145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5"/>
      <c r="B13" s="145"/>
      <c r="C13" s="145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00"/>
      <c r="P13" s="201"/>
      <c r="Q13" s="200"/>
      <c r="R13" s="20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5"/>
      <c r="B14" s="145"/>
      <c r="C14" s="145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00"/>
      <c r="P14" s="201"/>
      <c r="Q14" s="200"/>
      <c r="R14" s="20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5"/>
      <c r="C15" s="145"/>
      <c r="D15" s="22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00"/>
      <c r="P15" s="201"/>
      <c r="Q15" s="200"/>
      <c r="R15" s="20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200"/>
      <c r="P18" s="201"/>
      <c r="Q18" s="200"/>
      <c r="R18" s="20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0"/>
      <c r="P19" s="201"/>
      <c r="Q19" s="200"/>
      <c r="R19" s="20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4"/>
      <c r="B20" s="25"/>
      <c r="C20" s="164"/>
      <c r="D20" s="22"/>
      <c r="E20" s="197"/>
      <c r="F20" s="198"/>
      <c r="G20" s="197"/>
      <c r="H20" s="198"/>
      <c r="I20" s="197"/>
      <c r="J20" s="198"/>
      <c r="K20" s="197"/>
      <c r="L20" s="198"/>
      <c r="M20" s="197"/>
      <c r="N20" s="198"/>
      <c r="O20" s="200"/>
      <c r="P20" s="201"/>
      <c r="Q20" s="200"/>
      <c r="R20" s="20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/>
      <c r="B21" s="25"/>
      <c r="C21" s="163"/>
      <c r="D21" s="22"/>
      <c r="E21" s="197"/>
      <c r="F21" s="198"/>
      <c r="G21" s="197"/>
      <c r="H21" s="198"/>
      <c r="I21" s="197"/>
      <c r="J21" s="198"/>
      <c r="K21" s="197"/>
      <c r="L21" s="198"/>
      <c r="M21" s="197"/>
      <c r="N21" s="198"/>
      <c r="O21" s="200"/>
      <c r="P21" s="201"/>
      <c r="Q21" s="200"/>
      <c r="R21" s="20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3"/>
      <c r="B22" s="163"/>
      <c r="C22" s="163"/>
      <c r="D22" s="22"/>
      <c r="E22" s="197"/>
      <c r="F22" s="198"/>
      <c r="G22" s="197"/>
      <c r="H22" s="198"/>
      <c r="I22" s="197"/>
      <c r="J22" s="198"/>
      <c r="K22" s="197"/>
      <c r="L22" s="198"/>
      <c r="M22" s="197"/>
      <c r="N22" s="198"/>
      <c r="O22" s="200"/>
      <c r="P22" s="201"/>
      <c r="Q22" s="200"/>
      <c r="R22" s="20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197"/>
      <c r="F23" s="198"/>
      <c r="G23" s="197"/>
      <c r="H23" s="198"/>
      <c r="I23" s="197"/>
      <c r="J23" s="198"/>
      <c r="K23" s="197"/>
      <c r="L23" s="198"/>
      <c r="M23" s="197"/>
      <c r="N23" s="198"/>
      <c r="O23" s="200"/>
      <c r="P23" s="201"/>
      <c r="Q23" s="200"/>
      <c r="R23" s="20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97"/>
      <c r="F24" s="198"/>
      <c r="G24" s="197"/>
      <c r="H24" s="198"/>
      <c r="I24" s="197"/>
      <c r="J24" s="198"/>
      <c r="K24" s="197"/>
      <c r="L24" s="198"/>
      <c r="M24" s="197"/>
      <c r="N24" s="198"/>
      <c r="O24" s="200"/>
      <c r="P24" s="201"/>
      <c r="Q24" s="200"/>
      <c r="R24" s="20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197"/>
      <c r="F25" s="198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8</v>
      </c>
      <c r="L26" s="203"/>
      <c r="M26" s="202">
        <f>SUM(M4:M25)</f>
        <v>8</v>
      </c>
      <c r="N26" s="203"/>
      <c r="O26" s="202">
        <f>SUM(O4:O25)</f>
        <v>0</v>
      </c>
      <c r="P26" s="203"/>
      <c r="Q26" s="202">
        <f>SUM(Q4:Q25)</f>
        <v>0</v>
      </c>
      <c r="R26" s="20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84</v>
      </c>
      <c r="B2" s="190"/>
      <c r="C2" s="190"/>
      <c r="D2" s="110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1">
        <v>6768</v>
      </c>
      <c r="B4" s="234" t="s">
        <v>109</v>
      </c>
      <c r="C4" s="191">
        <v>4</v>
      </c>
      <c r="D4" s="22" t="s">
        <v>81</v>
      </c>
      <c r="E4" s="197">
        <v>8</v>
      </c>
      <c r="F4" s="198"/>
      <c r="G4" s="197">
        <v>8</v>
      </c>
      <c r="H4" s="198"/>
      <c r="I4" s="197">
        <v>8</v>
      </c>
      <c r="J4" s="198"/>
      <c r="K4" s="197">
        <v>8</v>
      </c>
      <c r="L4" s="198"/>
      <c r="M4" s="197">
        <v>6.5</v>
      </c>
      <c r="N4" s="198"/>
      <c r="O4" s="200"/>
      <c r="P4" s="201"/>
      <c r="Q4" s="200"/>
      <c r="R4" s="201"/>
      <c r="S4" s="58">
        <f>E4+G4+I4+K4+M4+O4+Q4</f>
        <v>38.5</v>
      </c>
      <c r="T4" s="58">
        <f t="shared" ref="T4:T12" si="0">SUM(S4-U4-V4)</f>
        <v>38.5</v>
      </c>
      <c r="U4" s="60"/>
      <c r="V4" s="60"/>
    </row>
    <row r="5" spans="1:22" x14ac:dyDescent="0.3">
      <c r="A5" s="150"/>
      <c r="B5" s="142"/>
      <c r="C5" s="142"/>
      <c r="D5" s="22"/>
      <c r="E5" s="197"/>
      <c r="F5" s="198"/>
      <c r="G5" s="197"/>
      <c r="H5" s="198"/>
      <c r="I5" s="197"/>
      <c r="J5" s="198"/>
      <c r="K5" s="197"/>
      <c r="L5" s="198"/>
      <c r="M5" s="197"/>
      <c r="N5" s="198"/>
      <c r="O5" s="200"/>
      <c r="P5" s="201"/>
      <c r="Q5" s="200"/>
      <c r="R5" s="20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7"/>
      <c r="B6" s="151"/>
      <c r="C6" s="151"/>
      <c r="D6" s="22"/>
      <c r="E6" s="197"/>
      <c r="F6" s="198"/>
      <c r="G6" s="197"/>
      <c r="H6" s="198"/>
      <c r="I6" s="197"/>
      <c r="J6" s="198"/>
      <c r="K6" s="197"/>
      <c r="L6" s="198"/>
      <c r="M6" s="197"/>
      <c r="N6" s="198"/>
      <c r="O6" s="200"/>
      <c r="P6" s="201"/>
      <c r="Q6" s="200"/>
      <c r="R6" s="20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60"/>
      <c r="B7" s="25"/>
      <c r="C7" s="160"/>
      <c r="D7" s="22"/>
      <c r="E7" s="197"/>
      <c r="F7" s="198"/>
      <c r="G7" s="197"/>
      <c r="H7" s="198"/>
      <c r="I7" s="197"/>
      <c r="J7" s="198"/>
      <c r="K7" s="197"/>
      <c r="L7" s="198"/>
      <c r="M7" s="197"/>
      <c r="N7" s="198"/>
      <c r="O7" s="200"/>
      <c r="P7" s="201"/>
      <c r="Q7" s="200"/>
      <c r="R7" s="20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0"/>
      <c r="B8" s="142"/>
      <c r="C8" s="142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200"/>
      <c r="P8" s="201"/>
      <c r="Q8" s="200"/>
      <c r="R8" s="20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60"/>
      <c r="B9" s="142"/>
      <c r="C9" s="142"/>
      <c r="D9" s="22"/>
      <c r="E9" s="197"/>
      <c r="F9" s="198"/>
      <c r="G9" s="197"/>
      <c r="H9" s="198"/>
      <c r="I9" s="197"/>
      <c r="J9" s="198"/>
      <c r="K9" s="197"/>
      <c r="L9" s="198"/>
      <c r="M9" s="197"/>
      <c r="N9" s="198"/>
      <c r="O9" s="200"/>
      <c r="P9" s="201"/>
      <c r="Q9" s="200"/>
      <c r="R9" s="20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197"/>
      <c r="F10" s="198"/>
      <c r="G10" s="197"/>
      <c r="H10" s="198"/>
      <c r="I10" s="197"/>
      <c r="J10" s="198"/>
      <c r="K10" s="197"/>
      <c r="L10" s="198"/>
      <c r="M10" s="197"/>
      <c r="N10" s="198"/>
      <c r="O10" s="200"/>
      <c r="P10" s="201"/>
      <c r="Q10" s="200"/>
      <c r="R10" s="20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1"/>
      <c r="B13" s="141"/>
      <c r="C13" s="141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00"/>
      <c r="P13" s="201"/>
      <c r="Q13" s="200"/>
      <c r="R13" s="20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00"/>
      <c r="P14" s="201"/>
      <c r="Q14" s="200"/>
      <c r="R14" s="20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00"/>
      <c r="P15" s="201"/>
      <c r="Q15" s="200"/>
      <c r="R15" s="20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4"/>
      <c r="B16" s="25"/>
      <c r="C16" s="164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3"/>
      <c r="B17" s="25"/>
      <c r="C17" s="163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8"/>
      <c r="B18" s="25"/>
      <c r="C18" s="168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200"/>
      <c r="P18" s="201"/>
      <c r="Q18" s="200"/>
      <c r="R18" s="20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0"/>
      <c r="P19" s="201"/>
      <c r="Q19" s="200"/>
      <c r="R19" s="20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7"/>
      <c r="F20" s="198"/>
      <c r="G20" s="197"/>
      <c r="H20" s="198"/>
      <c r="I20" s="197"/>
      <c r="J20" s="198"/>
      <c r="K20" s="197"/>
      <c r="L20" s="198"/>
      <c r="M20" s="197"/>
      <c r="N20" s="198"/>
      <c r="O20" s="200"/>
      <c r="P20" s="201"/>
      <c r="Q20" s="200"/>
      <c r="R20" s="20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0"/>
      <c r="F21" s="201"/>
      <c r="G21" s="200"/>
      <c r="H21" s="201"/>
      <c r="I21" s="200"/>
      <c r="J21" s="201"/>
      <c r="K21" s="200"/>
      <c r="L21" s="201"/>
      <c r="M21" s="197"/>
      <c r="N21" s="198"/>
      <c r="O21" s="200"/>
      <c r="P21" s="201"/>
      <c r="Q21" s="200"/>
      <c r="R21" s="20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02">
        <f>SUM(E4:E21)</f>
        <v>8</v>
      </c>
      <c r="F22" s="203"/>
      <c r="G22" s="202">
        <f>SUM(G4:G21)</f>
        <v>8</v>
      </c>
      <c r="H22" s="203"/>
      <c r="I22" s="202">
        <f>SUM(I4:I21)</f>
        <v>8</v>
      </c>
      <c r="J22" s="203"/>
      <c r="K22" s="202">
        <f>SUM(K4:K21)</f>
        <v>8</v>
      </c>
      <c r="L22" s="203"/>
      <c r="M22" s="202">
        <f>SUM(M4:M21)</f>
        <v>6.5</v>
      </c>
      <c r="N22" s="203"/>
      <c r="O22" s="202">
        <f>SUM(O4:O21)</f>
        <v>0</v>
      </c>
      <c r="P22" s="203"/>
      <c r="Q22" s="202">
        <f>SUM(Q4:Q21)</f>
        <v>0</v>
      </c>
      <c r="R22" s="203"/>
      <c r="S22" s="58">
        <f t="shared" si="1"/>
        <v>38.5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38.5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-1.5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-1.5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38.5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38.5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84</v>
      </c>
      <c r="B2" s="190"/>
      <c r="C2" s="190"/>
      <c r="D2" s="6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85"/>
      <c r="N3" s="185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2" t="s">
        <v>88</v>
      </c>
      <c r="B4" s="234" t="s">
        <v>103</v>
      </c>
      <c r="C4" s="192">
        <v>104</v>
      </c>
      <c r="D4" s="22" t="s">
        <v>89</v>
      </c>
      <c r="E4" s="204">
        <v>8</v>
      </c>
      <c r="F4" s="204"/>
      <c r="G4" s="204">
        <v>7</v>
      </c>
      <c r="H4" s="204"/>
      <c r="I4" s="204">
        <v>6.5</v>
      </c>
      <c r="J4" s="204"/>
      <c r="K4" s="204">
        <v>6</v>
      </c>
      <c r="L4" s="204"/>
      <c r="M4" s="206"/>
      <c r="N4" s="206"/>
      <c r="O4" s="207"/>
      <c r="P4" s="208"/>
      <c r="Q4" s="207"/>
      <c r="R4" s="208"/>
      <c r="S4" s="12">
        <f>E4+G4+I4+K4+M4+O4+Q4</f>
        <v>27.5</v>
      </c>
      <c r="T4" s="12">
        <f t="shared" ref="T4:T16" si="0">SUM(S4-U4-V4)</f>
        <v>27.5</v>
      </c>
      <c r="U4" s="14"/>
      <c r="V4" s="14"/>
    </row>
    <row r="5" spans="1:22" x14ac:dyDescent="0.3">
      <c r="A5" s="193">
        <v>6821</v>
      </c>
      <c r="B5" s="234" t="s">
        <v>107</v>
      </c>
      <c r="C5" s="193">
        <v>31</v>
      </c>
      <c r="D5" s="22" t="s">
        <v>92</v>
      </c>
      <c r="E5" s="204"/>
      <c r="F5" s="204"/>
      <c r="G5" s="204">
        <v>1</v>
      </c>
      <c r="H5" s="204"/>
      <c r="I5" s="204"/>
      <c r="J5" s="204"/>
      <c r="K5" s="204"/>
      <c r="L5" s="204"/>
      <c r="M5" s="206"/>
      <c r="N5" s="206"/>
      <c r="O5" s="207"/>
      <c r="P5" s="208"/>
      <c r="Q5" s="207"/>
      <c r="R5" s="208"/>
      <c r="S5" s="12">
        <f t="shared" ref="S5:S24" si="1">E5+G5+I5+K5+M5+O5+Q5</f>
        <v>1</v>
      </c>
      <c r="T5" s="12">
        <f t="shared" si="0"/>
        <v>1</v>
      </c>
      <c r="U5" s="14"/>
      <c r="V5" s="14"/>
    </row>
    <row r="6" spans="1:22" x14ac:dyDescent="0.3">
      <c r="A6" s="195">
        <v>6781</v>
      </c>
      <c r="B6" s="234" t="s">
        <v>103</v>
      </c>
      <c r="C6" s="195">
        <v>99</v>
      </c>
      <c r="D6" s="22" t="s">
        <v>95</v>
      </c>
      <c r="E6" s="204"/>
      <c r="F6" s="204"/>
      <c r="G6" s="204"/>
      <c r="H6" s="204"/>
      <c r="I6" s="204">
        <v>1.5</v>
      </c>
      <c r="J6" s="204"/>
      <c r="K6" s="204"/>
      <c r="L6" s="204"/>
      <c r="M6" s="206"/>
      <c r="N6" s="206"/>
      <c r="O6" s="207"/>
      <c r="P6" s="208"/>
      <c r="Q6" s="207"/>
      <c r="R6" s="20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166"/>
      <c r="B7" s="166"/>
      <c r="C7" s="166"/>
      <c r="D7" s="22"/>
      <c r="E7" s="204"/>
      <c r="F7" s="204"/>
      <c r="G7" s="204"/>
      <c r="H7" s="204"/>
      <c r="I7" s="204"/>
      <c r="J7" s="204"/>
      <c r="K7" s="204"/>
      <c r="L7" s="204"/>
      <c r="M7" s="206"/>
      <c r="N7" s="206"/>
      <c r="O7" s="207"/>
      <c r="P7" s="208"/>
      <c r="Q7" s="207"/>
      <c r="R7" s="20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7"/>
      <c r="B8" s="25"/>
      <c r="C8" s="167"/>
      <c r="D8" s="22"/>
      <c r="E8" s="204"/>
      <c r="F8" s="204"/>
      <c r="G8" s="204"/>
      <c r="H8" s="204"/>
      <c r="I8" s="204"/>
      <c r="J8" s="204"/>
      <c r="K8" s="204"/>
      <c r="L8" s="204"/>
      <c r="M8" s="206"/>
      <c r="N8" s="206"/>
      <c r="O8" s="207"/>
      <c r="P8" s="208"/>
      <c r="Q8" s="207"/>
      <c r="R8" s="20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60"/>
      <c r="B9" s="160"/>
      <c r="C9" s="160"/>
      <c r="D9" s="22"/>
      <c r="E9" s="204"/>
      <c r="F9" s="204"/>
      <c r="G9" s="204"/>
      <c r="H9" s="204"/>
      <c r="I9" s="204"/>
      <c r="J9" s="204"/>
      <c r="K9" s="204"/>
      <c r="L9" s="204"/>
      <c r="M9" s="206"/>
      <c r="N9" s="206"/>
      <c r="O9" s="207"/>
      <c r="P9" s="208"/>
      <c r="Q9" s="207"/>
      <c r="R9" s="20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7"/>
      <c r="B10" s="167"/>
      <c r="C10" s="167"/>
      <c r="D10" s="22"/>
      <c r="E10" s="204"/>
      <c r="F10" s="204"/>
      <c r="G10" s="204"/>
      <c r="H10" s="204"/>
      <c r="I10" s="204"/>
      <c r="J10" s="204"/>
      <c r="K10" s="204"/>
      <c r="L10" s="204"/>
      <c r="M10" s="206"/>
      <c r="N10" s="206"/>
      <c r="O10" s="207"/>
      <c r="P10" s="208"/>
      <c r="Q10" s="207"/>
      <c r="R10" s="20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8"/>
      <c r="B11" s="168"/>
      <c r="C11" s="168"/>
      <c r="D11" s="22"/>
      <c r="E11" s="204"/>
      <c r="F11" s="204"/>
      <c r="G11" s="204"/>
      <c r="H11" s="204"/>
      <c r="I11" s="204"/>
      <c r="J11" s="204"/>
      <c r="K11" s="204"/>
      <c r="L11" s="204"/>
      <c r="M11" s="206"/>
      <c r="N11" s="206"/>
      <c r="O11" s="207"/>
      <c r="P11" s="208"/>
      <c r="Q11" s="207"/>
      <c r="R11" s="20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0"/>
      <c r="B12" s="160"/>
      <c r="C12" s="160"/>
      <c r="D12" s="22"/>
      <c r="E12" s="204"/>
      <c r="F12" s="204"/>
      <c r="G12" s="204"/>
      <c r="H12" s="204"/>
      <c r="I12" s="204"/>
      <c r="J12" s="204"/>
      <c r="K12" s="204"/>
      <c r="L12" s="204"/>
      <c r="M12" s="206"/>
      <c r="N12" s="206"/>
      <c r="O12" s="207"/>
      <c r="P12" s="208"/>
      <c r="Q12" s="207"/>
      <c r="R12" s="20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04"/>
      <c r="F13" s="204"/>
      <c r="G13" s="204"/>
      <c r="H13" s="204"/>
      <c r="I13" s="204"/>
      <c r="J13" s="204"/>
      <c r="K13" s="204"/>
      <c r="L13" s="204"/>
      <c r="M13" s="206"/>
      <c r="N13" s="206"/>
      <c r="O13" s="207"/>
      <c r="P13" s="208"/>
      <c r="Q13" s="207"/>
      <c r="R13" s="20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0"/>
      <c r="B14" s="160"/>
      <c r="C14" s="160"/>
      <c r="D14" s="22"/>
      <c r="E14" s="204"/>
      <c r="F14" s="204"/>
      <c r="G14" s="204"/>
      <c r="H14" s="204"/>
      <c r="I14" s="204"/>
      <c r="J14" s="204"/>
      <c r="K14" s="204"/>
      <c r="L14" s="204"/>
      <c r="M14" s="206"/>
      <c r="N14" s="206"/>
      <c r="O14" s="207"/>
      <c r="P14" s="208"/>
      <c r="Q14" s="207"/>
      <c r="R14" s="20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8"/>
      <c r="B15" s="138"/>
      <c r="C15" s="138"/>
      <c r="D15" s="22"/>
      <c r="E15" s="204"/>
      <c r="F15" s="204"/>
      <c r="G15" s="204"/>
      <c r="H15" s="204"/>
      <c r="I15" s="204"/>
      <c r="J15" s="204"/>
      <c r="K15" s="204"/>
      <c r="L15" s="204"/>
      <c r="M15" s="206"/>
      <c r="N15" s="206"/>
      <c r="O15" s="207"/>
      <c r="P15" s="208"/>
      <c r="Q15" s="207"/>
      <c r="R15" s="20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8"/>
      <c r="B16" s="138"/>
      <c r="C16" s="138"/>
      <c r="D16" s="22"/>
      <c r="E16" s="204"/>
      <c r="F16" s="204"/>
      <c r="G16" s="204"/>
      <c r="H16" s="204"/>
      <c r="I16" s="204"/>
      <c r="J16" s="204"/>
      <c r="K16" s="204"/>
      <c r="L16" s="204"/>
      <c r="M16" s="206"/>
      <c r="N16" s="206"/>
      <c r="O16" s="207"/>
      <c r="P16" s="208"/>
      <c r="Q16" s="207"/>
      <c r="R16" s="20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04"/>
      <c r="F17" s="204"/>
      <c r="G17" s="204"/>
      <c r="H17" s="204"/>
      <c r="I17" s="204"/>
      <c r="J17" s="204"/>
      <c r="K17" s="204"/>
      <c r="L17" s="204"/>
      <c r="M17" s="206"/>
      <c r="N17" s="206"/>
      <c r="O17" s="207"/>
      <c r="P17" s="208"/>
      <c r="Q17" s="207"/>
      <c r="R17" s="20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04"/>
      <c r="F18" s="204"/>
      <c r="G18" s="204"/>
      <c r="H18" s="204"/>
      <c r="I18" s="204"/>
      <c r="J18" s="204"/>
      <c r="K18" s="204"/>
      <c r="L18" s="204"/>
      <c r="M18" s="206"/>
      <c r="N18" s="206"/>
      <c r="O18" s="207"/>
      <c r="P18" s="208"/>
      <c r="Q18" s="207"/>
      <c r="R18" s="20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95">
        <v>3601</v>
      </c>
      <c r="B19" s="234" t="s">
        <v>105</v>
      </c>
      <c r="C19" s="195">
        <v>20</v>
      </c>
      <c r="D19" s="22" t="s">
        <v>96</v>
      </c>
      <c r="E19" s="204"/>
      <c r="F19" s="204"/>
      <c r="G19" s="204"/>
      <c r="H19" s="204"/>
      <c r="I19" s="204"/>
      <c r="J19" s="204"/>
      <c r="K19" s="204">
        <v>2</v>
      </c>
      <c r="L19" s="204"/>
      <c r="M19" s="206"/>
      <c r="N19" s="206"/>
      <c r="O19" s="207"/>
      <c r="P19" s="208"/>
      <c r="Q19" s="207"/>
      <c r="R19" s="208"/>
      <c r="S19" s="12">
        <f t="shared" si="2"/>
        <v>2</v>
      </c>
      <c r="T19" s="12">
        <f t="shared" si="3"/>
        <v>2</v>
      </c>
      <c r="U19" s="14"/>
      <c r="V19" s="14"/>
    </row>
    <row r="20" spans="1:22" ht="15.75" customHeight="1" x14ac:dyDescent="0.3">
      <c r="A20" s="114"/>
      <c r="B20" s="25"/>
      <c r="C20" s="114"/>
      <c r="D20" s="22"/>
      <c r="E20" s="204"/>
      <c r="F20" s="204"/>
      <c r="G20" s="204"/>
      <c r="H20" s="204"/>
      <c r="I20" s="204"/>
      <c r="J20" s="204"/>
      <c r="K20" s="204"/>
      <c r="L20" s="204"/>
      <c r="M20" s="206"/>
      <c r="N20" s="206"/>
      <c r="O20" s="207"/>
      <c r="P20" s="208"/>
      <c r="Q20" s="207"/>
      <c r="R20" s="20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04"/>
      <c r="F21" s="204"/>
      <c r="G21" s="204"/>
      <c r="H21" s="204"/>
      <c r="I21" s="204"/>
      <c r="J21" s="204"/>
      <c r="K21" s="204"/>
      <c r="L21" s="204"/>
      <c r="M21" s="206"/>
      <c r="N21" s="206"/>
      <c r="O21" s="207"/>
      <c r="P21" s="208"/>
      <c r="Q21" s="207"/>
      <c r="R21" s="20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0"/>
      <c r="F22" s="211"/>
      <c r="G22" s="210"/>
      <c r="H22" s="211"/>
      <c r="I22" s="210"/>
      <c r="J22" s="211"/>
      <c r="K22" s="210"/>
      <c r="L22" s="211"/>
      <c r="M22" s="212">
        <v>8</v>
      </c>
      <c r="N22" s="213"/>
      <c r="O22" s="207"/>
      <c r="P22" s="208"/>
      <c r="Q22" s="207"/>
      <c r="R22" s="208"/>
      <c r="S22" s="12">
        <f t="shared" si="1"/>
        <v>8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0"/>
      <c r="F23" s="211"/>
      <c r="G23" s="210"/>
      <c r="H23" s="211"/>
      <c r="I23" s="210"/>
      <c r="J23" s="211"/>
      <c r="K23" s="210"/>
      <c r="L23" s="211"/>
      <c r="M23" s="210"/>
      <c r="N23" s="211"/>
      <c r="O23" s="207"/>
      <c r="P23" s="208"/>
      <c r="Q23" s="207"/>
      <c r="R23" s="208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4">
        <f>SUM(E4:E23)</f>
        <v>8</v>
      </c>
      <c r="F24" s="215"/>
      <c r="G24" s="214">
        <f>SUM(G4:G23)</f>
        <v>8</v>
      </c>
      <c r="H24" s="215"/>
      <c r="I24" s="214">
        <f>SUM(I4:I23)</f>
        <v>8</v>
      </c>
      <c r="J24" s="215"/>
      <c r="K24" s="214">
        <f>SUM(K4:K23)</f>
        <v>8</v>
      </c>
      <c r="L24" s="215"/>
      <c r="M24" s="214">
        <f>SUM(M4:M23)</f>
        <v>8</v>
      </c>
      <c r="N24" s="215"/>
      <c r="O24" s="214">
        <f>SUM(O4:O23)</f>
        <v>0</v>
      </c>
      <c r="P24" s="215"/>
      <c r="Q24" s="214">
        <f>SUM(Q4:Q23)</f>
        <v>0</v>
      </c>
      <c r="R24" s="215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84</v>
      </c>
      <c r="B2" s="190"/>
      <c r="C2" s="190"/>
      <c r="D2" s="110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>
        <v>6821</v>
      </c>
      <c r="B4" s="234" t="s">
        <v>107</v>
      </c>
      <c r="C4" s="192">
        <v>52</v>
      </c>
      <c r="D4" s="22" t="s">
        <v>71</v>
      </c>
      <c r="E4" s="210">
        <v>8</v>
      </c>
      <c r="F4" s="198"/>
      <c r="G4" s="210">
        <v>7.5</v>
      </c>
      <c r="H4" s="198"/>
      <c r="I4" s="210">
        <v>8</v>
      </c>
      <c r="J4" s="198"/>
      <c r="K4" s="210">
        <v>8</v>
      </c>
      <c r="L4" s="198"/>
      <c r="M4" s="210">
        <v>8</v>
      </c>
      <c r="N4" s="198"/>
      <c r="O4" s="200"/>
      <c r="P4" s="201"/>
      <c r="Q4" s="200"/>
      <c r="R4" s="201"/>
      <c r="S4" s="58">
        <f t="shared" ref="S4:S11" si="0">E4+G4+I4+K4+M4+O4+Q4</f>
        <v>39.5</v>
      </c>
      <c r="T4" s="58">
        <f t="shared" ref="T4:T11" si="1">SUM(S4-U4-V4)</f>
        <v>39.5</v>
      </c>
      <c r="U4" s="60"/>
      <c r="V4" s="60"/>
    </row>
    <row r="5" spans="1:22" x14ac:dyDescent="0.3">
      <c r="A5" s="184"/>
      <c r="B5" s="184"/>
      <c r="C5" s="184"/>
      <c r="D5" s="22"/>
      <c r="E5" s="197"/>
      <c r="F5" s="198"/>
      <c r="G5" s="197"/>
      <c r="H5" s="198"/>
      <c r="I5" s="197"/>
      <c r="J5" s="198"/>
      <c r="K5" s="197"/>
      <c r="L5" s="198"/>
      <c r="M5" s="197"/>
      <c r="N5" s="198"/>
      <c r="O5" s="200"/>
      <c r="P5" s="201"/>
      <c r="Q5" s="200"/>
      <c r="R5" s="201"/>
      <c r="S5" s="58">
        <f t="shared" si="0"/>
        <v>0</v>
      </c>
      <c r="T5" s="58">
        <f t="shared" si="1"/>
        <v>0</v>
      </c>
      <c r="U5" s="60"/>
      <c r="V5" s="60"/>
    </row>
    <row r="6" spans="1:22" x14ac:dyDescent="0.3">
      <c r="A6" s="187"/>
      <c r="B6" s="25"/>
      <c r="C6" s="187"/>
      <c r="D6" s="22"/>
      <c r="E6" s="197"/>
      <c r="F6" s="198"/>
      <c r="G6" s="197"/>
      <c r="H6" s="198"/>
      <c r="I6" s="197"/>
      <c r="J6" s="198"/>
      <c r="K6" s="197"/>
      <c r="L6" s="198"/>
      <c r="M6" s="197"/>
      <c r="N6" s="198"/>
      <c r="O6" s="200"/>
      <c r="P6" s="201"/>
      <c r="Q6" s="200"/>
      <c r="R6" s="201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187"/>
      <c r="B7" s="187"/>
      <c r="C7" s="187"/>
      <c r="D7" s="22"/>
      <c r="E7" s="197"/>
      <c r="F7" s="198"/>
      <c r="G7" s="197"/>
      <c r="H7" s="198"/>
      <c r="I7" s="197"/>
      <c r="J7" s="198"/>
      <c r="K7" s="197"/>
      <c r="L7" s="198"/>
      <c r="M7" s="197"/>
      <c r="N7" s="198"/>
      <c r="O7" s="200"/>
      <c r="P7" s="201"/>
      <c r="Q7" s="200"/>
      <c r="R7" s="201"/>
      <c r="S7" s="58">
        <f t="shared" si="0"/>
        <v>0</v>
      </c>
      <c r="T7" s="58">
        <f t="shared" si="1"/>
        <v>0</v>
      </c>
      <c r="U7" s="60"/>
      <c r="V7" s="60"/>
    </row>
    <row r="8" spans="1:22" x14ac:dyDescent="0.3">
      <c r="A8" s="184"/>
      <c r="B8" s="25"/>
      <c r="C8" s="184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200"/>
      <c r="P8" s="201"/>
      <c r="Q8" s="200"/>
      <c r="R8" s="201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61"/>
      <c r="B9" s="161"/>
      <c r="C9" s="161"/>
      <c r="D9" s="22"/>
      <c r="E9" s="197"/>
      <c r="F9" s="198"/>
      <c r="G9" s="197"/>
      <c r="H9" s="198"/>
      <c r="I9" s="197"/>
      <c r="J9" s="198"/>
      <c r="K9" s="197"/>
      <c r="L9" s="198"/>
      <c r="M9" s="197"/>
      <c r="N9" s="198"/>
      <c r="O9" s="200"/>
      <c r="P9" s="201"/>
      <c r="Q9" s="200"/>
      <c r="R9" s="20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61"/>
      <c r="B10" s="161"/>
      <c r="C10" s="161"/>
      <c r="D10" s="22"/>
      <c r="E10" s="197"/>
      <c r="F10" s="198"/>
      <c r="G10" s="197"/>
      <c r="H10" s="198"/>
      <c r="I10" s="197"/>
      <c r="J10" s="198"/>
      <c r="K10" s="197"/>
      <c r="L10" s="198"/>
      <c r="M10" s="197"/>
      <c r="N10" s="198"/>
      <c r="O10" s="200"/>
      <c r="P10" s="201"/>
      <c r="Q10" s="200"/>
      <c r="R10" s="20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61"/>
      <c r="B11" s="161"/>
      <c r="C11" s="161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200"/>
      <c r="P11" s="201"/>
      <c r="Q11" s="200"/>
      <c r="R11" s="20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61"/>
      <c r="B12" s="161"/>
      <c r="C12" s="161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00"/>
      <c r="P12" s="201"/>
      <c r="Q12" s="200"/>
      <c r="R12" s="20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61"/>
      <c r="B13" s="161"/>
      <c r="C13" s="161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00"/>
      <c r="P13" s="201"/>
      <c r="Q13" s="200"/>
      <c r="R13" s="20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7"/>
      <c r="B14" s="137"/>
      <c r="C14" s="137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00"/>
      <c r="P14" s="201"/>
      <c r="Q14" s="200"/>
      <c r="R14" s="20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00"/>
      <c r="P15" s="201"/>
      <c r="Q15" s="200"/>
      <c r="R15" s="20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200"/>
      <c r="P16" s="201"/>
      <c r="Q16" s="200"/>
      <c r="R16" s="20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14"/>
      <c r="B17" s="25"/>
      <c r="C17" s="114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4"/>
      <c r="B18" s="114"/>
      <c r="C18" s="114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200"/>
      <c r="P18" s="201"/>
      <c r="Q18" s="200"/>
      <c r="R18" s="20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4"/>
      <c r="B19" s="25"/>
      <c r="C19" s="124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0"/>
      <c r="P19" s="201"/>
      <c r="Q19" s="200"/>
      <c r="R19" s="201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2"/>
      <c r="B20" s="25"/>
      <c r="C20" s="142"/>
      <c r="D20" s="22"/>
      <c r="E20" s="197"/>
      <c r="F20" s="198"/>
      <c r="G20" s="197"/>
      <c r="H20" s="198"/>
      <c r="I20" s="197"/>
      <c r="J20" s="198"/>
      <c r="K20" s="197"/>
      <c r="L20" s="198"/>
      <c r="M20" s="197"/>
      <c r="N20" s="198"/>
      <c r="O20" s="200"/>
      <c r="P20" s="201"/>
      <c r="Q20" s="200"/>
      <c r="R20" s="201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64">
        <v>3600</v>
      </c>
      <c r="B21" s="234" t="s">
        <v>106</v>
      </c>
      <c r="C21" s="164"/>
      <c r="D21" s="22" t="s">
        <v>82</v>
      </c>
      <c r="E21" s="197"/>
      <c r="F21" s="198"/>
      <c r="G21" s="197">
        <v>0.5</v>
      </c>
      <c r="H21" s="198"/>
      <c r="I21" s="197"/>
      <c r="J21" s="198"/>
      <c r="K21" s="197"/>
      <c r="L21" s="198"/>
      <c r="M21" s="197"/>
      <c r="N21" s="198"/>
      <c r="O21" s="200"/>
      <c r="P21" s="201"/>
      <c r="Q21" s="200"/>
      <c r="R21" s="201"/>
      <c r="S21" s="58">
        <f t="shared" si="10"/>
        <v>0.5</v>
      </c>
      <c r="T21" s="58">
        <f t="shared" si="11"/>
        <v>0.5</v>
      </c>
      <c r="U21" s="60"/>
      <c r="V21" s="60"/>
    </row>
    <row r="22" spans="1:22" x14ac:dyDescent="0.3">
      <c r="A22" s="171"/>
      <c r="B22" s="25"/>
      <c r="C22" s="171"/>
      <c r="D22" s="22"/>
      <c r="E22" s="197"/>
      <c r="F22" s="198"/>
      <c r="G22" s="197"/>
      <c r="H22" s="198"/>
      <c r="I22" s="197"/>
      <c r="J22" s="198"/>
      <c r="K22" s="197"/>
      <c r="L22" s="198"/>
      <c r="M22" s="197"/>
      <c r="N22" s="198"/>
      <c r="O22" s="200"/>
      <c r="P22" s="201"/>
      <c r="Q22" s="200"/>
      <c r="R22" s="20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197"/>
      <c r="F23" s="198"/>
      <c r="G23" s="197"/>
      <c r="H23" s="198"/>
      <c r="I23" s="197"/>
      <c r="J23" s="198"/>
      <c r="K23" s="197"/>
      <c r="L23" s="198"/>
      <c r="M23" s="197"/>
      <c r="N23" s="198"/>
      <c r="O23" s="200"/>
      <c r="P23" s="201"/>
      <c r="Q23" s="200"/>
      <c r="R23" s="20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97"/>
      <c r="F24" s="198"/>
      <c r="G24" s="197"/>
      <c r="H24" s="198"/>
      <c r="I24" s="197"/>
      <c r="J24" s="198"/>
      <c r="K24" s="197"/>
      <c r="L24" s="198"/>
      <c r="M24" s="197"/>
      <c r="N24" s="198"/>
      <c r="O24" s="200"/>
      <c r="P24" s="201"/>
      <c r="Q24" s="200"/>
      <c r="R24" s="201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0"/>
      <c r="F25" s="201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8</v>
      </c>
      <c r="L26" s="203"/>
      <c r="M26" s="202">
        <f>SUM(M4:M25)</f>
        <v>8</v>
      </c>
      <c r="N26" s="203"/>
      <c r="O26" s="202">
        <f>SUM(O4:O25)</f>
        <v>0</v>
      </c>
      <c r="P26" s="203"/>
      <c r="Q26" s="202">
        <f>SUM(Q4:Q25)</f>
        <v>0</v>
      </c>
      <c r="R26" s="203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7" sqref="B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84</v>
      </c>
      <c r="B2" s="190"/>
      <c r="C2" s="190"/>
      <c r="D2" s="110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11.25</v>
      </c>
      <c r="J3" s="118">
        <v>16.3</v>
      </c>
      <c r="K3" s="118">
        <v>8</v>
      </c>
      <c r="L3" s="118">
        <v>16.3</v>
      </c>
      <c r="M3" s="118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0" t="s">
        <v>88</v>
      </c>
      <c r="B4" s="234" t="s">
        <v>103</v>
      </c>
      <c r="C4" s="180">
        <v>104</v>
      </c>
      <c r="D4" s="22" t="s">
        <v>89</v>
      </c>
      <c r="E4" s="199">
        <v>8</v>
      </c>
      <c r="F4" s="199"/>
      <c r="G4" s="199">
        <v>7</v>
      </c>
      <c r="H4" s="199"/>
      <c r="I4" s="199">
        <v>3.75</v>
      </c>
      <c r="J4" s="199"/>
      <c r="K4" s="199">
        <v>8</v>
      </c>
      <c r="L4" s="199"/>
      <c r="M4" s="199">
        <v>5</v>
      </c>
      <c r="N4" s="199"/>
      <c r="O4" s="200"/>
      <c r="P4" s="201"/>
      <c r="Q4" s="200"/>
      <c r="R4" s="201"/>
      <c r="S4" s="58">
        <f>E4+G4+I4+K4+M4+O4+Q4</f>
        <v>31.75</v>
      </c>
      <c r="T4" s="58">
        <f t="shared" ref="T4:T12" si="0">SUM(S4-U4-V4)</f>
        <v>31.75</v>
      </c>
      <c r="U4" s="60"/>
      <c r="V4" s="60"/>
    </row>
    <row r="5" spans="1:22" x14ac:dyDescent="0.3">
      <c r="A5" s="156">
        <v>6821</v>
      </c>
      <c r="B5" s="234" t="s">
        <v>107</v>
      </c>
      <c r="C5" s="156">
        <v>31</v>
      </c>
      <c r="D5" s="22" t="s">
        <v>92</v>
      </c>
      <c r="E5" s="199"/>
      <c r="F5" s="199"/>
      <c r="G5" s="199">
        <v>1</v>
      </c>
      <c r="H5" s="199"/>
      <c r="I5" s="199">
        <v>1</v>
      </c>
      <c r="J5" s="199"/>
      <c r="K5" s="199"/>
      <c r="L5" s="199"/>
      <c r="M5" s="199"/>
      <c r="N5" s="199"/>
      <c r="O5" s="200"/>
      <c r="P5" s="201"/>
      <c r="Q5" s="200"/>
      <c r="R5" s="201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156"/>
      <c r="B6" s="156"/>
      <c r="C6" s="156"/>
      <c r="D6" s="2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200"/>
      <c r="P6" s="201"/>
      <c r="Q6" s="200"/>
      <c r="R6" s="20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7"/>
      <c r="B7" s="157"/>
      <c r="C7" s="157"/>
      <c r="D7" s="22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200"/>
      <c r="P7" s="201"/>
      <c r="Q7" s="200"/>
      <c r="R7" s="20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0"/>
      <c r="B8" s="147"/>
      <c r="C8" s="147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200"/>
      <c r="P8" s="201"/>
      <c r="Q8" s="200"/>
      <c r="R8" s="20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7"/>
      <c r="B9" s="147"/>
      <c r="C9" s="147"/>
      <c r="D9" s="22"/>
      <c r="E9" s="197"/>
      <c r="F9" s="198"/>
      <c r="G9" s="197"/>
      <c r="H9" s="198"/>
      <c r="I9" s="197"/>
      <c r="J9" s="198"/>
      <c r="K9" s="197"/>
      <c r="L9" s="198"/>
      <c r="M9" s="197"/>
      <c r="N9" s="198"/>
      <c r="O9" s="200"/>
      <c r="P9" s="201"/>
      <c r="Q9" s="200"/>
      <c r="R9" s="20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7"/>
      <c r="B10" s="147"/>
      <c r="C10" s="147"/>
      <c r="D10" s="22"/>
      <c r="E10" s="197"/>
      <c r="F10" s="198"/>
      <c r="G10" s="197"/>
      <c r="H10" s="198"/>
      <c r="I10" s="197"/>
      <c r="J10" s="198"/>
      <c r="K10" s="197"/>
      <c r="L10" s="198"/>
      <c r="M10" s="197"/>
      <c r="N10" s="198"/>
      <c r="O10" s="200"/>
      <c r="P10" s="201"/>
      <c r="Q10" s="200"/>
      <c r="R10" s="20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7"/>
      <c r="B11" s="147"/>
      <c r="C11" s="147"/>
      <c r="D11" s="22"/>
      <c r="E11" s="197"/>
      <c r="F11" s="198"/>
      <c r="G11" s="197"/>
      <c r="H11" s="198"/>
      <c r="I11" s="197"/>
      <c r="J11" s="198"/>
      <c r="K11" s="197"/>
      <c r="L11" s="198"/>
      <c r="M11" s="197"/>
      <c r="N11" s="198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7"/>
      <c r="F12" s="198"/>
      <c r="G12" s="197"/>
      <c r="H12" s="198"/>
      <c r="I12" s="197"/>
      <c r="J12" s="198"/>
      <c r="K12" s="197"/>
      <c r="L12" s="198"/>
      <c r="M12" s="197"/>
      <c r="N12" s="198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197"/>
      <c r="F13" s="198"/>
      <c r="G13" s="197"/>
      <c r="H13" s="198"/>
      <c r="I13" s="197"/>
      <c r="J13" s="198"/>
      <c r="K13" s="197"/>
      <c r="L13" s="198"/>
      <c r="M13" s="197"/>
      <c r="N13" s="198"/>
      <c r="O13" s="200"/>
      <c r="P13" s="201"/>
      <c r="Q13" s="200"/>
      <c r="R13" s="20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197"/>
      <c r="F14" s="198"/>
      <c r="G14" s="197"/>
      <c r="H14" s="198"/>
      <c r="I14" s="197"/>
      <c r="J14" s="198"/>
      <c r="K14" s="197"/>
      <c r="L14" s="198"/>
      <c r="M14" s="197"/>
      <c r="N14" s="198"/>
      <c r="O14" s="200"/>
      <c r="P14" s="201"/>
      <c r="Q14" s="200"/>
      <c r="R14" s="20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197"/>
      <c r="F15" s="198"/>
      <c r="G15" s="197"/>
      <c r="H15" s="198"/>
      <c r="I15" s="197"/>
      <c r="J15" s="198"/>
      <c r="K15" s="197"/>
      <c r="L15" s="198"/>
      <c r="M15" s="197"/>
      <c r="N15" s="198"/>
      <c r="O15" s="200"/>
      <c r="P15" s="201"/>
      <c r="Q15" s="200"/>
      <c r="R15" s="20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197"/>
      <c r="F16" s="198"/>
      <c r="G16" s="197"/>
      <c r="H16" s="198"/>
      <c r="I16" s="197"/>
      <c r="J16" s="198"/>
      <c r="K16" s="197"/>
      <c r="L16" s="198"/>
      <c r="M16" s="197"/>
      <c r="N16" s="198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4"/>
      <c r="B17" s="25"/>
      <c r="C17" s="164"/>
      <c r="D17" s="22"/>
      <c r="E17" s="197"/>
      <c r="F17" s="198"/>
      <c r="G17" s="197"/>
      <c r="H17" s="198"/>
      <c r="I17" s="197"/>
      <c r="J17" s="198"/>
      <c r="K17" s="197"/>
      <c r="L17" s="198"/>
      <c r="M17" s="197"/>
      <c r="N17" s="198"/>
      <c r="O17" s="200"/>
      <c r="P17" s="201"/>
      <c r="Q17" s="200"/>
      <c r="R17" s="20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/>
      <c r="B18" s="25"/>
      <c r="C18" s="163"/>
      <c r="D18" s="22"/>
      <c r="E18" s="197"/>
      <c r="F18" s="198"/>
      <c r="G18" s="197"/>
      <c r="H18" s="198"/>
      <c r="I18" s="197"/>
      <c r="J18" s="198"/>
      <c r="K18" s="197"/>
      <c r="L18" s="198"/>
      <c r="M18" s="197"/>
      <c r="N18" s="198"/>
      <c r="O18" s="200"/>
      <c r="P18" s="201"/>
      <c r="Q18" s="200"/>
      <c r="R18" s="20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197"/>
      <c r="F19" s="198"/>
      <c r="G19" s="197"/>
      <c r="H19" s="198"/>
      <c r="I19" s="197"/>
      <c r="J19" s="198"/>
      <c r="K19" s="197"/>
      <c r="L19" s="198"/>
      <c r="M19" s="197"/>
      <c r="N19" s="198"/>
      <c r="O19" s="200"/>
      <c r="P19" s="201"/>
      <c r="Q19" s="200"/>
      <c r="R19" s="20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7"/>
      <c r="F20" s="198"/>
      <c r="G20" s="197"/>
      <c r="H20" s="198"/>
      <c r="I20" s="197"/>
      <c r="J20" s="198"/>
      <c r="K20" s="197"/>
      <c r="L20" s="198"/>
      <c r="M20" s="197"/>
      <c r="N20" s="198"/>
      <c r="O20" s="200"/>
      <c r="P20" s="201"/>
      <c r="Q20" s="200"/>
      <c r="R20" s="20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0"/>
      <c r="F21" s="201"/>
      <c r="G21" s="200"/>
      <c r="H21" s="201"/>
      <c r="I21" s="200"/>
      <c r="J21" s="201"/>
      <c r="K21" s="200"/>
      <c r="L21" s="201"/>
      <c r="M21" s="200"/>
      <c r="N21" s="201"/>
      <c r="O21" s="200"/>
      <c r="P21" s="201"/>
      <c r="Q21" s="200"/>
      <c r="R21" s="20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02">
        <f>SUM(E4:E21)</f>
        <v>8</v>
      </c>
      <c r="F22" s="203"/>
      <c r="G22" s="202">
        <f>SUM(G4:G21)</f>
        <v>8</v>
      </c>
      <c r="H22" s="203"/>
      <c r="I22" s="202">
        <f>SUM(I4:I21)</f>
        <v>4.75</v>
      </c>
      <c r="J22" s="203"/>
      <c r="K22" s="202">
        <f>SUM(K4:K21)</f>
        <v>8</v>
      </c>
      <c r="L22" s="203"/>
      <c r="M22" s="202">
        <f>SUM(M4:M21)</f>
        <v>5</v>
      </c>
      <c r="N22" s="203"/>
      <c r="O22" s="202">
        <f>SUM(O4:O21)</f>
        <v>0</v>
      </c>
      <c r="P22" s="203"/>
      <c r="Q22" s="202">
        <f>SUM(Q4:Q21)</f>
        <v>0</v>
      </c>
      <c r="R22" s="203"/>
      <c r="S22" s="58">
        <f t="shared" si="1"/>
        <v>33.75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33.75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-3.25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-6.25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33.75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33.75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84</v>
      </c>
      <c r="B2" s="190"/>
      <c r="C2" s="190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5"/>
      <c r="F3" s="185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3">
        <v>6801</v>
      </c>
      <c r="B4" s="234" t="s">
        <v>104</v>
      </c>
      <c r="C4" s="193">
        <v>7</v>
      </c>
      <c r="D4" s="22" t="s">
        <v>68</v>
      </c>
      <c r="E4" s="206"/>
      <c r="F4" s="206"/>
      <c r="G4" s="216">
        <v>1.5</v>
      </c>
      <c r="H4" s="216"/>
      <c r="I4" s="216"/>
      <c r="J4" s="216"/>
      <c r="K4" s="216">
        <v>1</v>
      </c>
      <c r="L4" s="216"/>
      <c r="M4" s="216"/>
      <c r="N4" s="216"/>
      <c r="O4" s="207"/>
      <c r="P4" s="208"/>
      <c r="Q4" s="207"/>
      <c r="R4" s="208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3">
      <c r="A5" s="193">
        <v>6821</v>
      </c>
      <c r="B5" s="234" t="s">
        <v>107</v>
      </c>
      <c r="C5" s="193">
        <v>31</v>
      </c>
      <c r="D5" s="22" t="s">
        <v>92</v>
      </c>
      <c r="E5" s="206"/>
      <c r="F5" s="206"/>
      <c r="G5" s="216">
        <v>1</v>
      </c>
      <c r="H5" s="216"/>
      <c r="I5" s="216"/>
      <c r="J5" s="216"/>
      <c r="K5" s="216"/>
      <c r="L5" s="216"/>
      <c r="M5" s="216"/>
      <c r="N5" s="216"/>
      <c r="O5" s="207"/>
      <c r="P5" s="208"/>
      <c r="Q5" s="207"/>
      <c r="R5" s="208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193" t="s">
        <v>88</v>
      </c>
      <c r="B6" s="234" t="s">
        <v>103</v>
      </c>
      <c r="C6" s="193">
        <v>104</v>
      </c>
      <c r="D6" s="22" t="s">
        <v>89</v>
      </c>
      <c r="E6" s="206"/>
      <c r="F6" s="206"/>
      <c r="G6" s="216">
        <v>0.5</v>
      </c>
      <c r="H6" s="216"/>
      <c r="I6" s="216"/>
      <c r="J6" s="216"/>
      <c r="K6" s="216"/>
      <c r="L6" s="216"/>
      <c r="M6" s="216"/>
      <c r="N6" s="216"/>
      <c r="O6" s="207"/>
      <c r="P6" s="208"/>
      <c r="Q6" s="207"/>
      <c r="R6" s="20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3">
      <c r="A7" s="180">
        <v>6768</v>
      </c>
      <c r="B7" s="234" t="s">
        <v>109</v>
      </c>
      <c r="C7" s="180">
        <v>13</v>
      </c>
      <c r="D7" s="22" t="s">
        <v>93</v>
      </c>
      <c r="E7" s="212"/>
      <c r="F7" s="213"/>
      <c r="G7" s="207">
        <v>2</v>
      </c>
      <c r="H7" s="208"/>
      <c r="I7" s="207">
        <v>1</v>
      </c>
      <c r="J7" s="208"/>
      <c r="K7" s="207"/>
      <c r="L7" s="208"/>
      <c r="M7" s="207"/>
      <c r="N7" s="208"/>
      <c r="O7" s="207"/>
      <c r="P7" s="208"/>
      <c r="Q7" s="207"/>
      <c r="R7" s="208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188">
        <v>6781</v>
      </c>
      <c r="B8" s="234" t="s">
        <v>103</v>
      </c>
      <c r="C8" s="180">
        <v>99</v>
      </c>
      <c r="D8" s="22" t="s">
        <v>95</v>
      </c>
      <c r="E8" s="206"/>
      <c r="F8" s="206"/>
      <c r="G8" s="216"/>
      <c r="H8" s="216"/>
      <c r="I8" s="216">
        <v>1</v>
      </c>
      <c r="J8" s="216"/>
      <c r="K8" s="216"/>
      <c r="L8" s="216"/>
      <c r="M8" s="216"/>
      <c r="N8" s="216"/>
      <c r="O8" s="207"/>
      <c r="P8" s="208"/>
      <c r="Q8" s="207"/>
      <c r="R8" s="208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180">
        <v>6768</v>
      </c>
      <c r="B9" s="234" t="s">
        <v>109</v>
      </c>
      <c r="C9" s="180">
        <v>14</v>
      </c>
      <c r="D9" s="22" t="s">
        <v>68</v>
      </c>
      <c r="E9" s="206"/>
      <c r="F9" s="206"/>
      <c r="G9" s="216"/>
      <c r="H9" s="216"/>
      <c r="I9" s="216"/>
      <c r="J9" s="216"/>
      <c r="K9" s="216">
        <v>4</v>
      </c>
      <c r="L9" s="216"/>
      <c r="M9" s="216">
        <v>3</v>
      </c>
      <c r="N9" s="216"/>
      <c r="O9" s="207"/>
      <c r="P9" s="208"/>
      <c r="Q9" s="207"/>
      <c r="R9" s="208"/>
      <c r="S9" s="12">
        <f t="shared" si="1"/>
        <v>7</v>
      </c>
      <c r="T9" s="12">
        <f t="shared" si="0"/>
        <v>7</v>
      </c>
      <c r="U9" s="14"/>
      <c r="V9" s="14"/>
    </row>
    <row r="10" spans="1:22" x14ac:dyDescent="0.3">
      <c r="A10" s="196">
        <v>6768</v>
      </c>
      <c r="B10" s="234" t="s">
        <v>109</v>
      </c>
      <c r="C10" s="196">
        <v>2</v>
      </c>
      <c r="D10" s="22" t="s">
        <v>72</v>
      </c>
      <c r="E10" s="206"/>
      <c r="F10" s="206"/>
      <c r="G10" s="216"/>
      <c r="H10" s="216"/>
      <c r="I10" s="216"/>
      <c r="J10" s="216"/>
      <c r="K10" s="216"/>
      <c r="L10" s="216"/>
      <c r="M10" s="216">
        <v>2</v>
      </c>
      <c r="N10" s="216"/>
      <c r="O10" s="207"/>
      <c r="P10" s="208"/>
      <c r="Q10" s="207"/>
      <c r="R10" s="208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196">
        <v>6768</v>
      </c>
      <c r="B11" s="234" t="s">
        <v>109</v>
      </c>
      <c r="C11" s="196">
        <v>5</v>
      </c>
      <c r="D11" s="22" t="s">
        <v>100</v>
      </c>
      <c r="E11" s="206"/>
      <c r="F11" s="206"/>
      <c r="G11" s="216"/>
      <c r="H11" s="216"/>
      <c r="I11" s="216"/>
      <c r="J11" s="216"/>
      <c r="K11" s="216"/>
      <c r="L11" s="216"/>
      <c r="M11" s="216">
        <v>1</v>
      </c>
      <c r="N11" s="216"/>
      <c r="O11" s="207"/>
      <c r="P11" s="208"/>
      <c r="Q11" s="207"/>
      <c r="R11" s="208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180"/>
      <c r="B12" s="180"/>
      <c r="C12" s="180"/>
      <c r="D12" s="22"/>
      <c r="E12" s="206"/>
      <c r="F12" s="206"/>
      <c r="G12" s="216"/>
      <c r="H12" s="216"/>
      <c r="I12" s="216"/>
      <c r="J12" s="216"/>
      <c r="K12" s="216"/>
      <c r="L12" s="216"/>
      <c r="M12" s="216"/>
      <c r="N12" s="216"/>
      <c r="O12" s="207"/>
      <c r="P12" s="208"/>
      <c r="Q12" s="207"/>
      <c r="R12" s="20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0"/>
      <c r="B13" s="180"/>
      <c r="C13" s="180"/>
      <c r="D13" s="22"/>
      <c r="E13" s="206"/>
      <c r="F13" s="206"/>
      <c r="G13" s="216"/>
      <c r="H13" s="216"/>
      <c r="I13" s="216"/>
      <c r="J13" s="216"/>
      <c r="K13" s="216"/>
      <c r="L13" s="216"/>
      <c r="M13" s="216"/>
      <c r="N13" s="216"/>
      <c r="O13" s="207"/>
      <c r="P13" s="208"/>
      <c r="Q13" s="207"/>
      <c r="R13" s="20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44"/>
      <c r="B14" s="144"/>
      <c r="C14" s="144"/>
      <c r="D14" s="22"/>
      <c r="E14" s="206"/>
      <c r="F14" s="206"/>
      <c r="G14" s="216"/>
      <c r="H14" s="216"/>
      <c r="I14" s="216"/>
      <c r="J14" s="216"/>
      <c r="K14" s="216"/>
      <c r="L14" s="216"/>
      <c r="M14" s="216"/>
      <c r="N14" s="216"/>
      <c r="O14" s="207"/>
      <c r="P14" s="208"/>
      <c r="Q14" s="207"/>
      <c r="R14" s="20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4"/>
      <c r="B15" s="144"/>
      <c r="C15" s="144"/>
      <c r="D15" s="22"/>
      <c r="E15" s="212"/>
      <c r="F15" s="213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7"/>
      <c r="R15" s="20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4"/>
      <c r="B16" s="144"/>
      <c r="C16" s="144"/>
      <c r="D16" s="22"/>
      <c r="E16" s="212"/>
      <c r="F16" s="213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7"/>
      <c r="R16" s="208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3">
      <c r="A17" s="144"/>
      <c r="B17" s="144"/>
      <c r="C17" s="144"/>
      <c r="D17" s="22"/>
      <c r="E17" s="212"/>
      <c r="F17" s="213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7"/>
      <c r="R17" s="208"/>
      <c r="S17" s="143">
        <f t="shared" si="2"/>
        <v>0</v>
      </c>
      <c r="T17" s="143">
        <f t="shared" si="3"/>
        <v>0</v>
      </c>
      <c r="U17" s="14"/>
      <c r="V17" s="14"/>
    </row>
    <row r="18" spans="1:22" x14ac:dyDescent="0.3">
      <c r="A18" s="144"/>
      <c r="B18" s="144"/>
      <c r="C18" s="144"/>
      <c r="D18" s="22"/>
      <c r="E18" s="212"/>
      <c r="F18" s="213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7"/>
      <c r="R18" s="208"/>
      <c r="S18" s="143">
        <f t="shared" si="2"/>
        <v>0</v>
      </c>
      <c r="T18" s="143">
        <f t="shared" si="3"/>
        <v>0</v>
      </c>
      <c r="U18" s="14"/>
      <c r="V18" s="14"/>
    </row>
    <row r="19" spans="1:22" x14ac:dyDescent="0.3">
      <c r="A19" s="145"/>
      <c r="B19" s="145"/>
      <c r="C19" s="145"/>
      <c r="D19" s="22"/>
      <c r="E19" s="212"/>
      <c r="F19" s="213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7"/>
      <c r="R19" s="208"/>
      <c r="S19" s="146">
        <f t="shared" si="2"/>
        <v>0</v>
      </c>
      <c r="T19" s="146">
        <f t="shared" si="3"/>
        <v>0</v>
      </c>
      <c r="U19" s="14"/>
      <c r="V19" s="14"/>
    </row>
    <row r="20" spans="1:22" x14ac:dyDescent="0.3">
      <c r="A20" s="194">
        <v>3601</v>
      </c>
      <c r="B20" s="234" t="s">
        <v>105</v>
      </c>
      <c r="C20" s="194">
        <v>20</v>
      </c>
      <c r="D20" s="22" t="s">
        <v>96</v>
      </c>
      <c r="E20" s="212"/>
      <c r="F20" s="213"/>
      <c r="G20" s="207"/>
      <c r="H20" s="208"/>
      <c r="I20" s="207"/>
      <c r="J20" s="208"/>
      <c r="K20" s="207">
        <v>1</v>
      </c>
      <c r="L20" s="208"/>
      <c r="M20" s="207"/>
      <c r="N20" s="208"/>
      <c r="O20" s="207"/>
      <c r="P20" s="208"/>
      <c r="Q20" s="207"/>
      <c r="R20" s="208"/>
      <c r="S20" s="146">
        <f t="shared" si="2"/>
        <v>1</v>
      </c>
      <c r="T20" s="146">
        <f t="shared" si="3"/>
        <v>1</v>
      </c>
      <c r="U20" s="14"/>
      <c r="V20" s="14"/>
    </row>
    <row r="21" spans="1:22" x14ac:dyDescent="0.3">
      <c r="A21" s="164"/>
      <c r="B21" s="25"/>
      <c r="C21" s="164"/>
      <c r="D21" s="22"/>
      <c r="E21" s="212"/>
      <c r="F21" s="213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7"/>
      <c r="R21" s="20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8"/>
      <c r="B22" s="25"/>
      <c r="C22" s="168"/>
      <c r="D22" s="22"/>
      <c r="E22" s="212"/>
      <c r="F22" s="213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7"/>
      <c r="R22" s="20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34" t="s">
        <v>106</v>
      </c>
      <c r="C23" s="6"/>
      <c r="D23" s="10" t="s">
        <v>80</v>
      </c>
      <c r="E23" s="212"/>
      <c r="F23" s="213"/>
      <c r="G23" s="207">
        <v>3</v>
      </c>
      <c r="H23" s="208"/>
      <c r="I23" s="207">
        <v>6</v>
      </c>
      <c r="J23" s="208"/>
      <c r="K23" s="207">
        <v>2</v>
      </c>
      <c r="L23" s="208"/>
      <c r="M23" s="207">
        <v>2</v>
      </c>
      <c r="N23" s="208"/>
      <c r="O23" s="207"/>
      <c r="P23" s="208"/>
      <c r="Q23" s="207"/>
      <c r="R23" s="208"/>
      <c r="S23" s="12">
        <f t="shared" si="1"/>
        <v>13</v>
      </c>
      <c r="T23" s="12">
        <f t="shared" si="0"/>
        <v>13</v>
      </c>
      <c r="U23" s="14"/>
      <c r="V23" s="14"/>
    </row>
    <row r="24" spans="1:22" x14ac:dyDescent="0.3">
      <c r="A24" s="6"/>
      <c r="B24" s="6"/>
      <c r="C24" s="6"/>
      <c r="D24" s="10"/>
      <c r="E24" s="212"/>
      <c r="F24" s="213"/>
      <c r="G24" s="207"/>
      <c r="H24" s="208"/>
      <c r="I24" s="207"/>
      <c r="J24" s="208"/>
      <c r="K24" s="207"/>
      <c r="L24" s="208"/>
      <c r="M24" s="207"/>
      <c r="N24" s="208"/>
      <c r="O24" s="207"/>
      <c r="P24" s="208"/>
      <c r="Q24" s="207"/>
      <c r="R24" s="20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2">
        <v>8</v>
      </c>
      <c r="F25" s="213"/>
      <c r="G25" s="207"/>
      <c r="H25" s="208"/>
      <c r="I25" s="207"/>
      <c r="J25" s="208"/>
      <c r="K25" s="207"/>
      <c r="L25" s="208"/>
      <c r="M25" s="207"/>
      <c r="N25" s="208"/>
      <c r="O25" s="207"/>
      <c r="P25" s="208"/>
      <c r="Q25" s="207"/>
      <c r="R25" s="208"/>
      <c r="S25" s="12">
        <f t="shared" si="1"/>
        <v>8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07"/>
      <c r="F26" s="208"/>
      <c r="G26" s="207"/>
      <c r="H26" s="208"/>
      <c r="I26" s="207"/>
      <c r="J26" s="208"/>
      <c r="K26" s="207"/>
      <c r="L26" s="208"/>
      <c r="M26" s="207"/>
      <c r="N26" s="208"/>
      <c r="O26" s="207"/>
      <c r="P26" s="208"/>
      <c r="Q26" s="207"/>
      <c r="R26" s="208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14">
        <f>SUM(E4:E26)</f>
        <v>8</v>
      </c>
      <c r="F27" s="215"/>
      <c r="G27" s="214">
        <f>SUM(G4:G26)</f>
        <v>8</v>
      </c>
      <c r="H27" s="215"/>
      <c r="I27" s="214">
        <f>SUM(I4:I26)</f>
        <v>8</v>
      </c>
      <c r="J27" s="215"/>
      <c r="K27" s="214">
        <f>SUM(K4:K26)</f>
        <v>8</v>
      </c>
      <c r="L27" s="215"/>
      <c r="M27" s="214">
        <f>SUM(M4:M26)</f>
        <v>8</v>
      </c>
      <c r="N27" s="215"/>
      <c r="O27" s="214">
        <f>SUM(O4:O26)</f>
        <v>0</v>
      </c>
      <c r="P27" s="215"/>
      <c r="Q27" s="214">
        <f>SUM(Q4:Q26)</f>
        <v>0</v>
      </c>
      <c r="R27" s="215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13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8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B17" sqref="B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84</v>
      </c>
      <c r="B2" s="190"/>
      <c r="C2" s="190"/>
      <c r="D2" s="174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78"/>
      <c r="P3" s="11"/>
      <c r="Q3" s="11"/>
      <c r="R3" s="11"/>
      <c r="S3" s="175"/>
      <c r="T3" s="175"/>
      <c r="U3" s="13"/>
      <c r="V3" s="13"/>
    </row>
    <row r="4" spans="1:22" x14ac:dyDescent="0.3">
      <c r="A4" s="177">
        <v>3600</v>
      </c>
      <c r="B4" s="234" t="s">
        <v>106</v>
      </c>
      <c r="C4" s="177"/>
      <c r="D4" s="22" t="s">
        <v>79</v>
      </c>
      <c r="E4" s="210">
        <v>4</v>
      </c>
      <c r="F4" s="211"/>
      <c r="G4" s="210">
        <v>8</v>
      </c>
      <c r="H4" s="211"/>
      <c r="I4" s="210">
        <v>8</v>
      </c>
      <c r="J4" s="211"/>
      <c r="K4" s="210">
        <v>8</v>
      </c>
      <c r="L4" s="211"/>
      <c r="M4" s="210">
        <v>8</v>
      </c>
      <c r="N4" s="211"/>
      <c r="O4" s="207"/>
      <c r="P4" s="208"/>
      <c r="Q4" s="207"/>
      <c r="R4" s="208"/>
      <c r="S4" s="175">
        <f>E4+G4+I4+K4+M4+O4+Q4</f>
        <v>36</v>
      </c>
      <c r="T4" s="175">
        <f t="shared" ref="T4:T19" si="0">SUM(S4-U4-V4)</f>
        <v>36</v>
      </c>
      <c r="U4" s="14"/>
      <c r="V4" s="14"/>
    </row>
    <row r="5" spans="1:22" x14ac:dyDescent="0.3">
      <c r="A5" s="177"/>
      <c r="B5" s="177"/>
      <c r="C5" s="177"/>
      <c r="D5" s="22"/>
      <c r="E5" s="210"/>
      <c r="F5" s="211"/>
      <c r="G5" s="210"/>
      <c r="H5" s="211"/>
      <c r="I5" s="210"/>
      <c r="J5" s="211"/>
      <c r="K5" s="210"/>
      <c r="L5" s="211"/>
      <c r="M5" s="210"/>
      <c r="N5" s="211"/>
      <c r="O5" s="207"/>
      <c r="P5" s="208"/>
      <c r="Q5" s="207"/>
      <c r="R5" s="208"/>
      <c r="S5" s="175">
        <f t="shared" ref="S5:S22" si="1">E5+G5+I5+K5+M5+O5+Q5</f>
        <v>0</v>
      </c>
      <c r="T5" s="175">
        <f t="shared" si="0"/>
        <v>0</v>
      </c>
      <c r="U5" s="14"/>
      <c r="V5" s="14"/>
    </row>
    <row r="6" spans="1:22" x14ac:dyDescent="0.3">
      <c r="A6" s="177"/>
      <c r="B6" s="177"/>
      <c r="C6" s="177"/>
      <c r="D6" s="22"/>
      <c r="E6" s="210"/>
      <c r="F6" s="211"/>
      <c r="G6" s="210"/>
      <c r="H6" s="211"/>
      <c r="I6" s="210"/>
      <c r="J6" s="211"/>
      <c r="K6" s="210"/>
      <c r="L6" s="211"/>
      <c r="M6" s="210"/>
      <c r="N6" s="211"/>
      <c r="O6" s="207"/>
      <c r="P6" s="208"/>
      <c r="Q6" s="207"/>
      <c r="R6" s="208"/>
      <c r="S6" s="175">
        <f t="shared" si="1"/>
        <v>0</v>
      </c>
      <c r="T6" s="175">
        <f t="shared" si="0"/>
        <v>0</v>
      </c>
      <c r="U6" s="14"/>
      <c r="V6" s="14"/>
    </row>
    <row r="7" spans="1:22" x14ac:dyDescent="0.3">
      <c r="A7" s="177"/>
      <c r="B7" s="177"/>
      <c r="C7" s="177"/>
      <c r="D7" s="22"/>
      <c r="E7" s="210"/>
      <c r="F7" s="211"/>
      <c r="G7" s="210"/>
      <c r="H7" s="211"/>
      <c r="I7" s="210"/>
      <c r="J7" s="211"/>
      <c r="K7" s="210"/>
      <c r="L7" s="211"/>
      <c r="M7" s="210"/>
      <c r="N7" s="211"/>
      <c r="O7" s="207"/>
      <c r="P7" s="208"/>
      <c r="Q7" s="207"/>
      <c r="R7" s="208"/>
      <c r="S7" s="175">
        <f t="shared" si="1"/>
        <v>0</v>
      </c>
      <c r="T7" s="175">
        <f t="shared" si="0"/>
        <v>0</v>
      </c>
      <c r="U7" s="14"/>
      <c r="V7" s="14"/>
    </row>
    <row r="8" spans="1:22" x14ac:dyDescent="0.3">
      <c r="A8" s="177"/>
      <c r="B8" s="177"/>
      <c r="C8" s="177"/>
      <c r="D8" s="22"/>
      <c r="E8" s="210"/>
      <c r="F8" s="211"/>
      <c r="G8" s="210"/>
      <c r="H8" s="211"/>
      <c r="I8" s="210"/>
      <c r="J8" s="211"/>
      <c r="K8" s="210"/>
      <c r="L8" s="211"/>
      <c r="M8" s="210"/>
      <c r="N8" s="211"/>
      <c r="O8" s="207"/>
      <c r="P8" s="208"/>
      <c r="Q8" s="207"/>
      <c r="R8" s="208"/>
      <c r="S8" s="175">
        <f t="shared" si="1"/>
        <v>0</v>
      </c>
      <c r="T8" s="175">
        <f t="shared" si="0"/>
        <v>0</v>
      </c>
      <c r="U8" s="14"/>
      <c r="V8" s="14"/>
    </row>
    <row r="9" spans="1:22" x14ac:dyDescent="0.3">
      <c r="A9" s="177"/>
      <c r="B9" s="177"/>
      <c r="C9" s="177"/>
      <c r="D9" s="22"/>
      <c r="E9" s="210"/>
      <c r="F9" s="211"/>
      <c r="G9" s="210"/>
      <c r="H9" s="211"/>
      <c r="I9" s="210"/>
      <c r="J9" s="211"/>
      <c r="K9" s="210"/>
      <c r="L9" s="211"/>
      <c r="M9" s="210"/>
      <c r="N9" s="211"/>
      <c r="O9" s="207"/>
      <c r="P9" s="208"/>
      <c r="Q9" s="207"/>
      <c r="R9" s="208"/>
      <c r="S9" s="175">
        <f t="shared" si="1"/>
        <v>0</v>
      </c>
      <c r="T9" s="175">
        <f t="shared" si="0"/>
        <v>0</v>
      </c>
      <c r="U9" s="14"/>
      <c r="V9" s="14"/>
    </row>
    <row r="10" spans="1:22" x14ac:dyDescent="0.3">
      <c r="A10" s="177"/>
      <c r="B10" s="177"/>
      <c r="C10" s="177"/>
      <c r="D10" s="22"/>
      <c r="E10" s="210"/>
      <c r="F10" s="211"/>
      <c r="G10" s="210"/>
      <c r="H10" s="211"/>
      <c r="I10" s="210"/>
      <c r="J10" s="211"/>
      <c r="K10" s="210"/>
      <c r="L10" s="211"/>
      <c r="M10" s="210"/>
      <c r="N10" s="211"/>
      <c r="O10" s="207"/>
      <c r="P10" s="208"/>
      <c r="Q10" s="207"/>
      <c r="R10" s="208"/>
      <c r="S10" s="175">
        <f t="shared" si="1"/>
        <v>0</v>
      </c>
      <c r="T10" s="175">
        <f t="shared" si="0"/>
        <v>0</v>
      </c>
      <c r="U10" s="14"/>
      <c r="V10" s="14"/>
    </row>
    <row r="11" spans="1:22" x14ac:dyDescent="0.3">
      <c r="A11" s="177"/>
      <c r="B11" s="177"/>
      <c r="C11" s="177"/>
      <c r="D11" s="22"/>
      <c r="E11" s="210"/>
      <c r="F11" s="211"/>
      <c r="G11" s="210"/>
      <c r="H11" s="211"/>
      <c r="I11" s="210"/>
      <c r="J11" s="211"/>
      <c r="K11" s="210"/>
      <c r="L11" s="211"/>
      <c r="M11" s="210"/>
      <c r="N11" s="211"/>
      <c r="O11" s="207"/>
      <c r="P11" s="208"/>
      <c r="Q11" s="207"/>
      <c r="R11" s="208"/>
      <c r="S11" s="175">
        <f t="shared" si="1"/>
        <v>0</v>
      </c>
      <c r="T11" s="175">
        <f t="shared" si="0"/>
        <v>0</v>
      </c>
      <c r="U11" s="14"/>
      <c r="V11" s="14"/>
    </row>
    <row r="12" spans="1:22" x14ac:dyDescent="0.3">
      <c r="A12" s="177"/>
      <c r="B12" s="177"/>
      <c r="C12" s="177"/>
      <c r="D12" s="22"/>
      <c r="E12" s="210"/>
      <c r="F12" s="211"/>
      <c r="G12" s="210"/>
      <c r="H12" s="211"/>
      <c r="I12" s="210"/>
      <c r="J12" s="211"/>
      <c r="K12" s="210"/>
      <c r="L12" s="211"/>
      <c r="M12" s="210"/>
      <c r="N12" s="211"/>
      <c r="O12" s="207"/>
      <c r="P12" s="208"/>
      <c r="Q12" s="207"/>
      <c r="R12" s="208"/>
      <c r="S12" s="175">
        <f t="shared" si="1"/>
        <v>0</v>
      </c>
      <c r="T12" s="175">
        <f t="shared" si="0"/>
        <v>0</v>
      </c>
      <c r="U12" s="14"/>
      <c r="V12" s="14"/>
    </row>
    <row r="13" spans="1:22" x14ac:dyDescent="0.3">
      <c r="A13" s="177"/>
      <c r="B13" s="177"/>
      <c r="C13" s="177"/>
      <c r="D13" s="22"/>
      <c r="E13" s="210"/>
      <c r="F13" s="211"/>
      <c r="G13" s="210"/>
      <c r="H13" s="211"/>
      <c r="I13" s="210"/>
      <c r="J13" s="211"/>
      <c r="K13" s="210"/>
      <c r="L13" s="211"/>
      <c r="M13" s="210"/>
      <c r="N13" s="211"/>
      <c r="O13" s="207"/>
      <c r="P13" s="208"/>
      <c r="Q13" s="207"/>
      <c r="R13" s="208"/>
      <c r="S13" s="175">
        <f t="shared" si="1"/>
        <v>0</v>
      </c>
      <c r="T13" s="175">
        <f t="shared" si="0"/>
        <v>0</v>
      </c>
      <c r="U13" s="14"/>
      <c r="V13" s="14"/>
    </row>
    <row r="14" spans="1:22" x14ac:dyDescent="0.3">
      <c r="A14" s="177"/>
      <c r="B14" s="177"/>
      <c r="C14" s="177"/>
      <c r="D14" s="22"/>
      <c r="E14" s="210"/>
      <c r="F14" s="211"/>
      <c r="G14" s="210"/>
      <c r="H14" s="211"/>
      <c r="I14" s="210"/>
      <c r="J14" s="211"/>
      <c r="K14" s="210"/>
      <c r="L14" s="211"/>
      <c r="M14" s="210"/>
      <c r="N14" s="211"/>
      <c r="O14" s="207"/>
      <c r="P14" s="208"/>
      <c r="Q14" s="207"/>
      <c r="R14" s="208"/>
      <c r="S14" s="175">
        <f t="shared" si="1"/>
        <v>0</v>
      </c>
      <c r="T14" s="175">
        <f t="shared" si="0"/>
        <v>0</v>
      </c>
      <c r="U14" s="14"/>
      <c r="V14" s="14"/>
    </row>
    <row r="15" spans="1:22" x14ac:dyDescent="0.3">
      <c r="A15" s="177"/>
      <c r="B15" s="25"/>
      <c r="C15" s="177"/>
      <c r="D15" s="22"/>
      <c r="E15" s="197"/>
      <c r="F15" s="198"/>
      <c r="G15" s="210"/>
      <c r="H15" s="211"/>
      <c r="I15" s="210"/>
      <c r="J15" s="211"/>
      <c r="K15" s="210"/>
      <c r="L15" s="211"/>
      <c r="M15" s="210"/>
      <c r="N15" s="211"/>
      <c r="O15" s="207"/>
      <c r="P15" s="208"/>
      <c r="Q15" s="207"/>
      <c r="R15" s="208"/>
      <c r="S15" s="175">
        <f t="shared" si="1"/>
        <v>0</v>
      </c>
      <c r="T15" s="175">
        <f t="shared" si="0"/>
        <v>0</v>
      </c>
      <c r="U15" s="14"/>
      <c r="V15" s="14"/>
    </row>
    <row r="16" spans="1:22" x14ac:dyDescent="0.3">
      <c r="A16" s="177"/>
      <c r="B16" s="234" t="s">
        <v>106</v>
      </c>
      <c r="C16" s="177"/>
      <c r="D16" s="22" t="s">
        <v>90</v>
      </c>
      <c r="E16" s="210">
        <v>4</v>
      </c>
      <c r="F16" s="211"/>
      <c r="G16" s="210"/>
      <c r="H16" s="211"/>
      <c r="I16" s="210"/>
      <c r="J16" s="211"/>
      <c r="K16" s="210"/>
      <c r="L16" s="211"/>
      <c r="M16" s="210"/>
      <c r="N16" s="211"/>
      <c r="O16" s="207"/>
      <c r="P16" s="208"/>
      <c r="Q16" s="207"/>
      <c r="R16" s="208"/>
      <c r="S16" s="175">
        <f t="shared" si="1"/>
        <v>4</v>
      </c>
      <c r="T16" s="175">
        <f t="shared" si="0"/>
        <v>4</v>
      </c>
      <c r="U16" s="14"/>
      <c r="V16" s="14"/>
    </row>
    <row r="17" spans="1:22" x14ac:dyDescent="0.3">
      <c r="A17" s="177"/>
      <c r="B17" s="25"/>
      <c r="C17" s="177"/>
      <c r="D17" s="22"/>
      <c r="E17" s="210"/>
      <c r="F17" s="211"/>
      <c r="G17" s="210"/>
      <c r="H17" s="211"/>
      <c r="I17" s="210"/>
      <c r="J17" s="211"/>
      <c r="K17" s="210"/>
      <c r="L17" s="211"/>
      <c r="M17" s="210"/>
      <c r="N17" s="211"/>
      <c r="O17" s="207"/>
      <c r="P17" s="208"/>
      <c r="Q17" s="207"/>
      <c r="R17" s="208"/>
      <c r="S17" s="175">
        <f>E17+G17+I17+K17+M17+O17+Q17</f>
        <v>0</v>
      </c>
      <c r="T17" s="175">
        <f>SUM(S17-U17-V17)</f>
        <v>0</v>
      </c>
      <c r="U17" s="14"/>
      <c r="V17" s="14"/>
    </row>
    <row r="18" spans="1:22" x14ac:dyDescent="0.3">
      <c r="A18" s="177"/>
      <c r="B18" s="25"/>
      <c r="C18" s="177"/>
      <c r="D18" s="22"/>
      <c r="E18" s="210"/>
      <c r="F18" s="211"/>
      <c r="G18" s="210"/>
      <c r="H18" s="211"/>
      <c r="I18" s="210"/>
      <c r="J18" s="211"/>
      <c r="K18" s="210"/>
      <c r="L18" s="211"/>
      <c r="M18" s="210"/>
      <c r="N18" s="211"/>
      <c r="O18" s="207"/>
      <c r="P18" s="208"/>
      <c r="Q18" s="207"/>
      <c r="R18" s="208"/>
      <c r="S18" s="175">
        <f t="shared" si="1"/>
        <v>0</v>
      </c>
      <c r="T18" s="175">
        <f t="shared" si="0"/>
        <v>0</v>
      </c>
      <c r="U18" s="14"/>
      <c r="V18" s="14"/>
    </row>
    <row r="19" spans="1:22" x14ac:dyDescent="0.3">
      <c r="A19" s="177"/>
      <c r="B19" s="177"/>
      <c r="C19" s="177"/>
      <c r="D19" s="10"/>
      <c r="E19" s="210"/>
      <c r="F19" s="211"/>
      <c r="G19" s="210"/>
      <c r="H19" s="211"/>
      <c r="I19" s="210"/>
      <c r="J19" s="211"/>
      <c r="K19" s="210"/>
      <c r="L19" s="211"/>
      <c r="M19" s="210"/>
      <c r="N19" s="211"/>
      <c r="O19" s="207"/>
      <c r="P19" s="208"/>
      <c r="Q19" s="207"/>
      <c r="R19" s="208"/>
      <c r="S19" s="175">
        <f t="shared" si="1"/>
        <v>0</v>
      </c>
      <c r="T19" s="175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7"/>
      <c r="P20" s="208"/>
      <c r="Q20" s="207"/>
      <c r="R20" s="208"/>
      <c r="S20" s="175">
        <f t="shared" si="1"/>
        <v>0</v>
      </c>
      <c r="T20" s="175"/>
      <c r="U20" s="15"/>
      <c r="V20" s="14"/>
    </row>
    <row r="21" spans="1:22" x14ac:dyDescent="0.3">
      <c r="A21" s="10" t="s">
        <v>36</v>
      </c>
      <c r="B21" s="10"/>
      <c r="C21" s="10"/>
      <c r="D21" s="10"/>
      <c r="E21" s="210"/>
      <c r="F21" s="211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7"/>
      <c r="R21" s="208"/>
      <c r="S21" s="175">
        <f t="shared" si="1"/>
        <v>0</v>
      </c>
      <c r="T21" s="175"/>
      <c r="U21" s="15"/>
      <c r="V21" s="14"/>
    </row>
    <row r="22" spans="1:22" x14ac:dyDescent="0.3">
      <c r="A22" s="15" t="s">
        <v>6</v>
      </c>
      <c r="B22" s="15"/>
      <c r="C22" s="15"/>
      <c r="D22" s="15"/>
      <c r="E22" s="214">
        <f>SUM(E4:E21)</f>
        <v>8</v>
      </c>
      <c r="F22" s="215"/>
      <c r="G22" s="214">
        <f>SUM(G4:G21)</f>
        <v>8</v>
      </c>
      <c r="H22" s="215"/>
      <c r="I22" s="214">
        <f>SUM(I4:I21)</f>
        <v>8</v>
      </c>
      <c r="J22" s="215"/>
      <c r="K22" s="214">
        <f>SUM(K4:K21)</f>
        <v>8</v>
      </c>
      <c r="L22" s="215"/>
      <c r="M22" s="214">
        <f>SUM(M4:M21)</f>
        <v>8</v>
      </c>
      <c r="N22" s="215"/>
      <c r="O22" s="214">
        <f>SUM(O4:O21)</f>
        <v>0</v>
      </c>
      <c r="P22" s="215"/>
      <c r="Q22" s="214">
        <f>SUM(Q4:Q21)</f>
        <v>0</v>
      </c>
      <c r="R22" s="215"/>
      <c r="S22" s="175">
        <f t="shared" si="1"/>
        <v>40</v>
      </c>
      <c r="T22" s="175"/>
      <c r="U22" s="15"/>
      <c r="V22" s="14"/>
    </row>
    <row r="23" spans="1:22" x14ac:dyDescent="0.3">
      <c r="A23" s="15" t="s">
        <v>2</v>
      </c>
      <c r="B23" s="15"/>
      <c r="C23" s="15"/>
      <c r="D23" s="15"/>
      <c r="E23" s="175"/>
      <c r="F23" s="176">
        <v>8</v>
      </c>
      <c r="G23" s="175"/>
      <c r="H23" s="176">
        <v>8</v>
      </c>
      <c r="I23" s="175"/>
      <c r="J23" s="176">
        <v>8</v>
      </c>
      <c r="K23" s="175"/>
      <c r="L23" s="176">
        <v>8</v>
      </c>
      <c r="M23" s="175"/>
      <c r="N23" s="176">
        <v>8</v>
      </c>
      <c r="O23" s="175"/>
      <c r="P23" s="176"/>
      <c r="Q23" s="175"/>
      <c r="R23" s="176"/>
      <c r="S23" s="175">
        <f>SUM(E23:R23)</f>
        <v>40</v>
      </c>
      <c r="T23" s="175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2019-10-14T08:30:03Z</cp:lastPrinted>
  <dcterms:created xsi:type="dcterms:W3CDTF">2010-01-14T13:00:57Z</dcterms:created>
  <dcterms:modified xsi:type="dcterms:W3CDTF">2019-10-14T08:30:31Z</dcterms:modified>
</cp:coreProperties>
</file>