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9B604051-FBE6-46CF-8964-AE6705CF984D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Leek!$A$1:$V$41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E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S19" i="52"/>
  <c r="T19" i="52" s="1"/>
  <c r="S18" i="52"/>
  <c r="T18" i="52" s="1"/>
  <c r="T17" i="52"/>
  <c r="S17" i="52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T9" i="52"/>
  <c r="S9" i="52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9" i="51"/>
  <c r="V25" i="51"/>
  <c r="C30" i="51" s="1"/>
  <c r="U25" i="5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9" i="51"/>
  <c r="T19" i="51" s="1"/>
  <c r="S18" i="51"/>
  <c r="T18" i="51" s="1"/>
  <c r="S17" i="51"/>
  <c r="T17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1" i="5"/>
  <c r="T11" i="5" s="1"/>
  <c r="S10" i="5"/>
  <c r="T10" i="5" s="1"/>
  <c r="S9" i="5"/>
  <c r="T9" i="5" s="1"/>
  <c r="C33" i="51" l="1"/>
  <c r="B12" i="1"/>
  <c r="G12" i="1" s="1"/>
  <c r="G33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<sst xmlns="http://schemas.openxmlformats.org/spreadsheetml/2006/main" count="705" uniqueCount="110">
  <si>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</si>
  <si>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</si>
  <si>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</si>
  <si>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</si>
  <si>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</si>
  <si>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</si>
  <si>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</si>
  <si>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</si>
  <si>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</si>
  <si>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</si>
  <si>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</si>
  <si>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</si>
  <si>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</si>
  <si>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</si>
  <si>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</si>
  <si>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</si>
  <si>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</si>
  <si>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</si>
  <si>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</si>
  <si>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</si>
  <si>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</si>
  <si>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</si>
  <si>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</si>
  <si>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</si>
  <si>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</si>
  <si>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</si>
  <si>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</si>
  <si>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</si>
  <si>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</si>
  <si>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</si>
  <si>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</si>
  <si>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</si>
  <si>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</si>
  <si>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</si>
  <si>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</si>
  <si>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</si>
  <si>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</si>
  <si>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</si>
  <si>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</si>
  <si>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</si>
  <si>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</si>
  <si>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</si>
  <si>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</si>
  <si>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</si>
  <si>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</si>
  <si>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</si>
  <si>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</si>
  <si>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</si>
  <si>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</si>
  <si>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</si>
  <si>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</si>
  <si>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</si>
  <si>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</si>
  <si>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</si>
  <si>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</si>
  <si>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</si>
  <si>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</si>
  <si>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</si>
  <si>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</si>
  <si>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</si>
  <si>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</si>
  <si>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</si>
  <si>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</si>
  <si>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</si>
  <si>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</si>
  <si>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</si>
  <si>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</si>
  <si>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</si>
  <si>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</si>
  <si>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</si>
  <si>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</si>
  <si>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</si>
  <si>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</si>
  <si>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production meeting</t>
  </si>
  <si>
    <t>move materials</t>
  </si>
  <si>
    <t>H. Wildman</t>
  </si>
  <si>
    <t>labouring</t>
  </si>
  <si>
    <t>H.Wildman</t>
  </si>
  <si>
    <t>display units</t>
  </si>
  <si>
    <t>load van</t>
  </si>
  <si>
    <t>frame</t>
  </si>
  <si>
    <t xml:space="preserve">hospital appointment </t>
  </si>
  <si>
    <t>speaker units</t>
  </si>
  <si>
    <t>architrave</t>
  </si>
  <si>
    <t>samples</t>
  </si>
  <si>
    <t>check panels 6821</t>
  </si>
  <si>
    <t>panels</t>
  </si>
  <si>
    <t>plinths</t>
  </si>
  <si>
    <t>W/E 14.07.2019</t>
  </si>
  <si>
    <t>week ending 14.07.2019</t>
  </si>
  <si>
    <t>reveals</t>
  </si>
  <si>
    <t>sick</t>
  </si>
  <si>
    <t>doors</t>
  </si>
  <si>
    <t>drive to dulux</t>
  </si>
  <si>
    <t>loading at finishing factory</t>
  </si>
  <si>
    <t>college</t>
  </si>
  <si>
    <t>posts</t>
  </si>
  <si>
    <t>awol</t>
  </si>
  <si>
    <t>shelf</t>
  </si>
  <si>
    <t>architraves</t>
  </si>
  <si>
    <t>battons</t>
  </si>
  <si>
    <t>load lorry / wrapping</t>
  </si>
  <si>
    <t>van to fraikin</t>
  </si>
  <si>
    <t>cupboard</t>
  </si>
  <si>
    <t>PAUL03</t>
  </si>
  <si>
    <t>OFFI01</t>
  </si>
  <si>
    <t>SEBA01</t>
  </si>
  <si>
    <t>WALK01</t>
  </si>
  <si>
    <t>MAGG01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</si>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</sst>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6" fillId="0" borderId="0" xfId="0" applyFont="1" applyFill="1"/>
    <xf numFmtId="0" fontId="27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B36" sqref="B3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88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32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32</v>
      </c>
      <c r="H6" s="102">
        <f>SUM(Buckingham!C35)</f>
        <v>0</v>
      </c>
      <c r="I6" s="102">
        <f>SUM(Buckingham!C36)</f>
        <v>0</v>
      </c>
      <c r="K6" s="103">
        <f>SUM(Buckingham!I30)</f>
        <v>4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40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36.450000000000003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36.450000000000003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70</v>
      </c>
      <c r="B12" s="100">
        <f>SUM(Leek!C28)</f>
        <v>24</v>
      </c>
      <c r="C12" s="100">
        <f>SUM(Leek!C29)</f>
        <v>0</v>
      </c>
      <c r="D12" s="100">
        <f>SUM(Leek!C30)</f>
        <v>0</v>
      </c>
      <c r="E12" s="100">
        <f>SUM(Leek!C31)</f>
        <v>16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3.5</v>
      </c>
    </row>
    <row r="13" spans="1:11" ht="17.25" customHeight="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8" customHeight="1" x14ac:dyDescent="0.25">
      <c r="A14" s="99" t="s">
        <v>52</v>
      </c>
      <c r="B14" s="100">
        <f>SUM(Parker!C29)</f>
        <v>28.25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28.25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4.75</v>
      </c>
    </row>
    <row r="16" spans="1:11" x14ac:dyDescent="0.25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3.75</v>
      </c>
    </row>
    <row r="17" spans="1:11" x14ac:dyDescent="0.25">
      <c r="A17" s="99" t="s">
        <v>77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40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5.5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5.5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35.5</v>
      </c>
    </row>
    <row r="21" spans="1:11" ht="17.25" customHeight="1" x14ac:dyDescent="0.25">
      <c r="A21" s="105" t="s">
        <v>22</v>
      </c>
      <c r="B21" s="106">
        <f t="shared" ref="B21:I21" si="1">SUM(B6:B20)</f>
        <v>509.7</v>
      </c>
      <c r="C21" s="106">
        <f t="shared" si="1"/>
        <v>2.5</v>
      </c>
      <c r="D21" s="106">
        <f t="shared" si="1"/>
        <v>0</v>
      </c>
      <c r="E21" s="106">
        <f t="shared" si="1"/>
        <v>64</v>
      </c>
      <c r="F21" s="106">
        <f t="shared" si="1"/>
        <v>0</v>
      </c>
      <c r="G21" s="106">
        <f t="shared" si="1"/>
        <v>576.20000000000005</v>
      </c>
      <c r="H21" s="107">
        <f t="shared" si="1"/>
        <v>0</v>
      </c>
      <c r="I21" s="107">
        <f t="shared" si="1"/>
        <v>0</v>
      </c>
      <c r="J21" s="94"/>
      <c r="K21" s="106">
        <f>SUM(K6:K20)</f>
        <v>107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512.20000000000005</v>
      </c>
    </row>
    <row r="25" spans="1:11" x14ac:dyDescent="0.25">
      <c r="A25" s="92" t="s">
        <v>29</v>
      </c>
      <c r="C25" s="108">
        <f>K21</f>
        <v>107</v>
      </c>
    </row>
    <row r="26" spans="1:11" x14ac:dyDescent="0.25">
      <c r="A26" s="92" t="s">
        <v>33</v>
      </c>
      <c r="C26" s="109">
        <f>C25/C24</f>
        <v>0.20890277235454899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89</v>
      </c>
      <c r="B2" s="162"/>
      <c r="C2" s="162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8.4499999999999993</v>
      </c>
      <c r="F3" s="120">
        <v>16.3</v>
      </c>
      <c r="G3" s="120">
        <v>8</v>
      </c>
      <c r="H3" s="120">
        <v>13</v>
      </c>
      <c r="I3" s="120">
        <v>8</v>
      </c>
      <c r="J3" s="120">
        <v>16.3</v>
      </c>
      <c r="K3" s="120">
        <v>8</v>
      </c>
      <c r="L3" s="120">
        <v>16.3</v>
      </c>
      <c r="M3" s="170" t="s">
        <v>97</v>
      </c>
      <c r="N3" s="17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6">
        <v>6821</v>
      </c>
      <c r="B4" s="173" t="s">
        <v>104</v>
      </c>
      <c r="C4" s="166">
        <v>28</v>
      </c>
      <c r="D4" s="22" t="s">
        <v>86</v>
      </c>
      <c r="E4" s="188">
        <v>4</v>
      </c>
      <c r="F4" s="193"/>
      <c r="G4" s="188">
        <v>5</v>
      </c>
      <c r="H4" s="193"/>
      <c r="I4" s="188">
        <v>8</v>
      </c>
      <c r="J4" s="193"/>
      <c r="K4" s="182">
        <v>8</v>
      </c>
      <c r="L4" s="182"/>
      <c r="M4" s="201"/>
      <c r="N4" s="201"/>
      <c r="O4" s="177"/>
      <c r="P4" s="178"/>
      <c r="Q4" s="177"/>
      <c r="R4" s="178"/>
      <c r="S4" s="58">
        <f>E4+G4+I4+K4+M4+O4+Q4</f>
        <v>25</v>
      </c>
      <c r="T4" s="58">
        <f t="shared" ref="T4:T12" si="0">SUM(S4-U4-V4)</f>
        <v>25</v>
      </c>
      <c r="U4" s="60"/>
      <c r="V4" s="60"/>
    </row>
    <row r="5" spans="1:22" x14ac:dyDescent="0.25">
      <c r="A5" s="166">
        <v>6821</v>
      </c>
      <c r="B5" s="173" t="s">
        <v>104</v>
      </c>
      <c r="C5" s="166">
        <v>28</v>
      </c>
      <c r="D5" s="22" t="s">
        <v>86</v>
      </c>
      <c r="E5" s="175">
        <v>3.25</v>
      </c>
      <c r="F5" s="176"/>
      <c r="G5" s="175"/>
      <c r="H5" s="176"/>
      <c r="I5" s="175"/>
      <c r="J5" s="176"/>
      <c r="K5" s="182"/>
      <c r="L5" s="182"/>
      <c r="M5" s="201"/>
      <c r="N5" s="201"/>
      <c r="O5" s="177"/>
      <c r="P5" s="178"/>
      <c r="Q5" s="177"/>
      <c r="R5" s="178"/>
      <c r="S5" s="58">
        <f t="shared" ref="S5:S24" si="1">E5+G5+I5+K5+M5+O5+Q5</f>
        <v>3.25</v>
      </c>
      <c r="T5" s="58">
        <f t="shared" si="0"/>
        <v>3.25</v>
      </c>
      <c r="U5" s="60"/>
      <c r="V5" s="60"/>
    </row>
    <row r="6" spans="1:22" x14ac:dyDescent="0.25">
      <c r="A6" s="161"/>
      <c r="B6" s="161"/>
      <c r="C6" s="161"/>
      <c r="D6" s="22"/>
      <c r="E6" s="175"/>
      <c r="F6" s="176"/>
      <c r="G6" s="175"/>
      <c r="H6" s="176"/>
      <c r="I6" s="175"/>
      <c r="J6" s="176"/>
      <c r="K6" s="182"/>
      <c r="L6" s="182"/>
      <c r="M6" s="201"/>
      <c r="N6" s="201"/>
      <c r="O6" s="177"/>
      <c r="P6" s="178"/>
      <c r="Q6" s="177"/>
      <c r="R6" s="17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47"/>
      <c r="B7" s="147"/>
      <c r="C7" s="147"/>
      <c r="D7" s="22"/>
      <c r="E7" s="175"/>
      <c r="F7" s="176"/>
      <c r="G7" s="175"/>
      <c r="H7" s="176"/>
      <c r="I7" s="175"/>
      <c r="J7" s="176"/>
      <c r="K7" s="175"/>
      <c r="L7" s="176"/>
      <c r="M7" s="202"/>
      <c r="N7" s="203"/>
      <c r="O7" s="177"/>
      <c r="P7" s="178"/>
      <c r="Q7" s="177"/>
      <c r="R7" s="1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47"/>
      <c r="B8" s="147"/>
      <c r="C8" s="147"/>
      <c r="D8" s="22"/>
      <c r="E8" s="188"/>
      <c r="F8" s="193"/>
      <c r="G8" s="188"/>
      <c r="H8" s="193"/>
      <c r="I8" s="188"/>
      <c r="J8" s="193"/>
      <c r="K8" s="175"/>
      <c r="L8" s="176"/>
      <c r="M8" s="202"/>
      <c r="N8" s="203"/>
      <c r="O8" s="177"/>
      <c r="P8" s="178"/>
      <c r="Q8" s="177"/>
      <c r="R8" s="1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47"/>
      <c r="B9" s="147"/>
      <c r="C9" s="147"/>
      <c r="D9" s="22"/>
      <c r="E9" s="175"/>
      <c r="F9" s="176"/>
      <c r="G9" s="175"/>
      <c r="H9" s="176"/>
      <c r="I9" s="175"/>
      <c r="J9" s="176"/>
      <c r="K9" s="175"/>
      <c r="L9" s="176"/>
      <c r="M9" s="202"/>
      <c r="N9" s="203"/>
      <c r="O9" s="177"/>
      <c r="P9" s="178"/>
      <c r="Q9" s="177"/>
      <c r="R9" s="1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7"/>
      <c r="B10" s="147"/>
      <c r="C10" s="147"/>
      <c r="D10" s="22"/>
      <c r="E10" s="175"/>
      <c r="F10" s="176"/>
      <c r="G10" s="175"/>
      <c r="H10" s="176"/>
      <c r="I10" s="175"/>
      <c r="J10" s="176"/>
      <c r="K10" s="175"/>
      <c r="L10" s="176"/>
      <c r="M10" s="202"/>
      <c r="N10" s="203"/>
      <c r="O10" s="177"/>
      <c r="P10" s="178"/>
      <c r="Q10" s="177"/>
      <c r="R10" s="1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3"/>
      <c r="E11" s="175"/>
      <c r="F11" s="176"/>
      <c r="G11" s="175"/>
      <c r="H11" s="176"/>
      <c r="I11" s="175"/>
      <c r="J11" s="176"/>
      <c r="K11" s="175"/>
      <c r="L11" s="176"/>
      <c r="M11" s="202"/>
      <c r="N11" s="203"/>
      <c r="O11" s="177"/>
      <c r="P11" s="178"/>
      <c r="Q11" s="177"/>
      <c r="R11" s="1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7"/>
      <c r="B12" s="147"/>
      <c r="C12" s="147"/>
      <c r="D12" s="22"/>
      <c r="E12" s="175"/>
      <c r="F12" s="176"/>
      <c r="G12" s="175"/>
      <c r="H12" s="176"/>
      <c r="I12" s="175"/>
      <c r="J12" s="176"/>
      <c r="K12" s="175"/>
      <c r="L12" s="176"/>
      <c r="M12" s="202"/>
      <c r="N12" s="203"/>
      <c r="O12" s="177"/>
      <c r="P12" s="178"/>
      <c r="Q12" s="177"/>
      <c r="R12" s="1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7"/>
      <c r="B13" s="147"/>
      <c r="C13" s="147"/>
      <c r="D13" s="22"/>
      <c r="E13" s="175"/>
      <c r="F13" s="176"/>
      <c r="G13" s="175"/>
      <c r="H13" s="176"/>
      <c r="I13" s="175"/>
      <c r="J13" s="176"/>
      <c r="K13" s="175"/>
      <c r="L13" s="176"/>
      <c r="M13" s="202"/>
      <c r="N13" s="203"/>
      <c r="O13" s="177"/>
      <c r="P13" s="178"/>
      <c r="Q13" s="177"/>
      <c r="R13" s="178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7"/>
      <c r="B14" s="147"/>
      <c r="C14" s="147"/>
      <c r="D14" s="22"/>
      <c r="E14" s="175"/>
      <c r="F14" s="176"/>
      <c r="G14" s="175"/>
      <c r="H14" s="176"/>
      <c r="I14" s="175"/>
      <c r="J14" s="176"/>
      <c r="K14" s="175"/>
      <c r="L14" s="176"/>
      <c r="M14" s="202"/>
      <c r="N14" s="203"/>
      <c r="O14" s="177"/>
      <c r="P14" s="178"/>
      <c r="Q14" s="177"/>
      <c r="R14" s="178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75"/>
      <c r="F15" s="176"/>
      <c r="G15" s="175"/>
      <c r="H15" s="176"/>
      <c r="I15" s="175"/>
      <c r="J15" s="176"/>
      <c r="K15" s="175"/>
      <c r="L15" s="176"/>
      <c r="M15" s="202"/>
      <c r="N15" s="203"/>
      <c r="O15" s="177"/>
      <c r="P15" s="178"/>
      <c r="Q15" s="177"/>
      <c r="R15" s="178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75"/>
      <c r="F16" s="176"/>
      <c r="G16" s="175"/>
      <c r="H16" s="176"/>
      <c r="I16" s="175"/>
      <c r="J16" s="176"/>
      <c r="K16" s="175"/>
      <c r="L16" s="176"/>
      <c r="M16" s="202"/>
      <c r="N16" s="203"/>
      <c r="O16" s="177"/>
      <c r="P16" s="178"/>
      <c r="Q16" s="177"/>
      <c r="R16" s="178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75"/>
      <c r="F17" s="176"/>
      <c r="G17" s="175"/>
      <c r="H17" s="176"/>
      <c r="I17" s="175"/>
      <c r="J17" s="176"/>
      <c r="K17" s="175"/>
      <c r="L17" s="176"/>
      <c r="M17" s="202"/>
      <c r="N17" s="203"/>
      <c r="O17" s="177"/>
      <c r="P17" s="178"/>
      <c r="Q17" s="177"/>
      <c r="R17" s="178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30"/>
      <c r="B18" s="25"/>
      <c r="C18" s="130"/>
      <c r="D18" s="22"/>
      <c r="E18" s="175"/>
      <c r="F18" s="176"/>
      <c r="G18" s="175"/>
      <c r="H18" s="176"/>
      <c r="I18" s="175"/>
      <c r="J18" s="176"/>
      <c r="K18" s="175"/>
      <c r="L18" s="176"/>
      <c r="M18" s="202"/>
      <c r="N18" s="203"/>
      <c r="O18" s="177"/>
      <c r="P18" s="178"/>
      <c r="Q18" s="177"/>
      <c r="R18" s="178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5"/>
      <c r="B19" s="25"/>
      <c r="C19" s="135"/>
      <c r="D19" s="22"/>
      <c r="E19" s="175"/>
      <c r="F19" s="176"/>
      <c r="G19" s="175"/>
      <c r="H19" s="176"/>
      <c r="I19" s="175"/>
      <c r="J19" s="176"/>
      <c r="K19" s="175"/>
      <c r="L19" s="176"/>
      <c r="M19" s="202"/>
      <c r="N19" s="203"/>
      <c r="O19" s="177"/>
      <c r="P19" s="178"/>
      <c r="Q19" s="177"/>
      <c r="R19" s="178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75"/>
      <c r="F20" s="176"/>
      <c r="G20" s="175"/>
      <c r="H20" s="176"/>
      <c r="I20" s="175"/>
      <c r="J20" s="176"/>
      <c r="K20" s="175"/>
      <c r="L20" s="176"/>
      <c r="M20" s="202"/>
      <c r="N20" s="203"/>
      <c r="O20" s="177"/>
      <c r="P20" s="178"/>
      <c r="Q20" s="177"/>
      <c r="R20" s="178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75"/>
      <c r="F21" s="176"/>
      <c r="G21" s="175"/>
      <c r="H21" s="176"/>
      <c r="I21" s="175"/>
      <c r="J21" s="176"/>
      <c r="K21" s="175"/>
      <c r="L21" s="176"/>
      <c r="M21" s="202"/>
      <c r="N21" s="203"/>
      <c r="O21" s="177"/>
      <c r="P21" s="178"/>
      <c r="Q21" s="177"/>
      <c r="R21" s="178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5"/>
      <c r="F22" s="176"/>
      <c r="G22" s="175"/>
      <c r="H22" s="176"/>
      <c r="I22" s="175"/>
      <c r="J22" s="176"/>
      <c r="K22" s="175"/>
      <c r="L22" s="176"/>
      <c r="M22" s="202"/>
      <c r="N22" s="203"/>
      <c r="O22" s="177"/>
      <c r="P22" s="178"/>
      <c r="Q22" s="177"/>
      <c r="R22" s="178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7"/>
      <c r="P23" s="178"/>
      <c r="Q23" s="177"/>
      <c r="R23" s="178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6">
        <f>SUM(E4:E23)</f>
        <v>7.25</v>
      </c>
      <c r="F24" s="187"/>
      <c r="G24" s="186">
        <f>SUM(G4:G23)</f>
        <v>5</v>
      </c>
      <c r="H24" s="187"/>
      <c r="I24" s="186">
        <f>SUM(I4:I23)</f>
        <v>8</v>
      </c>
      <c r="J24" s="187"/>
      <c r="K24" s="186">
        <f>SUM(K4:K23)</f>
        <v>8</v>
      </c>
      <c r="L24" s="187"/>
      <c r="M24" s="186">
        <f>SUM(M4:M23)</f>
        <v>0</v>
      </c>
      <c r="N24" s="187"/>
      <c r="O24" s="186">
        <f>SUM(O4:O23)</f>
        <v>0</v>
      </c>
      <c r="P24" s="187"/>
      <c r="Q24" s="186">
        <f>SUM(Q4:Q23)</f>
        <v>0</v>
      </c>
      <c r="R24" s="187"/>
      <c r="S24" s="58">
        <f t="shared" si="1"/>
        <v>28.25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28.25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-0.75</v>
      </c>
      <c r="G26" s="60"/>
      <c r="H26" s="60">
        <f>SUM(G24)-H25</f>
        <v>-3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-11.75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28.25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28.25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36" sqref="B3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89</v>
      </c>
      <c r="B2" s="162"/>
      <c r="C2" s="162"/>
      <c r="D2" s="32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57"/>
      <c r="N3" s="158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6">
        <v>6821</v>
      </c>
      <c r="B4" s="173" t="s">
        <v>104</v>
      </c>
      <c r="C4" s="166">
        <v>9</v>
      </c>
      <c r="D4" s="22" t="s">
        <v>79</v>
      </c>
      <c r="E4" s="211">
        <v>0.75</v>
      </c>
      <c r="F4" s="211"/>
      <c r="G4" s="211"/>
      <c r="H4" s="211"/>
      <c r="I4" s="211"/>
      <c r="J4" s="211"/>
      <c r="K4" s="211"/>
      <c r="L4" s="211"/>
      <c r="M4" s="212"/>
      <c r="N4" s="212"/>
      <c r="O4" s="210"/>
      <c r="P4" s="210"/>
      <c r="Q4" s="204"/>
      <c r="R4" s="205"/>
      <c r="S4" s="38">
        <f>E4+G4+I4+K4+M4+O4+Q4</f>
        <v>0.75</v>
      </c>
      <c r="T4" s="38">
        <f>SUM(S4-U4-V4)</f>
        <v>0.75</v>
      </c>
      <c r="U4" s="40"/>
      <c r="V4" s="40"/>
    </row>
    <row r="5" spans="1:22" x14ac:dyDescent="0.25">
      <c r="A5" s="166">
        <v>6821</v>
      </c>
      <c r="B5" s="173" t="s">
        <v>104</v>
      </c>
      <c r="C5" s="166">
        <v>26</v>
      </c>
      <c r="D5" s="22" t="s">
        <v>79</v>
      </c>
      <c r="E5" s="182">
        <v>0.25</v>
      </c>
      <c r="F5" s="182"/>
      <c r="G5" s="182"/>
      <c r="H5" s="182"/>
      <c r="I5" s="182"/>
      <c r="J5" s="182"/>
      <c r="K5" s="182"/>
      <c r="L5" s="182"/>
      <c r="M5" s="216"/>
      <c r="N5" s="216"/>
      <c r="O5" s="210"/>
      <c r="P5" s="210"/>
      <c r="Q5" s="204"/>
      <c r="R5" s="205"/>
      <c r="S5" s="38">
        <f t="shared" ref="S5:S22" si="0">E5+G5+I5+K5+M5+O5+Q5</f>
        <v>0.25</v>
      </c>
      <c r="T5" s="38">
        <f t="shared" ref="T5:T20" si="1">SUM(S5-U5-V5)</f>
        <v>0.25</v>
      </c>
      <c r="U5" s="40"/>
      <c r="V5" s="40"/>
    </row>
    <row r="6" spans="1:22" x14ac:dyDescent="0.25">
      <c r="A6" s="166">
        <v>6821</v>
      </c>
      <c r="B6" s="173" t="s">
        <v>104</v>
      </c>
      <c r="C6" s="166">
        <v>28</v>
      </c>
      <c r="D6" s="22" t="s">
        <v>86</v>
      </c>
      <c r="E6" s="211">
        <v>3.75</v>
      </c>
      <c r="F6" s="211"/>
      <c r="G6" s="182">
        <v>3.5</v>
      </c>
      <c r="H6" s="182"/>
      <c r="I6" s="182">
        <v>4</v>
      </c>
      <c r="J6" s="182"/>
      <c r="K6" s="182">
        <v>8</v>
      </c>
      <c r="L6" s="182"/>
      <c r="M6" s="216"/>
      <c r="N6" s="216"/>
      <c r="O6" s="210"/>
      <c r="P6" s="210"/>
      <c r="Q6" s="204"/>
      <c r="R6" s="205"/>
      <c r="S6" s="38">
        <f t="shared" si="0"/>
        <v>19.25</v>
      </c>
      <c r="T6" s="38">
        <f t="shared" si="1"/>
        <v>19.25</v>
      </c>
      <c r="U6" s="40"/>
      <c r="V6" s="40"/>
    </row>
    <row r="7" spans="1:22" x14ac:dyDescent="0.25">
      <c r="A7" s="166">
        <v>6821</v>
      </c>
      <c r="B7" s="173" t="s">
        <v>104</v>
      </c>
      <c r="C7" s="166">
        <v>29</v>
      </c>
      <c r="D7" s="22" t="s">
        <v>86</v>
      </c>
      <c r="E7" s="182">
        <v>3</v>
      </c>
      <c r="F7" s="182"/>
      <c r="G7" s="211">
        <v>4</v>
      </c>
      <c r="H7" s="211"/>
      <c r="I7" s="211"/>
      <c r="J7" s="211"/>
      <c r="K7" s="211"/>
      <c r="L7" s="211"/>
      <c r="M7" s="212"/>
      <c r="N7" s="212"/>
      <c r="O7" s="210"/>
      <c r="P7" s="210"/>
      <c r="Q7" s="204"/>
      <c r="R7" s="205"/>
      <c r="S7" s="38">
        <f t="shared" si="0"/>
        <v>7</v>
      </c>
      <c r="T7" s="38">
        <f t="shared" si="1"/>
        <v>7</v>
      </c>
      <c r="U7" s="40"/>
      <c r="V7" s="40"/>
    </row>
    <row r="8" spans="1:22" x14ac:dyDescent="0.25">
      <c r="A8" s="6"/>
      <c r="B8" s="6"/>
      <c r="C8" s="126"/>
      <c r="D8" s="22"/>
      <c r="E8" s="211"/>
      <c r="F8" s="211"/>
      <c r="G8" s="211"/>
      <c r="H8" s="211"/>
      <c r="I8" s="211"/>
      <c r="J8" s="211"/>
      <c r="K8" s="211"/>
      <c r="L8" s="211"/>
      <c r="M8" s="212"/>
      <c r="N8" s="212"/>
      <c r="O8" s="210"/>
      <c r="P8" s="210"/>
      <c r="Q8" s="204"/>
      <c r="R8" s="20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211"/>
      <c r="F9" s="211"/>
      <c r="G9" s="211"/>
      <c r="H9" s="211"/>
      <c r="I9" s="211"/>
      <c r="J9" s="211"/>
      <c r="K9" s="211"/>
      <c r="L9" s="211"/>
      <c r="M9" s="212"/>
      <c r="N9" s="212"/>
      <c r="O9" s="210"/>
      <c r="P9" s="210"/>
      <c r="Q9" s="204"/>
      <c r="R9" s="20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206"/>
      <c r="F10" s="207"/>
      <c r="G10" s="206"/>
      <c r="H10" s="207"/>
      <c r="I10" s="206"/>
      <c r="J10" s="207"/>
      <c r="K10" s="206"/>
      <c r="L10" s="207"/>
      <c r="M10" s="208"/>
      <c r="N10" s="209"/>
      <c r="O10" s="204"/>
      <c r="P10" s="205"/>
      <c r="Q10" s="204"/>
      <c r="R10" s="20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206"/>
      <c r="F11" s="207"/>
      <c r="G11" s="206"/>
      <c r="H11" s="207"/>
      <c r="I11" s="206"/>
      <c r="J11" s="207"/>
      <c r="K11" s="206"/>
      <c r="L11" s="207"/>
      <c r="M11" s="208"/>
      <c r="N11" s="209"/>
      <c r="O11" s="204"/>
      <c r="P11" s="205"/>
      <c r="Q11" s="204"/>
      <c r="R11" s="20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75"/>
      <c r="F12" s="176"/>
      <c r="G12" s="175"/>
      <c r="H12" s="176"/>
      <c r="I12" s="175"/>
      <c r="J12" s="176"/>
      <c r="K12" s="175"/>
      <c r="L12" s="176"/>
      <c r="M12" s="189"/>
      <c r="N12" s="190"/>
      <c r="O12" s="204"/>
      <c r="P12" s="205"/>
      <c r="Q12" s="204"/>
      <c r="R12" s="20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5"/>
      <c r="F13" s="176"/>
      <c r="G13" s="175"/>
      <c r="H13" s="176"/>
      <c r="I13" s="175"/>
      <c r="J13" s="176"/>
      <c r="K13" s="175"/>
      <c r="L13" s="176"/>
      <c r="M13" s="189"/>
      <c r="N13" s="190"/>
      <c r="O13" s="204"/>
      <c r="P13" s="205"/>
      <c r="Q13" s="204"/>
      <c r="R13" s="20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5"/>
      <c r="F14" s="176"/>
      <c r="G14" s="175"/>
      <c r="H14" s="176"/>
      <c r="I14" s="175"/>
      <c r="J14" s="176"/>
      <c r="K14" s="175"/>
      <c r="L14" s="176"/>
      <c r="M14" s="189"/>
      <c r="N14" s="190"/>
      <c r="O14" s="204"/>
      <c r="P14" s="205"/>
      <c r="Q14" s="204"/>
      <c r="R14" s="20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75"/>
      <c r="F15" s="176"/>
      <c r="G15" s="175"/>
      <c r="H15" s="176"/>
      <c r="I15" s="175"/>
      <c r="J15" s="176"/>
      <c r="K15" s="175"/>
      <c r="L15" s="176"/>
      <c r="M15" s="189"/>
      <c r="N15" s="190"/>
      <c r="O15" s="204"/>
      <c r="P15" s="205"/>
      <c r="Q15" s="204"/>
      <c r="R15" s="20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5"/>
      <c r="F16" s="176"/>
      <c r="G16" s="175"/>
      <c r="H16" s="176"/>
      <c r="I16" s="175"/>
      <c r="J16" s="176"/>
      <c r="K16" s="175"/>
      <c r="L16" s="176"/>
      <c r="M16" s="189"/>
      <c r="N16" s="190"/>
      <c r="O16" s="204"/>
      <c r="P16" s="205"/>
      <c r="Q16" s="204"/>
      <c r="R16" s="20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30"/>
      <c r="B17" s="25"/>
      <c r="C17" s="130"/>
      <c r="D17" s="22"/>
      <c r="E17" s="175"/>
      <c r="F17" s="176"/>
      <c r="G17" s="175"/>
      <c r="H17" s="176"/>
      <c r="I17" s="175"/>
      <c r="J17" s="176"/>
      <c r="K17" s="175"/>
      <c r="L17" s="176"/>
      <c r="M17" s="189"/>
      <c r="N17" s="190"/>
      <c r="O17" s="204"/>
      <c r="P17" s="205"/>
      <c r="Q17" s="204"/>
      <c r="R17" s="20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46">
        <v>3600</v>
      </c>
      <c r="B18" s="173" t="s">
        <v>105</v>
      </c>
      <c r="C18" s="146"/>
      <c r="D18" s="22" t="s">
        <v>94</v>
      </c>
      <c r="E18" s="211"/>
      <c r="F18" s="211"/>
      <c r="G18" s="211"/>
      <c r="H18" s="211"/>
      <c r="I18" s="211">
        <v>4</v>
      </c>
      <c r="J18" s="211"/>
      <c r="K18" s="211"/>
      <c r="L18" s="211"/>
      <c r="M18" s="212"/>
      <c r="N18" s="212"/>
      <c r="O18" s="210"/>
      <c r="P18" s="210"/>
      <c r="Q18" s="204"/>
      <c r="R18" s="205"/>
      <c r="S18" s="38">
        <f t="shared" si="0"/>
        <v>4</v>
      </c>
      <c r="T18" s="38">
        <f t="shared" si="1"/>
        <v>4</v>
      </c>
      <c r="U18" s="40"/>
      <c r="V18" s="40"/>
    </row>
    <row r="19" spans="1:22" x14ac:dyDescent="0.25">
      <c r="A19" s="146">
        <v>3600</v>
      </c>
      <c r="B19" s="173" t="s">
        <v>105</v>
      </c>
      <c r="C19" s="146"/>
      <c r="D19" s="22" t="s">
        <v>93</v>
      </c>
      <c r="E19" s="206">
        <v>0.25</v>
      </c>
      <c r="F19" s="207"/>
      <c r="G19" s="206">
        <v>0.5</v>
      </c>
      <c r="H19" s="207"/>
      <c r="I19" s="206"/>
      <c r="J19" s="207"/>
      <c r="K19" s="206"/>
      <c r="L19" s="207"/>
      <c r="M19" s="208"/>
      <c r="N19" s="209"/>
      <c r="O19" s="210"/>
      <c r="P19" s="210"/>
      <c r="Q19" s="204"/>
      <c r="R19" s="205"/>
      <c r="S19" s="38">
        <f t="shared" si="0"/>
        <v>0.75</v>
      </c>
      <c r="T19" s="38">
        <f t="shared" si="1"/>
        <v>0.75</v>
      </c>
      <c r="U19" s="40"/>
      <c r="V19" s="40"/>
    </row>
    <row r="20" spans="1:22" x14ac:dyDescent="0.25">
      <c r="A20" s="6"/>
      <c r="B20" s="6"/>
      <c r="C20" s="6"/>
      <c r="D20" s="10"/>
      <c r="E20" s="211"/>
      <c r="F20" s="211"/>
      <c r="G20" s="211"/>
      <c r="H20" s="211"/>
      <c r="I20" s="211"/>
      <c r="J20" s="211"/>
      <c r="K20" s="211"/>
      <c r="L20" s="211"/>
      <c r="M20" s="212"/>
      <c r="N20" s="212"/>
      <c r="O20" s="210"/>
      <c r="P20" s="210"/>
      <c r="Q20" s="204"/>
      <c r="R20" s="20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11"/>
      <c r="F21" s="211"/>
      <c r="G21" s="211"/>
      <c r="H21" s="211"/>
      <c r="I21" s="211"/>
      <c r="J21" s="211"/>
      <c r="K21" s="211"/>
      <c r="L21" s="211"/>
      <c r="M21" s="212">
        <v>8</v>
      </c>
      <c r="N21" s="212"/>
      <c r="O21" s="210"/>
      <c r="P21" s="210"/>
      <c r="Q21" s="204"/>
      <c r="R21" s="205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11"/>
      <c r="F22" s="211"/>
      <c r="G22" s="211"/>
      <c r="H22" s="211"/>
      <c r="I22" s="211"/>
      <c r="J22" s="211"/>
      <c r="K22" s="211"/>
      <c r="L22" s="211"/>
      <c r="M22" s="206"/>
      <c r="N22" s="207"/>
      <c r="O22" s="210"/>
      <c r="P22" s="210"/>
      <c r="Q22" s="204"/>
      <c r="R22" s="205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13">
        <f>SUM(E4:E22)</f>
        <v>8</v>
      </c>
      <c r="F23" s="214"/>
      <c r="G23" s="213">
        <f>SUM(G4:G22)</f>
        <v>8</v>
      </c>
      <c r="H23" s="214"/>
      <c r="I23" s="213">
        <f>SUM(I4:I22)</f>
        <v>8</v>
      </c>
      <c r="J23" s="214"/>
      <c r="K23" s="213">
        <f>SUM(K4:K22)</f>
        <v>8</v>
      </c>
      <c r="L23" s="214"/>
      <c r="M23" s="213">
        <f>SUM(M4:M22)</f>
        <v>8</v>
      </c>
      <c r="N23" s="214"/>
      <c r="O23" s="213">
        <f>SUM(O4:O22)</f>
        <v>0</v>
      </c>
      <c r="P23" s="214"/>
      <c r="Q23" s="213">
        <f>SUM(Q4:Q22)</f>
        <v>0</v>
      </c>
      <c r="R23" s="21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36" sqref="B3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162"/>
      <c r="C2" s="162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</v>
      </c>
      <c r="M3" s="119">
        <v>8</v>
      </c>
      <c r="N3" s="119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66">
        <v>6781</v>
      </c>
      <c r="B4" s="173" t="s">
        <v>109</v>
      </c>
      <c r="C4" s="166">
        <v>92</v>
      </c>
      <c r="D4" s="22" t="s">
        <v>71</v>
      </c>
      <c r="E4" s="188">
        <v>8</v>
      </c>
      <c r="F4" s="193"/>
      <c r="G4" s="188">
        <v>4.75</v>
      </c>
      <c r="H4" s="193"/>
      <c r="I4" s="188">
        <v>8</v>
      </c>
      <c r="J4" s="193"/>
      <c r="K4" s="188">
        <v>4</v>
      </c>
      <c r="L4" s="193"/>
      <c r="M4" s="188"/>
      <c r="N4" s="193"/>
      <c r="O4" s="191"/>
      <c r="P4" s="192"/>
      <c r="Q4" s="191"/>
      <c r="R4" s="192"/>
      <c r="S4" s="12">
        <f t="shared" ref="S4:S10" si="0">E4+G4+I4+K4+M4+O4+Q4</f>
        <v>24.75</v>
      </c>
      <c r="T4" s="12">
        <f t="shared" ref="T4:T19" si="1">SUM(S4-U4-V4)</f>
        <v>24.75</v>
      </c>
      <c r="U4" s="14"/>
      <c r="V4" s="14"/>
    </row>
    <row r="5" spans="1:22" x14ac:dyDescent="0.25">
      <c r="A5" s="151">
        <v>6794</v>
      </c>
      <c r="B5" s="173" t="s">
        <v>107</v>
      </c>
      <c r="C5" s="151">
        <v>4</v>
      </c>
      <c r="D5" s="22" t="s">
        <v>80</v>
      </c>
      <c r="E5" s="188"/>
      <c r="F5" s="193"/>
      <c r="G5" s="188">
        <v>1</v>
      </c>
      <c r="H5" s="193"/>
      <c r="I5" s="188"/>
      <c r="J5" s="193"/>
      <c r="K5" s="188"/>
      <c r="L5" s="193"/>
      <c r="M5" s="188"/>
      <c r="N5" s="193"/>
      <c r="O5" s="191"/>
      <c r="P5" s="192"/>
      <c r="Q5" s="191"/>
      <c r="R5" s="192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169">
        <v>6821</v>
      </c>
      <c r="B6" s="173" t="s">
        <v>104</v>
      </c>
      <c r="C6" s="169">
        <v>28</v>
      </c>
      <c r="D6" s="22" t="s">
        <v>86</v>
      </c>
      <c r="E6" s="188"/>
      <c r="F6" s="193"/>
      <c r="G6" s="188"/>
      <c r="H6" s="193"/>
      <c r="I6" s="188"/>
      <c r="J6" s="193"/>
      <c r="K6" s="188">
        <v>4</v>
      </c>
      <c r="L6" s="193"/>
      <c r="M6" s="188">
        <v>6.5</v>
      </c>
      <c r="N6" s="193"/>
      <c r="O6" s="191"/>
      <c r="P6" s="192"/>
      <c r="Q6" s="191"/>
      <c r="R6" s="192"/>
      <c r="S6" s="12">
        <f t="shared" si="0"/>
        <v>10.5</v>
      </c>
      <c r="T6" s="12">
        <f t="shared" si="1"/>
        <v>10.5</v>
      </c>
      <c r="U6" s="14"/>
      <c r="V6" s="14"/>
    </row>
    <row r="7" spans="1:22" x14ac:dyDescent="0.25">
      <c r="A7" s="151"/>
      <c r="B7" s="151"/>
      <c r="C7" s="151"/>
      <c r="D7" s="22"/>
      <c r="E7" s="188"/>
      <c r="F7" s="193"/>
      <c r="G7" s="188"/>
      <c r="H7" s="193"/>
      <c r="I7" s="188"/>
      <c r="J7" s="193"/>
      <c r="K7" s="188"/>
      <c r="L7" s="193"/>
      <c r="M7" s="188"/>
      <c r="N7" s="193"/>
      <c r="O7" s="191"/>
      <c r="P7" s="192"/>
      <c r="Q7" s="191"/>
      <c r="R7" s="19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88"/>
      <c r="F8" s="193"/>
      <c r="G8" s="188"/>
      <c r="H8" s="193"/>
      <c r="I8" s="188"/>
      <c r="J8" s="193"/>
      <c r="K8" s="188"/>
      <c r="L8" s="193"/>
      <c r="M8" s="188"/>
      <c r="N8" s="193"/>
      <c r="O8" s="191"/>
      <c r="P8" s="192"/>
      <c r="Q8" s="191"/>
      <c r="R8" s="19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1"/>
      <c r="B9" s="161"/>
      <c r="C9" s="161"/>
      <c r="D9" s="22"/>
      <c r="E9" s="188"/>
      <c r="F9" s="193"/>
      <c r="G9" s="188"/>
      <c r="H9" s="193"/>
      <c r="I9" s="188"/>
      <c r="J9" s="193"/>
      <c r="K9" s="188"/>
      <c r="L9" s="193"/>
      <c r="M9" s="188"/>
      <c r="N9" s="193"/>
      <c r="O9" s="191"/>
      <c r="P9" s="192"/>
      <c r="Q9" s="191"/>
      <c r="R9" s="1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88"/>
      <c r="F10" s="193"/>
      <c r="G10" s="188"/>
      <c r="H10" s="193"/>
      <c r="I10" s="188"/>
      <c r="J10" s="193"/>
      <c r="K10" s="188"/>
      <c r="L10" s="193"/>
      <c r="M10" s="188"/>
      <c r="N10" s="193"/>
      <c r="O10" s="191"/>
      <c r="P10" s="192"/>
      <c r="Q10" s="191"/>
      <c r="R10" s="19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88"/>
      <c r="F11" s="193"/>
      <c r="G11" s="188"/>
      <c r="H11" s="193"/>
      <c r="I11" s="188"/>
      <c r="J11" s="193"/>
      <c r="K11" s="188"/>
      <c r="L11" s="193"/>
      <c r="M11" s="188"/>
      <c r="N11" s="193"/>
      <c r="O11" s="191"/>
      <c r="P11" s="192"/>
      <c r="Q11" s="191"/>
      <c r="R11" s="192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8"/>
      <c r="F12" s="193"/>
      <c r="G12" s="188"/>
      <c r="H12" s="193"/>
      <c r="I12" s="188"/>
      <c r="J12" s="193"/>
      <c r="K12" s="188"/>
      <c r="L12" s="193"/>
      <c r="M12" s="188"/>
      <c r="N12" s="193"/>
      <c r="O12" s="191"/>
      <c r="P12" s="192"/>
      <c r="Q12" s="191"/>
      <c r="R12" s="19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8"/>
      <c r="F13" s="193"/>
      <c r="G13" s="188"/>
      <c r="H13" s="193"/>
      <c r="I13" s="188"/>
      <c r="J13" s="193"/>
      <c r="K13" s="188"/>
      <c r="L13" s="193"/>
      <c r="M13" s="188"/>
      <c r="N13" s="193"/>
      <c r="O13" s="191"/>
      <c r="P13" s="192"/>
      <c r="Q13" s="191"/>
      <c r="R13" s="19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188"/>
      <c r="F14" s="193"/>
      <c r="G14" s="188"/>
      <c r="H14" s="193"/>
      <c r="I14" s="188"/>
      <c r="J14" s="193"/>
      <c r="K14" s="188"/>
      <c r="L14" s="193"/>
      <c r="M14" s="188"/>
      <c r="N14" s="193"/>
      <c r="O14" s="191"/>
      <c r="P14" s="192"/>
      <c r="Q14" s="191"/>
      <c r="R14" s="19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2"/>
      <c r="B15" s="25"/>
      <c r="C15" s="132"/>
      <c r="D15" s="22"/>
      <c r="E15" s="188"/>
      <c r="F15" s="193"/>
      <c r="G15" s="188"/>
      <c r="H15" s="193"/>
      <c r="I15" s="188"/>
      <c r="J15" s="193"/>
      <c r="K15" s="188"/>
      <c r="L15" s="193"/>
      <c r="M15" s="188"/>
      <c r="N15" s="193"/>
      <c r="O15" s="191"/>
      <c r="P15" s="192"/>
      <c r="Q15" s="191"/>
      <c r="R15" s="19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1"/>
      <c r="B16" s="25"/>
      <c r="C16" s="131"/>
      <c r="D16" s="22"/>
      <c r="E16" s="188"/>
      <c r="F16" s="193"/>
      <c r="G16" s="188"/>
      <c r="H16" s="193"/>
      <c r="I16" s="188"/>
      <c r="J16" s="193"/>
      <c r="K16" s="188"/>
      <c r="L16" s="193"/>
      <c r="M16" s="188"/>
      <c r="N16" s="193"/>
      <c r="O16" s="191"/>
      <c r="P16" s="192"/>
      <c r="Q16" s="191"/>
      <c r="R16" s="19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30">
        <v>3600</v>
      </c>
      <c r="B17" s="173" t="s">
        <v>105</v>
      </c>
      <c r="C17" s="130"/>
      <c r="D17" s="22" t="s">
        <v>102</v>
      </c>
      <c r="E17" s="175"/>
      <c r="F17" s="176"/>
      <c r="G17" s="175"/>
      <c r="H17" s="176"/>
      <c r="I17" s="175"/>
      <c r="J17" s="176"/>
      <c r="K17" s="175"/>
      <c r="L17" s="176"/>
      <c r="M17" s="175">
        <v>1.5</v>
      </c>
      <c r="N17" s="176"/>
      <c r="O17" s="191"/>
      <c r="P17" s="192"/>
      <c r="Q17" s="191"/>
      <c r="R17" s="192"/>
      <c r="S17" s="12">
        <f t="shared" si="2"/>
        <v>1.5</v>
      </c>
      <c r="T17" s="12">
        <f t="shared" si="1"/>
        <v>1.5</v>
      </c>
      <c r="U17" s="14"/>
      <c r="V17" s="14"/>
    </row>
    <row r="18" spans="1:22" x14ac:dyDescent="0.25">
      <c r="A18" s="130">
        <v>3600</v>
      </c>
      <c r="B18" s="173" t="s">
        <v>105</v>
      </c>
      <c r="C18" s="130"/>
      <c r="D18" s="22" t="s">
        <v>84</v>
      </c>
      <c r="E18" s="188"/>
      <c r="F18" s="193"/>
      <c r="G18" s="188">
        <v>2.25</v>
      </c>
      <c r="H18" s="193"/>
      <c r="I18" s="188"/>
      <c r="J18" s="193"/>
      <c r="K18" s="188"/>
      <c r="L18" s="193"/>
      <c r="M18" s="188"/>
      <c r="N18" s="193"/>
      <c r="O18" s="191"/>
      <c r="P18" s="192"/>
      <c r="Q18" s="191"/>
      <c r="R18" s="192"/>
      <c r="S18" s="12">
        <f t="shared" si="2"/>
        <v>2.25</v>
      </c>
      <c r="T18" s="12">
        <f t="shared" si="1"/>
        <v>2.25</v>
      </c>
      <c r="U18" s="14"/>
      <c r="V18" s="14"/>
    </row>
    <row r="19" spans="1:22" x14ac:dyDescent="0.25">
      <c r="A19" s="110"/>
      <c r="B19" s="61"/>
      <c r="C19" s="110"/>
      <c r="D19" s="10"/>
      <c r="E19" s="217"/>
      <c r="F19" s="193"/>
      <c r="G19" s="217"/>
      <c r="H19" s="193"/>
      <c r="I19" s="217"/>
      <c r="J19" s="193"/>
      <c r="K19" s="217"/>
      <c r="L19" s="193"/>
      <c r="M19" s="217"/>
      <c r="N19" s="193"/>
      <c r="O19" s="191"/>
      <c r="P19" s="192"/>
      <c r="Q19" s="191"/>
      <c r="R19" s="192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8"/>
      <c r="F20" s="193"/>
      <c r="G20" s="188"/>
      <c r="H20" s="193"/>
      <c r="I20" s="188"/>
      <c r="J20" s="193"/>
      <c r="K20" s="188"/>
      <c r="L20" s="193"/>
      <c r="M20" s="188"/>
      <c r="N20" s="193"/>
      <c r="O20" s="191"/>
      <c r="P20" s="192"/>
      <c r="Q20" s="191"/>
      <c r="R20" s="192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8"/>
      <c r="F21" s="193"/>
      <c r="G21" s="188"/>
      <c r="H21" s="193"/>
      <c r="I21" s="188"/>
      <c r="J21" s="193"/>
      <c r="K21" s="188"/>
      <c r="L21" s="193"/>
      <c r="M21" s="188"/>
      <c r="N21" s="193"/>
      <c r="O21" s="191"/>
      <c r="P21" s="192"/>
      <c r="Q21" s="191"/>
      <c r="R21" s="192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4">
        <f>SUM(E4:E21)</f>
        <v>8</v>
      </c>
      <c r="F22" s="195"/>
      <c r="G22" s="194">
        <f>SUM(G4:G21)</f>
        <v>8</v>
      </c>
      <c r="H22" s="195"/>
      <c r="I22" s="194">
        <v>8</v>
      </c>
      <c r="J22" s="195"/>
      <c r="K22" s="194">
        <f>SUM(K4:K21)</f>
        <v>8</v>
      </c>
      <c r="L22" s="195"/>
      <c r="M22" s="194">
        <f>SUM(M4:M21)</f>
        <v>8</v>
      </c>
      <c r="N22" s="195"/>
      <c r="O22" s="194">
        <f>SUM(O4:O21)</f>
        <v>0</v>
      </c>
      <c r="P22" s="195"/>
      <c r="Q22" s="194">
        <f>SUM(Q4:Q21)</f>
        <v>0</v>
      </c>
      <c r="R22" s="195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54"/>
      <c r="L23" s="155">
        <v>8</v>
      </c>
      <c r="M23" s="152"/>
      <c r="N23" s="15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3.75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B36" sqref="B3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89</v>
      </c>
      <c r="B2" s="162"/>
      <c r="C2" s="162"/>
      <c r="D2" s="137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140"/>
      <c r="P3" s="140"/>
      <c r="Q3" s="140"/>
      <c r="R3" s="140"/>
      <c r="S3" s="138"/>
      <c r="T3" s="138"/>
      <c r="U3" s="13"/>
      <c r="V3" s="13"/>
    </row>
    <row r="4" spans="1:22" x14ac:dyDescent="0.25">
      <c r="A4" s="137">
        <v>3600</v>
      </c>
      <c r="B4" s="173" t="s">
        <v>105</v>
      </c>
      <c r="C4" s="137"/>
      <c r="D4" s="22" t="s">
        <v>76</v>
      </c>
      <c r="E4" s="181">
        <v>8</v>
      </c>
      <c r="F4" s="181"/>
      <c r="G4" s="181">
        <v>8</v>
      </c>
      <c r="H4" s="181"/>
      <c r="I4" s="181">
        <v>8</v>
      </c>
      <c r="J4" s="181"/>
      <c r="K4" s="181">
        <v>4</v>
      </c>
      <c r="L4" s="181"/>
      <c r="M4" s="181">
        <v>8</v>
      </c>
      <c r="N4" s="181"/>
      <c r="O4" s="191"/>
      <c r="P4" s="192"/>
      <c r="Q4" s="191"/>
      <c r="R4" s="192"/>
      <c r="S4" s="138">
        <f t="shared" ref="S4:S22" si="0">E4+G4+I4+K4+M4+O4+Q4</f>
        <v>36</v>
      </c>
      <c r="T4" s="138">
        <f t="shared" ref="T4:T19" si="1">SUM(S4-U4-V4)</f>
        <v>36</v>
      </c>
      <c r="U4" s="14"/>
      <c r="V4" s="14"/>
    </row>
    <row r="5" spans="1:22" x14ac:dyDescent="0.25">
      <c r="A5" s="137"/>
      <c r="B5" s="137"/>
      <c r="C5" s="137"/>
      <c r="D5" s="22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91"/>
      <c r="P5" s="192"/>
      <c r="Q5" s="191"/>
      <c r="R5" s="192"/>
      <c r="S5" s="138">
        <f t="shared" si="0"/>
        <v>0</v>
      </c>
      <c r="T5" s="138">
        <f t="shared" si="1"/>
        <v>0</v>
      </c>
      <c r="U5" s="14"/>
      <c r="V5" s="14"/>
    </row>
    <row r="6" spans="1:22" x14ac:dyDescent="0.25">
      <c r="A6" s="137"/>
      <c r="B6" s="137"/>
      <c r="C6" s="137"/>
      <c r="D6" s="22"/>
      <c r="E6" s="188"/>
      <c r="F6" s="193"/>
      <c r="G6" s="217"/>
      <c r="H6" s="193"/>
      <c r="I6" s="217"/>
      <c r="J6" s="193"/>
      <c r="K6" s="217"/>
      <c r="L6" s="193"/>
      <c r="M6" s="217"/>
      <c r="N6" s="193"/>
      <c r="O6" s="191"/>
      <c r="P6" s="192"/>
      <c r="Q6" s="191"/>
      <c r="R6" s="192"/>
      <c r="S6" s="138">
        <f t="shared" si="0"/>
        <v>0</v>
      </c>
      <c r="T6" s="138">
        <f t="shared" si="1"/>
        <v>0</v>
      </c>
      <c r="U6" s="14"/>
      <c r="V6" s="14"/>
    </row>
    <row r="7" spans="1:22" x14ac:dyDescent="0.25">
      <c r="A7" s="137"/>
      <c r="B7" s="137"/>
      <c r="C7" s="137"/>
      <c r="D7" s="22"/>
      <c r="E7" s="188"/>
      <c r="F7" s="193"/>
      <c r="G7" s="217"/>
      <c r="H7" s="193"/>
      <c r="I7" s="217"/>
      <c r="J7" s="193"/>
      <c r="K7" s="188"/>
      <c r="L7" s="193"/>
      <c r="M7" s="188"/>
      <c r="N7" s="193"/>
      <c r="O7" s="191"/>
      <c r="P7" s="192"/>
      <c r="Q7" s="191"/>
      <c r="R7" s="192"/>
      <c r="S7" s="138">
        <f t="shared" si="0"/>
        <v>0</v>
      </c>
      <c r="T7" s="138">
        <f t="shared" si="1"/>
        <v>0</v>
      </c>
      <c r="U7" s="14"/>
      <c r="V7" s="14"/>
    </row>
    <row r="8" spans="1:22" x14ac:dyDescent="0.25">
      <c r="A8" s="137"/>
      <c r="B8" s="137"/>
      <c r="C8" s="137"/>
      <c r="D8" s="22"/>
      <c r="E8" s="188"/>
      <c r="F8" s="193"/>
      <c r="G8" s="217"/>
      <c r="H8" s="193"/>
      <c r="I8" s="217"/>
      <c r="J8" s="193"/>
      <c r="K8" s="188"/>
      <c r="L8" s="193"/>
      <c r="M8" s="188"/>
      <c r="N8" s="193"/>
      <c r="O8" s="191"/>
      <c r="P8" s="192"/>
      <c r="Q8" s="191"/>
      <c r="R8" s="192"/>
      <c r="S8" s="138">
        <f t="shared" si="0"/>
        <v>0</v>
      </c>
      <c r="T8" s="138">
        <f t="shared" si="1"/>
        <v>0</v>
      </c>
      <c r="U8" s="14"/>
      <c r="V8" s="14"/>
    </row>
    <row r="9" spans="1:22" x14ac:dyDescent="0.25">
      <c r="A9" s="137"/>
      <c r="B9" s="137"/>
      <c r="C9" s="137"/>
      <c r="D9" s="22"/>
      <c r="E9" s="188"/>
      <c r="F9" s="193"/>
      <c r="G9" s="188"/>
      <c r="H9" s="193"/>
      <c r="I9" s="188"/>
      <c r="J9" s="193"/>
      <c r="K9" s="188"/>
      <c r="L9" s="193"/>
      <c r="M9" s="188"/>
      <c r="N9" s="193"/>
      <c r="O9" s="191"/>
      <c r="P9" s="192"/>
      <c r="Q9" s="191"/>
      <c r="R9" s="192"/>
      <c r="S9" s="138">
        <f t="shared" si="0"/>
        <v>0</v>
      </c>
      <c r="T9" s="138">
        <f t="shared" si="1"/>
        <v>0</v>
      </c>
      <c r="U9" s="14"/>
      <c r="V9" s="14"/>
    </row>
    <row r="10" spans="1:22" x14ac:dyDescent="0.25">
      <c r="A10" s="137"/>
      <c r="B10" s="137"/>
      <c r="C10" s="137"/>
      <c r="D10" s="22"/>
      <c r="E10" s="188"/>
      <c r="F10" s="193"/>
      <c r="G10" s="188"/>
      <c r="H10" s="193"/>
      <c r="I10" s="188"/>
      <c r="J10" s="193"/>
      <c r="K10" s="188"/>
      <c r="L10" s="193"/>
      <c r="M10" s="188"/>
      <c r="N10" s="193"/>
      <c r="O10" s="191"/>
      <c r="P10" s="192"/>
      <c r="Q10" s="191"/>
      <c r="R10" s="192"/>
      <c r="S10" s="138">
        <f t="shared" si="0"/>
        <v>0</v>
      </c>
      <c r="T10" s="138">
        <f t="shared" si="1"/>
        <v>0</v>
      </c>
      <c r="U10" s="14"/>
      <c r="V10" s="14"/>
    </row>
    <row r="11" spans="1:22" ht="15" customHeight="1" x14ac:dyDescent="0.25">
      <c r="A11" s="137"/>
      <c r="B11" s="137"/>
      <c r="C11" s="137"/>
      <c r="D11" s="22"/>
      <c r="E11" s="188"/>
      <c r="F11" s="193"/>
      <c r="G11" s="217"/>
      <c r="H11" s="193"/>
      <c r="I11" s="217"/>
      <c r="J11" s="193"/>
      <c r="K11" s="217"/>
      <c r="L11" s="193"/>
      <c r="M11" s="217"/>
      <c r="N11" s="193"/>
      <c r="O11" s="191"/>
      <c r="P11" s="192"/>
      <c r="Q11" s="191"/>
      <c r="R11" s="192"/>
      <c r="S11" s="138">
        <f t="shared" si="0"/>
        <v>0</v>
      </c>
      <c r="T11" s="138">
        <f t="shared" si="1"/>
        <v>0</v>
      </c>
      <c r="U11" s="14"/>
      <c r="V11" s="14"/>
    </row>
    <row r="12" spans="1:22" x14ac:dyDescent="0.25">
      <c r="A12" s="137"/>
      <c r="B12" s="137"/>
      <c r="C12" s="137"/>
      <c r="D12" s="22"/>
      <c r="E12" s="188"/>
      <c r="F12" s="193"/>
      <c r="G12" s="217"/>
      <c r="H12" s="193"/>
      <c r="I12" s="217"/>
      <c r="J12" s="193"/>
      <c r="K12" s="217"/>
      <c r="L12" s="193"/>
      <c r="M12" s="217"/>
      <c r="N12" s="193"/>
      <c r="O12" s="191"/>
      <c r="P12" s="192"/>
      <c r="Q12" s="191"/>
      <c r="R12" s="192"/>
      <c r="S12" s="138">
        <f t="shared" si="0"/>
        <v>0</v>
      </c>
      <c r="T12" s="138">
        <f t="shared" si="1"/>
        <v>0</v>
      </c>
      <c r="U12" s="14"/>
      <c r="V12" s="14"/>
    </row>
    <row r="13" spans="1:22" x14ac:dyDescent="0.25">
      <c r="A13" s="137"/>
      <c r="B13" s="137"/>
      <c r="C13" s="137"/>
      <c r="D13" s="22"/>
      <c r="E13" s="188"/>
      <c r="F13" s="193"/>
      <c r="G13" s="217"/>
      <c r="H13" s="193"/>
      <c r="I13" s="217"/>
      <c r="J13" s="193"/>
      <c r="K13" s="217"/>
      <c r="L13" s="193"/>
      <c r="M13" s="217"/>
      <c r="N13" s="193"/>
      <c r="O13" s="191"/>
      <c r="P13" s="192"/>
      <c r="Q13" s="191"/>
      <c r="R13" s="192"/>
      <c r="S13" s="138">
        <f t="shared" si="0"/>
        <v>0</v>
      </c>
      <c r="T13" s="138">
        <f t="shared" si="1"/>
        <v>0</v>
      </c>
      <c r="U13" s="14"/>
      <c r="V13" s="14"/>
    </row>
    <row r="14" spans="1:22" x14ac:dyDescent="0.25">
      <c r="A14" s="137"/>
      <c r="B14" s="25"/>
      <c r="C14" s="137"/>
      <c r="D14" s="22"/>
      <c r="E14" s="188"/>
      <c r="F14" s="193"/>
      <c r="G14" s="217"/>
      <c r="H14" s="193"/>
      <c r="I14" s="217"/>
      <c r="J14" s="193"/>
      <c r="K14" s="217"/>
      <c r="L14" s="193"/>
      <c r="M14" s="217"/>
      <c r="N14" s="193"/>
      <c r="O14" s="191"/>
      <c r="P14" s="192"/>
      <c r="Q14" s="191"/>
      <c r="R14" s="192"/>
      <c r="S14" s="138">
        <f t="shared" si="0"/>
        <v>0</v>
      </c>
      <c r="T14" s="138">
        <f t="shared" si="1"/>
        <v>0</v>
      </c>
      <c r="U14" s="14"/>
      <c r="V14" s="14"/>
    </row>
    <row r="15" spans="1:22" x14ac:dyDescent="0.25">
      <c r="A15" s="137"/>
      <c r="B15" s="25"/>
      <c r="C15" s="137"/>
      <c r="D15" s="22"/>
      <c r="E15" s="188"/>
      <c r="F15" s="193"/>
      <c r="G15" s="217"/>
      <c r="H15" s="193"/>
      <c r="I15" s="217"/>
      <c r="J15" s="193"/>
      <c r="K15" s="217"/>
      <c r="L15" s="193"/>
      <c r="M15" s="217"/>
      <c r="N15" s="193"/>
      <c r="O15" s="191"/>
      <c r="P15" s="192"/>
      <c r="Q15" s="191"/>
      <c r="R15" s="192"/>
      <c r="S15" s="138">
        <f t="shared" si="0"/>
        <v>0</v>
      </c>
      <c r="T15" s="138">
        <f t="shared" si="1"/>
        <v>0</v>
      </c>
      <c r="U15" s="14"/>
      <c r="V15" s="14"/>
    </row>
    <row r="16" spans="1:22" x14ac:dyDescent="0.25">
      <c r="A16" s="137"/>
      <c r="B16" s="25"/>
      <c r="C16" s="137"/>
      <c r="D16" s="22"/>
      <c r="E16" s="188"/>
      <c r="F16" s="193"/>
      <c r="G16" s="188"/>
      <c r="H16" s="193"/>
      <c r="I16" s="188"/>
      <c r="J16" s="193"/>
      <c r="K16" s="188"/>
      <c r="L16" s="193"/>
      <c r="M16" s="188"/>
      <c r="N16" s="193"/>
      <c r="O16" s="191"/>
      <c r="P16" s="192"/>
      <c r="Q16" s="191"/>
      <c r="R16" s="192"/>
      <c r="S16" s="138">
        <f t="shared" si="0"/>
        <v>0</v>
      </c>
      <c r="T16" s="138">
        <f t="shared" si="1"/>
        <v>0</v>
      </c>
      <c r="U16" s="14"/>
      <c r="V16" s="14"/>
    </row>
    <row r="17" spans="1:22" x14ac:dyDescent="0.25">
      <c r="A17" s="137"/>
      <c r="B17" s="25"/>
      <c r="C17" s="137"/>
      <c r="D17" s="22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91"/>
      <c r="P17" s="192"/>
      <c r="Q17" s="191"/>
      <c r="R17" s="192"/>
      <c r="S17" s="138">
        <f t="shared" si="0"/>
        <v>0</v>
      </c>
      <c r="T17" s="138">
        <f t="shared" si="1"/>
        <v>0</v>
      </c>
      <c r="U17" s="14"/>
      <c r="V17" s="14"/>
    </row>
    <row r="18" spans="1:22" x14ac:dyDescent="0.25">
      <c r="A18" s="169">
        <v>3600</v>
      </c>
      <c r="B18" s="173" t="s">
        <v>105</v>
      </c>
      <c r="C18" s="169"/>
      <c r="D18" s="22" t="s">
        <v>94</v>
      </c>
      <c r="E18" s="188"/>
      <c r="F18" s="193"/>
      <c r="G18" s="188"/>
      <c r="H18" s="193"/>
      <c r="I18" s="188"/>
      <c r="J18" s="193"/>
      <c r="K18" s="188">
        <v>4</v>
      </c>
      <c r="L18" s="193"/>
      <c r="M18" s="188"/>
      <c r="N18" s="193"/>
      <c r="O18" s="191"/>
      <c r="P18" s="192"/>
      <c r="Q18" s="191"/>
      <c r="R18" s="192"/>
      <c r="S18" s="138">
        <f t="shared" si="0"/>
        <v>4</v>
      </c>
      <c r="T18" s="138">
        <f t="shared" si="1"/>
        <v>4</v>
      </c>
      <c r="U18" s="14"/>
      <c r="V18" s="14"/>
    </row>
    <row r="19" spans="1:22" x14ac:dyDescent="0.25">
      <c r="A19" s="136"/>
      <c r="B19" s="61"/>
      <c r="C19" s="136"/>
      <c r="D19" s="10"/>
      <c r="E19" s="217"/>
      <c r="F19" s="193"/>
      <c r="G19" s="217"/>
      <c r="H19" s="193"/>
      <c r="I19" s="217"/>
      <c r="J19" s="193"/>
      <c r="K19" s="217"/>
      <c r="L19" s="193"/>
      <c r="M19" s="217"/>
      <c r="N19" s="193"/>
      <c r="O19" s="191"/>
      <c r="P19" s="192"/>
      <c r="Q19" s="191"/>
      <c r="R19" s="192"/>
      <c r="S19" s="138">
        <f t="shared" si="0"/>
        <v>0</v>
      </c>
      <c r="T19" s="138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8"/>
      <c r="F20" s="193"/>
      <c r="G20" s="188"/>
      <c r="H20" s="193"/>
      <c r="I20" s="188"/>
      <c r="J20" s="193"/>
      <c r="K20" s="188"/>
      <c r="L20" s="193"/>
      <c r="M20" s="188"/>
      <c r="N20" s="193"/>
      <c r="O20" s="191"/>
      <c r="P20" s="192"/>
      <c r="Q20" s="191"/>
      <c r="R20" s="192"/>
      <c r="S20" s="138">
        <f t="shared" si="0"/>
        <v>0</v>
      </c>
      <c r="T20" s="138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8"/>
      <c r="F21" s="193"/>
      <c r="G21" s="188"/>
      <c r="H21" s="193"/>
      <c r="I21" s="188"/>
      <c r="J21" s="193"/>
      <c r="K21" s="188"/>
      <c r="L21" s="193"/>
      <c r="M21" s="188"/>
      <c r="N21" s="193"/>
      <c r="O21" s="191"/>
      <c r="P21" s="192"/>
      <c r="Q21" s="191"/>
      <c r="R21" s="192"/>
      <c r="S21" s="138">
        <f t="shared" si="0"/>
        <v>0</v>
      </c>
      <c r="T21" s="138"/>
      <c r="U21" s="15"/>
      <c r="V21" s="14"/>
    </row>
    <row r="22" spans="1:22" x14ac:dyDescent="0.25">
      <c r="A22" s="15" t="s">
        <v>6</v>
      </c>
      <c r="B22" s="15"/>
      <c r="C22" s="15"/>
      <c r="D22" s="15"/>
      <c r="E22" s="194">
        <f>SUM(E4:E21)</f>
        <v>8</v>
      </c>
      <c r="F22" s="195"/>
      <c r="G22" s="194">
        <f>SUM(G4:G21)</f>
        <v>8</v>
      </c>
      <c r="H22" s="195"/>
      <c r="I22" s="194">
        <f>SUM(I4:I21)</f>
        <v>8</v>
      </c>
      <c r="J22" s="195"/>
      <c r="K22" s="194">
        <f>SUM(K4:K21)</f>
        <v>8</v>
      </c>
      <c r="L22" s="195"/>
      <c r="M22" s="194">
        <f>SUM(M4:M21)</f>
        <v>8</v>
      </c>
      <c r="N22" s="195"/>
      <c r="O22" s="194">
        <f>SUM(O4:O21)</f>
        <v>0</v>
      </c>
      <c r="P22" s="195"/>
      <c r="Q22" s="194">
        <f>SUM(Q4:Q21)</f>
        <v>0</v>
      </c>
      <c r="R22" s="195"/>
      <c r="S22" s="138">
        <f t="shared" si="0"/>
        <v>40</v>
      </c>
      <c r="T22" s="138"/>
      <c r="U22" s="15"/>
      <c r="V22" s="14"/>
    </row>
    <row r="23" spans="1:22" x14ac:dyDescent="0.25">
      <c r="A23" s="15" t="s">
        <v>2</v>
      </c>
      <c r="B23" s="15"/>
      <c r="C23" s="15"/>
      <c r="D23" s="15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138">
        <f>SUM(E23:R23)</f>
        <v>40</v>
      </c>
      <c r="T23" s="138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162"/>
      <c r="C2" s="162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65">
        <v>6821</v>
      </c>
      <c r="B4" s="173" t="s">
        <v>104</v>
      </c>
      <c r="C4" s="165">
        <v>18</v>
      </c>
      <c r="D4" s="22" t="s">
        <v>87</v>
      </c>
      <c r="E4" s="188">
        <v>2.5</v>
      </c>
      <c r="F4" s="193"/>
      <c r="G4" s="188"/>
      <c r="H4" s="193"/>
      <c r="I4" s="188"/>
      <c r="J4" s="193"/>
      <c r="K4" s="188"/>
      <c r="L4" s="193"/>
      <c r="M4" s="188"/>
      <c r="N4" s="193"/>
      <c r="O4" s="191"/>
      <c r="P4" s="192"/>
      <c r="Q4" s="191"/>
      <c r="R4" s="192"/>
      <c r="S4" s="12">
        <f>E4+G4+I4+K4+M4+O4+Q4</f>
        <v>2.5</v>
      </c>
      <c r="T4" s="12">
        <f>SUM(S4-U4-V4)</f>
        <v>2.5</v>
      </c>
      <c r="U4" s="14"/>
      <c r="V4" s="14"/>
    </row>
    <row r="5" spans="1:22" ht="15.75" customHeight="1" x14ac:dyDescent="0.25">
      <c r="A5" s="135">
        <v>6821</v>
      </c>
      <c r="B5" s="173" t="s">
        <v>104</v>
      </c>
      <c r="C5" s="144">
        <v>7</v>
      </c>
      <c r="D5" s="22" t="s">
        <v>90</v>
      </c>
      <c r="E5" s="188">
        <v>4</v>
      </c>
      <c r="F5" s="193"/>
      <c r="G5" s="188">
        <v>7</v>
      </c>
      <c r="H5" s="193"/>
      <c r="I5" s="188">
        <v>7</v>
      </c>
      <c r="J5" s="193"/>
      <c r="K5" s="188">
        <v>1</v>
      </c>
      <c r="L5" s="193"/>
      <c r="M5" s="188"/>
      <c r="N5" s="193"/>
      <c r="O5" s="191"/>
      <c r="P5" s="192"/>
      <c r="Q5" s="191"/>
      <c r="R5" s="192"/>
      <c r="S5" s="12">
        <f>E5+G5+I5+K5+M5+O5+Q5</f>
        <v>19</v>
      </c>
      <c r="T5" s="12">
        <f>SUM(S5-U5-V5)</f>
        <v>19</v>
      </c>
      <c r="U5" s="14"/>
      <c r="V5" s="14"/>
    </row>
    <row r="6" spans="1:22" x14ac:dyDescent="0.25">
      <c r="A6" s="169">
        <v>6821</v>
      </c>
      <c r="B6" s="173" t="s">
        <v>104</v>
      </c>
      <c r="C6" s="169">
        <v>28</v>
      </c>
      <c r="D6" s="22" t="s">
        <v>96</v>
      </c>
      <c r="E6" s="188"/>
      <c r="F6" s="193"/>
      <c r="G6" s="188"/>
      <c r="H6" s="193"/>
      <c r="I6" s="188"/>
      <c r="J6" s="193"/>
      <c r="K6" s="188">
        <v>1</v>
      </c>
      <c r="L6" s="193"/>
      <c r="M6" s="188">
        <v>1.25</v>
      </c>
      <c r="N6" s="193"/>
      <c r="O6" s="191"/>
      <c r="P6" s="192"/>
      <c r="Q6" s="191"/>
      <c r="R6" s="192"/>
      <c r="S6" s="12">
        <f t="shared" ref="S6:S24" si="0">E6+G6+I6+K6+M6+O6+Q6</f>
        <v>2.25</v>
      </c>
      <c r="T6" s="12">
        <f t="shared" ref="T6:T21" si="1">SUM(S6-U6-V6)</f>
        <v>2.25</v>
      </c>
      <c r="U6" s="14"/>
      <c r="V6" s="14"/>
    </row>
    <row r="7" spans="1:22" x14ac:dyDescent="0.25">
      <c r="A7" s="169">
        <v>6821</v>
      </c>
      <c r="B7" s="173" t="s">
        <v>104</v>
      </c>
      <c r="C7" s="169">
        <v>29</v>
      </c>
      <c r="D7" s="22" t="s">
        <v>96</v>
      </c>
      <c r="E7" s="188"/>
      <c r="F7" s="193"/>
      <c r="G7" s="188"/>
      <c r="H7" s="193"/>
      <c r="I7" s="188"/>
      <c r="J7" s="193"/>
      <c r="K7" s="188">
        <v>1</v>
      </c>
      <c r="L7" s="193"/>
      <c r="M7" s="188">
        <v>1.25</v>
      </c>
      <c r="N7" s="193"/>
      <c r="O7" s="191"/>
      <c r="P7" s="192"/>
      <c r="Q7" s="191"/>
      <c r="R7" s="192"/>
      <c r="S7" s="12">
        <f>E7+G7+I7+K7+M7+O7+Q7</f>
        <v>2.25</v>
      </c>
      <c r="T7" s="12">
        <f t="shared" si="1"/>
        <v>2.25</v>
      </c>
      <c r="U7" s="14"/>
      <c r="V7" s="14"/>
    </row>
    <row r="8" spans="1:22" x14ac:dyDescent="0.25">
      <c r="A8" s="169">
        <v>6821</v>
      </c>
      <c r="B8" s="173" t="s">
        <v>104</v>
      </c>
      <c r="C8" s="129">
        <v>19</v>
      </c>
      <c r="D8" s="22" t="s">
        <v>98</v>
      </c>
      <c r="E8" s="188"/>
      <c r="F8" s="193"/>
      <c r="G8" s="188"/>
      <c r="H8" s="193"/>
      <c r="I8" s="188"/>
      <c r="J8" s="193"/>
      <c r="K8" s="188">
        <v>0.5</v>
      </c>
      <c r="L8" s="193"/>
      <c r="M8" s="188">
        <v>0.5</v>
      </c>
      <c r="N8" s="193"/>
      <c r="O8" s="191"/>
      <c r="P8" s="192"/>
      <c r="Q8" s="191"/>
      <c r="R8" s="192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129">
        <v>6821</v>
      </c>
      <c r="B9" s="173" t="s">
        <v>104</v>
      </c>
      <c r="C9" s="6">
        <v>3</v>
      </c>
      <c r="D9" s="22" t="s">
        <v>99</v>
      </c>
      <c r="E9" s="188"/>
      <c r="F9" s="193"/>
      <c r="G9" s="188"/>
      <c r="H9" s="193"/>
      <c r="I9" s="188"/>
      <c r="J9" s="193"/>
      <c r="K9" s="188">
        <v>1.5</v>
      </c>
      <c r="L9" s="193"/>
      <c r="M9" s="188"/>
      <c r="N9" s="193"/>
      <c r="O9" s="191"/>
      <c r="P9" s="192"/>
      <c r="Q9" s="191"/>
      <c r="R9" s="192"/>
      <c r="S9" s="12">
        <f>E9+G9+I9+K9+M9+O9+Q9</f>
        <v>1.5</v>
      </c>
      <c r="T9" s="12">
        <f t="shared" si="1"/>
        <v>1.5</v>
      </c>
      <c r="U9" s="14"/>
      <c r="V9" s="14"/>
    </row>
    <row r="10" spans="1:22" x14ac:dyDescent="0.25">
      <c r="A10" s="6">
        <v>6821</v>
      </c>
      <c r="B10" s="173" t="s">
        <v>104</v>
      </c>
      <c r="C10" s="6">
        <v>21</v>
      </c>
      <c r="D10" s="22" t="s">
        <v>100</v>
      </c>
      <c r="E10" s="188"/>
      <c r="F10" s="193"/>
      <c r="G10" s="188"/>
      <c r="H10" s="193"/>
      <c r="I10" s="188"/>
      <c r="J10" s="193"/>
      <c r="K10" s="188">
        <v>2</v>
      </c>
      <c r="L10" s="193"/>
      <c r="M10" s="188">
        <v>4</v>
      </c>
      <c r="N10" s="193"/>
      <c r="O10" s="191"/>
      <c r="P10" s="192"/>
      <c r="Q10" s="191"/>
      <c r="R10" s="192"/>
      <c r="S10" s="12">
        <f t="shared" si="0"/>
        <v>6</v>
      </c>
      <c r="T10" s="12">
        <f t="shared" si="1"/>
        <v>6</v>
      </c>
      <c r="U10" s="14"/>
      <c r="V10" s="14"/>
    </row>
    <row r="11" spans="1:22" x14ac:dyDescent="0.25">
      <c r="A11" s="6"/>
      <c r="B11" s="6"/>
      <c r="C11" s="6"/>
      <c r="D11" s="22"/>
      <c r="E11" s="188"/>
      <c r="F11" s="193"/>
      <c r="G11" s="188"/>
      <c r="H11" s="193"/>
      <c r="I11" s="188"/>
      <c r="J11" s="193"/>
      <c r="K11" s="188"/>
      <c r="L11" s="193"/>
      <c r="M11" s="188"/>
      <c r="N11" s="193"/>
      <c r="O11" s="191"/>
      <c r="P11" s="192"/>
      <c r="Q11" s="191"/>
      <c r="R11" s="1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8"/>
      <c r="F12" s="193"/>
      <c r="G12" s="188"/>
      <c r="H12" s="193"/>
      <c r="I12" s="188"/>
      <c r="J12" s="193"/>
      <c r="K12" s="188"/>
      <c r="L12" s="193"/>
      <c r="M12" s="188"/>
      <c r="N12" s="193"/>
      <c r="O12" s="191"/>
      <c r="P12" s="192"/>
      <c r="Q12" s="191"/>
      <c r="R12" s="19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8"/>
      <c r="F13" s="193"/>
      <c r="G13" s="188"/>
      <c r="H13" s="193"/>
      <c r="I13" s="188"/>
      <c r="J13" s="193"/>
      <c r="K13" s="188"/>
      <c r="L13" s="193"/>
      <c r="M13" s="188"/>
      <c r="N13" s="193"/>
      <c r="O13" s="191"/>
      <c r="P13" s="192"/>
      <c r="Q13" s="191"/>
      <c r="R13" s="1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8"/>
      <c r="F14" s="193"/>
      <c r="G14" s="188"/>
      <c r="H14" s="193"/>
      <c r="I14" s="188"/>
      <c r="J14" s="193"/>
      <c r="K14" s="188"/>
      <c r="L14" s="193"/>
      <c r="M14" s="188"/>
      <c r="N14" s="193"/>
      <c r="O14" s="191"/>
      <c r="P14" s="192"/>
      <c r="Q14" s="191"/>
      <c r="R14" s="19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8"/>
      <c r="F15" s="193"/>
      <c r="G15" s="188"/>
      <c r="H15" s="193"/>
      <c r="I15" s="188"/>
      <c r="J15" s="193"/>
      <c r="K15" s="188"/>
      <c r="L15" s="193"/>
      <c r="M15" s="188"/>
      <c r="N15" s="193"/>
      <c r="O15" s="191"/>
      <c r="P15" s="192"/>
      <c r="Q15" s="191"/>
      <c r="R15" s="19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88"/>
      <c r="F16" s="193"/>
      <c r="G16" s="188"/>
      <c r="H16" s="193"/>
      <c r="I16" s="188"/>
      <c r="J16" s="193"/>
      <c r="K16" s="188"/>
      <c r="L16" s="193"/>
      <c r="M16" s="188"/>
      <c r="N16" s="193"/>
      <c r="O16" s="191"/>
      <c r="P16" s="192"/>
      <c r="Q16" s="191"/>
      <c r="R16" s="19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8"/>
      <c r="F17" s="193"/>
      <c r="G17" s="188"/>
      <c r="H17" s="193"/>
      <c r="I17" s="188"/>
      <c r="J17" s="193"/>
      <c r="K17" s="188"/>
      <c r="L17" s="193"/>
      <c r="M17" s="188"/>
      <c r="N17" s="193"/>
      <c r="O17" s="191"/>
      <c r="P17" s="192"/>
      <c r="Q17" s="191"/>
      <c r="R17" s="19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88"/>
      <c r="F18" s="193"/>
      <c r="G18" s="188"/>
      <c r="H18" s="193"/>
      <c r="I18" s="188"/>
      <c r="J18" s="193"/>
      <c r="K18" s="188"/>
      <c r="L18" s="193"/>
      <c r="M18" s="188"/>
      <c r="N18" s="193"/>
      <c r="O18" s="191"/>
      <c r="P18" s="192"/>
      <c r="Q18" s="191"/>
      <c r="R18" s="19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30">
        <v>3600</v>
      </c>
      <c r="B19" s="173" t="s">
        <v>105</v>
      </c>
      <c r="C19" s="130"/>
      <c r="D19" s="22" t="s">
        <v>84</v>
      </c>
      <c r="E19" s="175">
        <v>0.5</v>
      </c>
      <c r="F19" s="176"/>
      <c r="G19" s="175"/>
      <c r="H19" s="176"/>
      <c r="I19" s="175"/>
      <c r="J19" s="176"/>
      <c r="K19" s="175"/>
      <c r="L19" s="176"/>
      <c r="M19" s="175"/>
      <c r="N19" s="176"/>
      <c r="O19" s="191"/>
      <c r="P19" s="192"/>
      <c r="Q19" s="191"/>
      <c r="R19" s="192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123">
        <v>3600</v>
      </c>
      <c r="B20" s="173" t="s">
        <v>105</v>
      </c>
      <c r="C20" s="123"/>
      <c r="D20" s="10" t="s">
        <v>64</v>
      </c>
      <c r="E20" s="188">
        <v>1</v>
      </c>
      <c r="F20" s="193"/>
      <c r="G20" s="188">
        <v>1</v>
      </c>
      <c r="H20" s="193"/>
      <c r="I20" s="188">
        <v>1</v>
      </c>
      <c r="J20" s="193"/>
      <c r="K20" s="188">
        <v>1</v>
      </c>
      <c r="L20" s="193"/>
      <c r="M20" s="188">
        <v>1</v>
      </c>
      <c r="N20" s="193"/>
      <c r="O20" s="191"/>
      <c r="P20" s="192"/>
      <c r="Q20" s="191"/>
      <c r="R20" s="192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88"/>
      <c r="F21" s="193"/>
      <c r="G21" s="188"/>
      <c r="H21" s="193"/>
      <c r="I21" s="188"/>
      <c r="J21" s="193"/>
      <c r="K21" s="188"/>
      <c r="L21" s="193"/>
      <c r="M21" s="188"/>
      <c r="N21" s="193"/>
      <c r="O21" s="191"/>
      <c r="P21" s="192"/>
      <c r="Q21" s="191"/>
      <c r="R21" s="19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88"/>
      <c r="F22" s="193"/>
      <c r="G22" s="188"/>
      <c r="H22" s="193"/>
      <c r="I22" s="188"/>
      <c r="J22" s="193"/>
      <c r="K22" s="188"/>
      <c r="L22" s="193"/>
      <c r="M22" s="188"/>
      <c r="N22" s="193"/>
      <c r="O22" s="191"/>
      <c r="P22" s="192"/>
      <c r="Q22" s="191"/>
      <c r="R22" s="19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88"/>
      <c r="F23" s="193"/>
      <c r="G23" s="188"/>
      <c r="H23" s="193"/>
      <c r="I23" s="188"/>
      <c r="J23" s="193"/>
      <c r="K23" s="188"/>
      <c r="L23" s="193"/>
      <c r="M23" s="188"/>
      <c r="N23" s="193"/>
      <c r="O23" s="191"/>
      <c r="P23" s="192"/>
      <c r="Q23" s="191"/>
      <c r="R23" s="19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8</v>
      </c>
      <c r="J24" s="195"/>
      <c r="K24" s="194">
        <f>SUM(K4:K23)</f>
        <v>8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162"/>
      <c r="C2" s="162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66">
        <v>6821</v>
      </c>
      <c r="B4" s="173" t="s">
        <v>104</v>
      </c>
      <c r="C4" s="166">
        <v>18</v>
      </c>
      <c r="D4" s="22" t="s">
        <v>87</v>
      </c>
      <c r="E4" s="188">
        <v>2.5</v>
      </c>
      <c r="F4" s="193"/>
      <c r="G4" s="188"/>
      <c r="H4" s="193"/>
      <c r="I4" s="188"/>
      <c r="J4" s="193"/>
      <c r="K4" s="188"/>
      <c r="L4" s="193"/>
      <c r="M4" s="188"/>
      <c r="N4" s="193"/>
      <c r="O4" s="199"/>
      <c r="P4" s="199"/>
      <c r="Q4" s="199"/>
      <c r="R4" s="199"/>
      <c r="S4" s="12">
        <f t="shared" ref="S4:S11" si="0">E4+G4+I4+K4+M4+O4+Q4</f>
        <v>2.5</v>
      </c>
      <c r="T4" s="12">
        <f t="shared" ref="T4:T11" si="1">SUM(S4-U4-V4)</f>
        <v>2.5</v>
      </c>
      <c r="U4" s="14"/>
      <c r="V4" s="14"/>
    </row>
    <row r="5" spans="1:22" x14ac:dyDescent="0.25">
      <c r="A5" s="166">
        <v>6821</v>
      </c>
      <c r="B5" s="173" t="s">
        <v>104</v>
      </c>
      <c r="C5" s="166">
        <v>7</v>
      </c>
      <c r="D5" s="22" t="s">
        <v>90</v>
      </c>
      <c r="E5" s="188">
        <v>4</v>
      </c>
      <c r="F5" s="193"/>
      <c r="G5" s="188">
        <v>7</v>
      </c>
      <c r="H5" s="193"/>
      <c r="I5" s="188">
        <v>7</v>
      </c>
      <c r="J5" s="193"/>
      <c r="K5" s="188">
        <v>1</v>
      </c>
      <c r="L5" s="193"/>
      <c r="M5" s="188"/>
      <c r="N5" s="193"/>
      <c r="O5" s="199"/>
      <c r="P5" s="199"/>
      <c r="Q5" s="199"/>
      <c r="R5" s="199"/>
      <c r="S5" s="12">
        <f t="shared" si="0"/>
        <v>19</v>
      </c>
      <c r="T5" s="12">
        <f t="shared" si="1"/>
        <v>19</v>
      </c>
      <c r="U5" s="14"/>
      <c r="V5" s="14"/>
    </row>
    <row r="6" spans="1:22" x14ac:dyDescent="0.25">
      <c r="A6" s="169">
        <v>6821</v>
      </c>
      <c r="B6" s="173" t="s">
        <v>104</v>
      </c>
      <c r="C6" s="169">
        <v>28</v>
      </c>
      <c r="D6" s="22" t="s">
        <v>96</v>
      </c>
      <c r="E6" s="188"/>
      <c r="F6" s="193"/>
      <c r="G6" s="188"/>
      <c r="H6" s="193"/>
      <c r="I6" s="188"/>
      <c r="J6" s="193"/>
      <c r="K6" s="188">
        <v>1</v>
      </c>
      <c r="L6" s="193"/>
      <c r="M6" s="188">
        <v>1.25</v>
      </c>
      <c r="N6" s="193"/>
      <c r="O6" s="199"/>
      <c r="P6" s="199"/>
      <c r="Q6" s="199"/>
      <c r="R6" s="199"/>
      <c r="S6" s="12">
        <f t="shared" si="0"/>
        <v>2.25</v>
      </c>
      <c r="T6" s="12">
        <f t="shared" si="1"/>
        <v>2.25</v>
      </c>
      <c r="U6" s="14"/>
      <c r="V6" s="14"/>
    </row>
    <row r="7" spans="1:22" x14ac:dyDescent="0.25">
      <c r="A7" s="169">
        <v>6821</v>
      </c>
      <c r="B7" s="173" t="s">
        <v>104</v>
      </c>
      <c r="C7" s="169">
        <v>29</v>
      </c>
      <c r="D7" s="22" t="s">
        <v>96</v>
      </c>
      <c r="E7" s="188"/>
      <c r="F7" s="193"/>
      <c r="G7" s="188"/>
      <c r="H7" s="193"/>
      <c r="I7" s="188"/>
      <c r="J7" s="193"/>
      <c r="K7" s="188">
        <v>1</v>
      </c>
      <c r="L7" s="193"/>
      <c r="M7" s="188">
        <v>1.25</v>
      </c>
      <c r="N7" s="193"/>
      <c r="O7" s="199"/>
      <c r="P7" s="199"/>
      <c r="Q7" s="199"/>
      <c r="R7" s="199"/>
      <c r="S7" s="12">
        <f t="shared" si="0"/>
        <v>2.25</v>
      </c>
      <c r="T7" s="12">
        <f t="shared" si="1"/>
        <v>2.25</v>
      </c>
      <c r="U7" s="14"/>
      <c r="V7" s="14"/>
    </row>
    <row r="8" spans="1:22" x14ac:dyDescent="0.25">
      <c r="A8" s="169">
        <v>6821</v>
      </c>
      <c r="B8" s="173" t="s">
        <v>104</v>
      </c>
      <c r="C8" s="169">
        <v>19</v>
      </c>
      <c r="D8" s="22" t="s">
        <v>98</v>
      </c>
      <c r="E8" s="188"/>
      <c r="F8" s="193"/>
      <c r="G8" s="188"/>
      <c r="H8" s="193"/>
      <c r="I8" s="188"/>
      <c r="J8" s="193"/>
      <c r="K8" s="188">
        <v>0.5</v>
      </c>
      <c r="L8" s="193"/>
      <c r="M8" s="188">
        <v>0.5</v>
      </c>
      <c r="N8" s="193"/>
      <c r="O8" s="199"/>
      <c r="P8" s="199"/>
      <c r="Q8" s="199"/>
      <c r="R8" s="199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169">
        <v>6821</v>
      </c>
      <c r="B9" s="173" t="s">
        <v>104</v>
      </c>
      <c r="C9" s="169">
        <v>3</v>
      </c>
      <c r="D9" s="22" t="s">
        <v>99</v>
      </c>
      <c r="E9" s="188"/>
      <c r="F9" s="193"/>
      <c r="G9" s="188"/>
      <c r="H9" s="193"/>
      <c r="I9" s="188"/>
      <c r="J9" s="193"/>
      <c r="K9" s="188">
        <v>1.5</v>
      </c>
      <c r="L9" s="193"/>
      <c r="M9" s="188"/>
      <c r="N9" s="193"/>
      <c r="O9" s="191"/>
      <c r="P9" s="192"/>
      <c r="Q9" s="191"/>
      <c r="R9" s="192"/>
      <c r="S9" s="12">
        <f t="shared" si="0"/>
        <v>1.5</v>
      </c>
      <c r="T9" s="12">
        <f t="shared" si="1"/>
        <v>1.5</v>
      </c>
      <c r="U9" s="14"/>
      <c r="V9" s="14"/>
    </row>
    <row r="10" spans="1:22" x14ac:dyDescent="0.25">
      <c r="A10" s="169">
        <v>6821</v>
      </c>
      <c r="B10" s="173" t="s">
        <v>104</v>
      </c>
      <c r="C10" s="169">
        <v>21</v>
      </c>
      <c r="D10" s="22" t="s">
        <v>100</v>
      </c>
      <c r="E10" s="188"/>
      <c r="F10" s="193"/>
      <c r="G10" s="188"/>
      <c r="H10" s="193"/>
      <c r="I10" s="188"/>
      <c r="J10" s="193"/>
      <c r="K10" s="188">
        <v>2</v>
      </c>
      <c r="L10" s="193"/>
      <c r="M10" s="188">
        <v>4</v>
      </c>
      <c r="N10" s="193"/>
      <c r="O10" s="191"/>
      <c r="P10" s="192"/>
      <c r="Q10" s="191"/>
      <c r="R10" s="192"/>
      <c r="S10" s="12">
        <f t="shared" si="0"/>
        <v>6</v>
      </c>
      <c r="T10" s="12">
        <f t="shared" si="1"/>
        <v>6</v>
      </c>
      <c r="U10" s="14"/>
      <c r="V10" s="14"/>
    </row>
    <row r="11" spans="1:22" x14ac:dyDescent="0.25">
      <c r="A11" s="6"/>
      <c r="B11" s="6"/>
      <c r="C11" s="6"/>
      <c r="D11" s="22"/>
      <c r="E11" s="188"/>
      <c r="F11" s="193"/>
      <c r="G11" s="188"/>
      <c r="H11" s="193"/>
      <c r="I11" s="188"/>
      <c r="J11" s="193"/>
      <c r="K11" s="188"/>
      <c r="L11" s="193"/>
      <c r="M11" s="188"/>
      <c r="N11" s="193"/>
      <c r="O11" s="191"/>
      <c r="P11" s="192"/>
      <c r="Q11" s="191"/>
      <c r="R11" s="1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8"/>
      <c r="F12" s="193"/>
      <c r="G12" s="188"/>
      <c r="H12" s="193"/>
      <c r="I12" s="188"/>
      <c r="J12" s="193"/>
      <c r="K12" s="188"/>
      <c r="L12" s="193"/>
      <c r="M12" s="188"/>
      <c r="N12" s="193"/>
      <c r="O12" s="191"/>
      <c r="P12" s="192"/>
      <c r="Q12" s="191"/>
      <c r="R12" s="19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8"/>
      <c r="F13" s="193"/>
      <c r="G13" s="188"/>
      <c r="H13" s="193"/>
      <c r="I13" s="188"/>
      <c r="J13" s="193"/>
      <c r="K13" s="188"/>
      <c r="L13" s="193"/>
      <c r="M13" s="188"/>
      <c r="N13" s="193"/>
      <c r="O13" s="191"/>
      <c r="P13" s="192"/>
      <c r="Q13" s="191"/>
      <c r="R13" s="19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8"/>
      <c r="F14" s="193"/>
      <c r="G14" s="188"/>
      <c r="H14" s="193"/>
      <c r="I14" s="188"/>
      <c r="J14" s="193"/>
      <c r="K14" s="188"/>
      <c r="L14" s="193"/>
      <c r="M14" s="188"/>
      <c r="N14" s="193"/>
      <c r="O14" s="191"/>
      <c r="P14" s="192"/>
      <c r="Q14" s="191"/>
      <c r="R14" s="19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8"/>
      <c r="F15" s="193"/>
      <c r="G15" s="188"/>
      <c r="H15" s="193"/>
      <c r="I15" s="188"/>
      <c r="J15" s="193"/>
      <c r="K15" s="188"/>
      <c r="L15" s="193"/>
      <c r="M15" s="188"/>
      <c r="N15" s="193"/>
      <c r="O15" s="191"/>
      <c r="P15" s="192"/>
      <c r="Q15" s="191"/>
      <c r="R15" s="19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88"/>
      <c r="F16" s="193"/>
      <c r="G16" s="188"/>
      <c r="H16" s="193"/>
      <c r="I16" s="188"/>
      <c r="J16" s="193"/>
      <c r="K16" s="188"/>
      <c r="L16" s="193"/>
      <c r="M16" s="188"/>
      <c r="N16" s="193"/>
      <c r="O16" s="191"/>
      <c r="P16" s="192"/>
      <c r="Q16" s="191"/>
      <c r="R16" s="19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46"/>
      <c r="B17" s="25"/>
      <c r="C17" s="146"/>
      <c r="D17" s="22"/>
      <c r="E17" s="188"/>
      <c r="F17" s="193"/>
      <c r="G17" s="188"/>
      <c r="H17" s="193"/>
      <c r="I17" s="188"/>
      <c r="J17" s="193"/>
      <c r="K17" s="188"/>
      <c r="L17" s="193"/>
      <c r="M17" s="188"/>
      <c r="N17" s="193"/>
      <c r="O17" s="191"/>
      <c r="P17" s="192"/>
      <c r="Q17" s="191"/>
      <c r="R17" s="19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66">
        <v>3600</v>
      </c>
      <c r="B18" s="173" t="s">
        <v>105</v>
      </c>
      <c r="C18" s="166"/>
      <c r="D18" s="22" t="s">
        <v>84</v>
      </c>
      <c r="E18" s="175">
        <v>0.5</v>
      </c>
      <c r="F18" s="176"/>
      <c r="G18" s="175"/>
      <c r="H18" s="176"/>
      <c r="I18" s="188"/>
      <c r="J18" s="193"/>
      <c r="K18" s="188"/>
      <c r="L18" s="193"/>
      <c r="M18" s="188"/>
      <c r="N18" s="193"/>
      <c r="O18" s="191"/>
      <c r="P18" s="192"/>
      <c r="Q18" s="191"/>
      <c r="R18" s="192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25">
      <c r="A19" s="163">
        <v>3600</v>
      </c>
      <c r="B19" s="173" t="s">
        <v>105</v>
      </c>
      <c r="C19" s="163"/>
      <c r="D19" s="10" t="s">
        <v>64</v>
      </c>
      <c r="E19" s="188">
        <v>1</v>
      </c>
      <c r="F19" s="193"/>
      <c r="G19" s="188">
        <v>1</v>
      </c>
      <c r="H19" s="193"/>
      <c r="I19" s="188">
        <v>1</v>
      </c>
      <c r="J19" s="193"/>
      <c r="K19" s="188">
        <v>1</v>
      </c>
      <c r="L19" s="193"/>
      <c r="M19" s="188">
        <v>1</v>
      </c>
      <c r="N19" s="193"/>
      <c r="O19" s="191"/>
      <c r="P19" s="192"/>
      <c r="Q19" s="191"/>
      <c r="R19" s="192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88"/>
      <c r="F20" s="193"/>
      <c r="G20" s="188"/>
      <c r="H20" s="193"/>
      <c r="I20" s="188"/>
      <c r="J20" s="193"/>
      <c r="K20" s="188"/>
      <c r="L20" s="193"/>
      <c r="M20" s="188"/>
      <c r="N20" s="193"/>
      <c r="O20" s="191"/>
      <c r="P20" s="192"/>
      <c r="Q20" s="191"/>
      <c r="R20" s="19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8"/>
      <c r="F21" s="193"/>
      <c r="G21" s="188"/>
      <c r="H21" s="193"/>
      <c r="I21" s="188"/>
      <c r="J21" s="193"/>
      <c r="K21" s="188"/>
      <c r="L21" s="193"/>
      <c r="M21" s="188"/>
      <c r="N21" s="193"/>
      <c r="O21" s="191"/>
      <c r="P21" s="192"/>
      <c r="Q21" s="191"/>
      <c r="R21" s="19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88"/>
      <c r="F22" s="193"/>
      <c r="G22" s="191"/>
      <c r="H22" s="192"/>
      <c r="I22" s="191"/>
      <c r="J22" s="192"/>
      <c r="K22" s="191"/>
      <c r="L22" s="192"/>
      <c r="M22" s="191"/>
      <c r="N22" s="192"/>
      <c r="O22" s="191"/>
      <c r="P22" s="192"/>
      <c r="Q22" s="191"/>
      <c r="R22" s="19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4">
        <f>SUM(E4:E22)</f>
        <v>8</v>
      </c>
      <c r="F23" s="195"/>
      <c r="G23" s="194">
        <f>SUM(G4:G22)</f>
        <v>8</v>
      </c>
      <c r="H23" s="195"/>
      <c r="I23" s="194">
        <f>SUM(I4:I22)</f>
        <v>8</v>
      </c>
      <c r="J23" s="195"/>
      <c r="K23" s="194">
        <f>SUM(K4:K22)</f>
        <v>8</v>
      </c>
      <c r="L23" s="195"/>
      <c r="M23" s="194">
        <f>SUM(M4:M22)</f>
        <v>8</v>
      </c>
      <c r="N23" s="195"/>
      <c r="O23" s="194">
        <f>SUM(O4:O22)</f>
        <v>0</v>
      </c>
      <c r="P23" s="195"/>
      <c r="Q23" s="194">
        <f>SUM(Q4:Q22)</f>
        <v>0</v>
      </c>
      <c r="R23" s="19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89</v>
      </c>
      <c r="B2" s="162"/>
      <c r="C2" s="162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64">
        <v>6821</v>
      </c>
      <c r="B4" s="173" t="s">
        <v>104</v>
      </c>
      <c r="C4" s="164">
        <v>9</v>
      </c>
      <c r="D4" s="22" t="s">
        <v>79</v>
      </c>
      <c r="E4" s="188">
        <v>0.75</v>
      </c>
      <c r="F4" s="193"/>
      <c r="G4" s="188"/>
      <c r="H4" s="193"/>
      <c r="I4" s="188"/>
      <c r="J4" s="193"/>
      <c r="K4" s="188"/>
      <c r="L4" s="193"/>
      <c r="M4" s="188"/>
      <c r="N4" s="193"/>
      <c r="O4" s="220"/>
      <c r="P4" s="221"/>
      <c r="Q4" s="220"/>
      <c r="R4" s="221"/>
      <c r="S4" s="79">
        <f t="shared" ref="S4:S24" si="0">E4+G4+I4+K4+M4+O4+Q4</f>
        <v>0.75</v>
      </c>
      <c r="T4" s="79">
        <f t="shared" ref="T4:T24" si="1">SUM(S4-U4-V4)</f>
        <v>0.75</v>
      </c>
      <c r="U4" s="83"/>
      <c r="V4" s="83"/>
    </row>
    <row r="5" spans="1:22" x14ac:dyDescent="0.25">
      <c r="A5" s="164">
        <v>6821</v>
      </c>
      <c r="B5" s="173" t="s">
        <v>104</v>
      </c>
      <c r="C5" s="164">
        <v>26</v>
      </c>
      <c r="D5" s="22" t="s">
        <v>79</v>
      </c>
      <c r="E5" s="188">
        <v>0.25</v>
      </c>
      <c r="F5" s="193"/>
      <c r="G5" s="188"/>
      <c r="H5" s="193"/>
      <c r="I5" s="188"/>
      <c r="J5" s="193"/>
      <c r="K5" s="188"/>
      <c r="L5" s="193"/>
      <c r="M5" s="188"/>
      <c r="N5" s="193"/>
      <c r="O5" s="220"/>
      <c r="P5" s="221"/>
      <c r="Q5" s="220"/>
      <c r="R5" s="221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141">
        <v>6794</v>
      </c>
      <c r="B6" s="173" t="s">
        <v>107</v>
      </c>
      <c r="C6" s="141">
        <v>2</v>
      </c>
      <c r="D6" s="22" t="s">
        <v>79</v>
      </c>
      <c r="E6" s="188"/>
      <c r="F6" s="193"/>
      <c r="G6" s="188"/>
      <c r="H6" s="193"/>
      <c r="I6" s="188">
        <v>0.75</v>
      </c>
      <c r="J6" s="193"/>
      <c r="K6" s="188"/>
      <c r="L6" s="193"/>
      <c r="M6" s="188"/>
      <c r="N6" s="193"/>
      <c r="O6" s="220"/>
      <c r="P6" s="221"/>
      <c r="Q6" s="220"/>
      <c r="R6" s="221"/>
      <c r="S6" s="79">
        <f t="shared" si="0"/>
        <v>0.75</v>
      </c>
      <c r="T6" s="79">
        <f t="shared" si="1"/>
        <v>0.75</v>
      </c>
      <c r="U6" s="83"/>
      <c r="V6" s="83"/>
    </row>
    <row r="7" spans="1:22" x14ac:dyDescent="0.25">
      <c r="A7" s="169">
        <v>6821</v>
      </c>
      <c r="B7" s="173" t="s">
        <v>104</v>
      </c>
      <c r="C7" s="169">
        <v>20</v>
      </c>
      <c r="D7" s="22" t="s">
        <v>101</v>
      </c>
      <c r="E7" s="188"/>
      <c r="F7" s="193"/>
      <c r="G7" s="188"/>
      <c r="H7" s="193"/>
      <c r="I7" s="188">
        <v>4</v>
      </c>
      <c r="J7" s="193"/>
      <c r="K7" s="188"/>
      <c r="L7" s="193"/>
      <c r="M7" s="188">
        <v>1</v>
      </c>
      <c r="N7" s="193"/>
      <c r="O7" s="220"/>
      <c r="P7" s="221"/>
      <c r="Q7" s="220"/>
      <c r="R7" s="221"/>
      <c r="S7" s="79">
        <f t="shared" si="0"/>
        <v>5</v>
      </c>
      <c r="T7" s="79">
        <f t="shared" si="1"/>
        <v>5</v>
      </c>
      <c r="U7" s="83"/>
      <c r="V7" s="83"/>
    </row>
    <row r="8" spans="1:22" x14ac:dyDescent="0.25">
      <c r="A8" s="146"/>
      <c r="B8" s="146"/>
      <c r="C8" s="146"/>
      <c r="D8" s="22"/>
      <c r="E8" s="188"/>
      <c r="F8" s="193"/>
      <c r="G8" s="188"/>
      <c r="H8" s="193"/>
      <c r="I8" s="188"/>
      <c r="J8" s="193"/>
      <c r="K8" s="188"/>
      <c r="L8" s="193"/>
      <c r="M8" s="188"/>
      <c r="N8" s="193"/>
      <c r="O8" s="220"/>
      <c r="P8" s="221"/>
      <c r="Q8" s="220"/>
      <c r="R8" s="221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46"/>
      <c r="B9" s="146"/>
      <c r="C9" s="146"/>
      <c r="D9" s="22"/>
      <c r="E9" s="188"/>
      <c r="F9" s="193"/>
      <c r="G9" s="188"/>
      <c r="H9" s="193"/>
      <c r="I9" s="188"/>
      <c r="J9" s="193"/>
      <c r="K9" s="188"/>
      <c r="L9" s="193"/>
      <c r="M9" s="188"/>
      <c r="N9" s="193"/>
      <c r="O9" s="220"/>
      <c r="P9" s="221"/>
      <c r="Q9" s="220"/>
      <c r="R9" s="221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6"/>
      <c r="B10" s="146"/>
      <c r="C10" s="146"/>
      <c r="D10" s="22"/>
      <c r="E10" s="188"/>
      <c r="F10" s="193"/>
      <c r="G10" s="188"/>
      <c r="H10" s="193"/>
      <c r="I10" s="188"/>
      <c r="J10" s="193"/>
      <c r="K10" s="188"/>
      <c r="L10" s="193"/>
      <c r="M10" s="188"/>
      <c r="N10" s="193"/>
      <c r="O10" s="220"/>
      <c r="P10" s="221"/>
      <c r="Q10" s="220"/>
      <c r="R10" s="221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6"/>
      <c r="B11" s="146"/>
      <c r="C11" s="146"/>
      <c r="D11" s="22"/>
      <c r="E11" s="188"/>
      <c r="F11" s="193"/>
      <c r="G11" s="188"/>
      <c r="H11" s="193"/>
      <c r="I11" s="188"/>
      <c r="J11" s="193"/>
      <c r="K11" s="188"/>
      <c r="L11" s="193"/>
      <c r="M11" s="188"/>
      <c r="N11" s="193"/>
      <c r="O11" s="220"/>
      <c r="P11" s="221"/>
      <c r="Q11" s="220"/>
      <c r="R11" s="221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45"/>
      <c r="B12" s="145"/>
      <c r="C12" s="145"/>
      <c r="D12" s="22"/>
      <c r="E12" s="188"/>
      <c r="F12" s="193"/>
      <c r="G12" s="218"/>
      <c r="H12" s="219"/>
      <c r="I12" s="218"/>
      <c r="J12" s="219"/>
      <c r="K12" s="188"/>
      <c r="L12" s="193"/>
      <c r="M12" s="188"/>
      <c r="N12" s="193"/>
      <c r="O12" s="220"/>
      <c r="P12" s="221"/>
      <c r="Q12" s="220"/>
      <c r="R12" s="221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88"/>
      <c r="F13" s="193"/>
      <c r="G13" s="188"/>
      <c r="H13" s="193"/>
      <c r="I13" s="188"/>
      <c r="J13" s="193"/>
      <c r="K13" s="188"/>
      <c r="L13" s="193"/>
      <c r="M13" s="188"/>
      <c r="N13" s="193"/>
      <c r="O13" s="220"/>
      <c r="P13" s="221"/>
      <c r="Q13" s="220"/>
      <c r="R13" s="221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173" t="s">
        <v>105</v>
      </c>
      <c r="C14" s="6"/>
      <c r="D14" s="22" t="s">
        <v>81</v>
      </c>
      <c r="E14" s="188">
        <v>0.25</v>
      </c>
      <c r="F14" s="193"/>
      <c r="G14" s="188"/>
      <c r="H14" s="193"/>
      <c r="I14" s="188"/>
      <c r="J14" s="193"/>
      <c r="K14" s="188"/>
      <c r="L14" s="193"/>
      <c r="M14" s="188"/>
      <c r="N14" s="193"/>
      <c r="O14" s="220"/>
      <c r="P14" s="221"/>
      <c r="Q14" s="220"/>
      <c r="R14" s="221"/>
      <c r="S14" s="79">
        <f t="shared" si="4"/>
        <v>0.25</v>
      </c>
      <c r="T14" s="79">
        <f t="shared" si="5"/>
        <v>0.25</v>
      </c>
      <c r="U14" s="83"/>
      <c r="V14" s="83"/>
    </row>
    <row r="15" spans="1:22" x14ac:dyDescent="0.25">
      <c r="A15" s="128"/>
      <c r="B15" s="128"/>
      <c r="C15" s="128"/>
      <c r="D15" s="22"/>
      <c r="E15" s="188"/>
      <c r="F15" s="193"/>
      <c r="G15" s="188"/>
      <c r="H15" s="193"/>
      <c r="I15" s="188"/>
      <c r="J15" s="193"/>
      <c r="K15" s="188"/>
      <c r="L15" s="193"/>
      <c r="M15" s="188"/>
      <c r="N15" s="193"/>
      <c r="O15" s="220"/>
      <c r="P15" s="221"/>
      <c r="Q15" s="220"/>
      <c r="R15" s="221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69">
        <v>3600</v>
      </c>
      <c r="B16" s="173" t="s">
        <v>105</v>
      </c>
      <c r="C16" s="169"/>
      <c r="D16" s="22" t="s">
        <v>94</v>
      </c>
      <c r="E16" s="188"/>
      <c r="F16" s="193"/>
      <c r="G16" s="188"/>
      <c r="H16" s="193"/>
      <c r="I16" s="188"/>
      <c r="J16" s="193"/>
      <c r="K16" s="188">
        <v>4</v>
      </c>
      <c r="L16" s="193"/>
      <c r="M16" s="188"/>
      <c r="N16" s="193"/>
      <c r="O16" s="220"/>
      <c r="P16" s="221"/>
      <c r="Q16" s="220"/>
      <c r="R16" s="221"/>
      <c r="S16" s="79">
        <f t="shared" si="0"/>
        <v>4</v>
      </c>
      <c r="T16" s="79">
        <f t="shared" si="1"/>
        <v>4</v>
      </c>
      <c r="U16" s="83"/>
      <c r="V16" s="83"/>
    </row>
    <row r="17" spans="1:22" x14ac:dyDescent="0.25">
      <c r="A17" s="113">
        <v>3600</v>
      </c>
      <c r="B17" s="173" t="s">
        <v>105</v>
      </c>
      <c r="C17" s="113"/>
      <c r="D17" s="22" t="s">
        <v>85</v>
      </c>
      <c r="E17" s="188">
        <v>2</v>
      </c>
      <c r="F17" s="193"/>
      <c r="G17" s="188"/>
      <c r="H17" s="193"/>
      <c r="I17" s="188"/>
      <c r="J17" s="193"/>
      <c r="K17" s="188"/>
      <c r="L17" s="193"/>
      <c r="M17" s="188"/>
      <c r="N17" s="193"/>
      <c r="O17" s="220"/>
      <c r="P17" s="221"/>
      <c r="Q17" s="220"/>
      <c r="R17" s="221"/>
      <c r="S17" s="79">
        <f t="shared" si="0"/>
        <v>2</v>
      </c>
      <c r="T17" s="79">
        <f t="shared" si="1"/>
        <v>2</v>
      </c>
      <c r="U17" s="83"/>
      <c r="V17" s="83"/>
    </row>
    <row r="18" spans="1:22" x14ac:dyDescent="0.25">
      <c r="A18" s="134">
        <v>3600</v>
      </c>
      <c r="B18" s="173" t="s">
        <v>105</v>
      </c>
      <c r="C18" s="134"/>
      <c r="D18" s="22" t="s">
        <v>74</v>
      </c>
      <c r="E18" s="188"/>
      <c r="F18" s="193"/>
      <c r="G18" s="188"/>
      <c r="H18" s="193"/>
      <c r="I18" s="188"/>
      <c r="J18" s="193"/>
      <c r="K18" s="188"/>
      <c r="L18" s="193"/>
      <c r="M18" s="188">
        <v>1</v>
      </c>
      <c r="N18" s="193"/>
      <c r="O18" s="220"/>
      <c r="P18" s="221"/>
      <c r="Q18" s="220"/>
      <c r="R18" s="221"/>
      <c r="S18" s="79">
        <f t="shared" si="0"/>
        <v>1</v>
      </c>
      <c r="T18" s="79">
        <f t="shared" si="1"/>
        <v>1</v>
      </c>
      <c r="U18" s="83"/>
      <c r="V18" s="83"/>
    </row>
    <row r="19" spans="1:22" x14ac:dyDescent="0.25">
      <c r="A19" s="6">
        <v>3600</v>
      </c>
      <c r="B19" s="173" t="s">
        <v>105</v>
      </c>
      <c r="C19" s="6"/>
      <c r="D19" s="22" t="s">
        <v>68</v>
      </c>
      <c r="E19" s="188"/>
      <c r="F19" s="193"/>
      <c r="G19" s="188">
        <v>0.5</v>
      </c>
      <c r="H19" s="193"/>
      <c r="I19" s="188"/>
      <c r="J19" s="193"/>
      <c r="K19" s="188"/>
      <c r="L19" s="193"/>
      <c r="M19" s="188"/>
      <c r="N19" s="193"/>
      <c r="O19" s="220"/>
      <c r="P19" s="221"/>
      <c r="Q19" s="220"/>
      <c r="R19" s="221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173" t="s">
        <v>105</v>
      </c>
      <c r="C20" s="6"/>
      <c r="D20" s="22" t="s">
        <v>65</v>
      </c>
      <c r="E20" s="188">
        <v>0.25</v>
      </c>
      <c r="F20" s="193"/>
      <c r="G20" s="188">
        <v>3.5</v>
      </c>
      <c r="H20" s="193"/>
      <c r="I20" s="188"/>
      <c r="J20" s="193"/>
      <c r="K20" s="188"/>
      <c r="L20" s="193"/>
      <c r="M20" s="188"/>
      <c r="N20" s="193"/>
      <c r="O20" s="220"/>
      <c r="P20" s="221"/>
      <c r="Q20" s="220"/>
      <c r="R20" s="221"/>
      <c r="S20" s="79">
        <f t="shared" si="6"/>
        <v>3.75</v>
      </c>
      <c r="T20" s="79">
        <f t="shared" si="1"/>
        <v>3.75</v>
      </c>
      <c r="U20" s="83"/>
      <c r="V20" s="83"/>
    </row>
    <row r="21" spans="1:22" x14ac:dyDescent="0.25">
      <c r="A21" s="81">
        <v>3600</v>
      </c>
      <c r="B21" s="173" t="s">
        <v>105</v>
      </c>
      <c r="C21" s="81"/>
      <c r="D21" s="22" t="s">
        <v>66</v>
      </c>
      <c r="E21" s="188">
        <v>4.75</v>
      </c>
      <c r="F21" s="193"/>
      <c r="G21" s="188">
        <v>4.25</v>
      </c>
      <c r="H21" s="193"/>
      <c r="I21" s="188">
        <v>3.5</v>
      </c>
      <c r="J21" s="193"/>
      <c r="K21" s="188">
        <v>4.25</v>
      </c>
      <c r="L21" s="193"/>
      <c r="M21" s="188">
        <v>4.75</v>
      </c>
      <c r="N21" s="193"/>
      <c r="O21" s="220"/>
      <c r="P21" s="221"/>
      <c r="Q21" s="220"/>
      <c r="R21" s="221"/>
      <c r="S21" s="79">
        <f t="shared" si="0"/>
        <v>21.5</v>
      </c>
      <c r="T21" s="79">
        <f t="shared" si="1"/>
        <v>19</v>
      </c>
      <c r="U21" s="83">
        <v>2.5</v>
      </c>
      <c r="V21" s="83"/>
    </row>
    <row r="22" spans="1:22" ht="15.75" customHeight="1" x14ac:dyDescent="0.25">
      <c r="A22" s="81">
        <v>3600</v>
      </c>
      <c r="B22" s="173" t="s">
        <v>105</v>
      </c>
      <c r="C22" s="81"/>
      <c r="D22" s="3" t="s">
        <v>73</v>
      </c>
      <c r="E22" s="188"/>
      <c r="F22" s="193"/>
      <c r="G22" s="188"/>
      <c r="H22" s="193"/>
      <c r="I22" s="188"/>
      <c r="J22" s="193"/>
      <c r="K22" s="188"/>
      <c r="L22" s="193"/>
      <c r="M22" s="188">
        <v>1.5</v>
      </c>
      <c r="N22" s="193"/>
      <c r="O22" s="220"/>
      <c r="P22" s="221"/>
      <c r="Q22" s="220"/>
      <c r="R22" s="221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73" t="s">
        <v>105</v>
      </c>
      <c r="C23" s="81"/>
      <c r="D23" s="82" t="s">
        <v>67</v>
      </c>
      <c r="E23" s="188">
        <v>0.25</v>
      </c>
      <c r="F23" s="193"/>
      <c r="G23" s="188">
        <v>0.25</v>
      </c>
      <c r="H23" s="193"/>
      <c r="I23" s="188">
        <v>0.25</v>
      </c>
      <c r="J23" s="193"/>
      <c r="K23" s="188">
        <v>0.25</v>
      </c>
      <c r="L23" s="193"/>
      <c r="M23" s="188">
        <v>0.25</v>
      </c>
      <c r="N23" s="193"/>
      <c r="O23" s="220"/>
      <c r="P23" s="221"/>
      <c r="Q23" s="220"/>
      <c r="R23" s="221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88"/>
      <c r="F24" s="193"/>
      <c r="G24" s="188"/>
      <c r="H24" s="193"/>
      <c r="I24" s="188"/>
      <c r="J24" s="193"/>
      <c r="K24" s="188"/>
      <c r="L24" s="193"/>
      <c r="M24" s="188"/>
      <c r="N24" s="193"/>
      <c r="O24" s="220"/>
      <c r="P24" s="221"/>
      <c r="Q24" s="220"/>
      <c r="R24" s="221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88"/>
      <c r="F25" s="193"/>
      <c r="G25" s="188"/>
      <c r="H25" s="193"/>
      <c r="I25" s="188"/>
      <c r="J25" s="193"/>
      <c r="K25" s="188"/>
      <c r="L25" s="193"/>
      <c r="M25" s="188"/>
      <c r="N25" s="193"/>
      <c r="O25" s="220"/>
      <c r="P25" s="221"/>
      <c r="Q25" s="220"/>
      <c r="R25" s="221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88"/>
      <c r="F26" s="193"/>
      <c r="G26" s="188"/>
      <c r="H26" s="193"/>
      <c r="I26" s="188"/>
      <c r="J26" s="193"/>
      <c r="K26" s="188"/>
      <c r="L26" s="193"/>
      <c r="M26" s="188"/>
      <c r="N26" s="193"/>
      <c r="O26" s="220"/>
      <c r="P26" s="221"/>
      <c r="Q26" s="220"/>
      <c r="R26" s="221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23">
        <f>SUM(E4:E26)</f>
        <v>8.5</v>
      </c>
      <c r="F27" s="224"/>
      <c r="G27" s="223">
        <f>SUM(G4:G26)</f>
        <v>8.5</v>
      </c>
      <c r="H27" s="224"/>
      <c r="I27" s="223">
        <f>SUM(I4:I26)</f>
        <v>8.5</v>
      </c>
      <c r="J27" s="224"/>
      <c r="K27" s="223">
        <f>SUM(K4:K26)</f>
        <v>8.5</v>
      </c>
      <c r="L27" s="224"/>
      <c r="M27" s="223">
        <f t="shared" ref="M27" si="7">SUM(M4:M26)</f>
        <v>8.5</v>
      </c>
      <c r="N27" s="224"/>
      <c r="O27" s="223">
        <f>SUM(O4:O26)</f>
        <v>0</v>
      </c>
      <c r="P27" s="224"/>
      <c r="Q27" s="223">
        <f>SUM(Q4:Q26)</f>
        <v>0</v>
      </c>
      <c r="R27" s="224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35.5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36" sqref="B3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89</v>
      </c>
      <c r="B2" s="110"/>
      <c r="C2" s="110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68" t="s">
        <v>91</v>
      </c>
      <c r="F3" s="168"/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7">
        <v>6821</v>
      </c>
      <c r="B4" s="173" t="s">
        <v>104</v>
      </c>
      <c r="C4" s="167">
        <v>28</v>
      </c>
      <c r="D4" s="22" t="s">
        <v>86</v>
      </c>
      <c r="E4" s="180"/>
      <c r="F4" s="180"/>
      <c r="G4" s="182">
        <v>8</v>
      </c>
      <c r="H4" s="182"/>
      <c r="I4" s="182">
        <v>6</v>
      </c>
      <c r="J4" s="182"/>
      <c r="K4" s="182">
        <v>4</v>
      </c>
      <c r="L4" s="182"/>
      <c r="M4" s="182">
        <v>8</v>
      </c>
      <c r="N4" s="182"/>
      <c r="O4" s="177"/>
      <c r="P4" s="178"/>
      <c r="Q4" s="177"/>
      <c r="R4" s="178"/>
      <c r="S4" s="58">
        <f t="shared" ref="S4:S22" si="0">E4+G4+I4+K4+M4+O4+Q4</f>
        <v>26</v>
      </c>
      <c r="T4" s="58">
        <f t="shared" ref="T4:T11" si="1">SUM(S4-U4-V4)</f>
        <v>26</v>
      </c>
      <c r="U4" s="60"/>
      <c r="V4" s="60"/>
    </row>
    <row r="5" spans="1:22" x14ac:dyDescent="0.25">
      <c r="A5" s="169">
        <v>6821</v>
      </c>
      <c r="B5" s="173" t="s">
        <v>104</v>
      </c>
      <c r="C5" s="169">
        <v>29</v>
      </c>
      <c r="D5" s="22" t="s">
        <v>86</v>
      </c>
      <c r="E5" s="179"/>
      <c r="F5" s="180"/>
      <c r="G5" s="181"/>
      <c r="H5" s="182"/>
      <c r="I5" s="181">
        <v>2</v>
      </c>
      <c r="J5" s="182"/>
      <c r="K5" s="181"/>
      <c r="L5" s="182"/>
      <c r="M5" s="181"/>
      <c r="N5" s="182"/>
      <c r="O5" s="177"/>
      <c r="P5" s="178"/>
      <c r="Q5" s="177"/>
      <c r="R5" s="178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143"/>
      <c r="B6" s="143"/>
      <c r="C6" s="143"/>
      <c r="D6" s="22"/>
      <c r="E6" s="180"/>
      <c r="F6" s="180"/>
      <c r="G6" s="182"/>
      <c r="H6" s="182"/>
      <c r="I6" s="182"/>
      <c r="J6" s="182"/>
      <c r="K6" s="182"/>
      <c r="L6" s="182"/>
      <c r="M6" s="182"/>
      <c r="N6" s="182"/>
      <c r="O6" s="177"/>
      <c r="P6" s="178"/>
      <c r="Q6" s="177"/>
      <c r="R6" s="17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43"/>
      <c r="B7" s="143"/>
      <c r="C7" s="143"/>
      <c r="D7" s="22"/>
      <c r="E7" s="184"/>
      <c r="F7" s="185"/>
      <c r="G7" s="175"/>
      <c r="H7" s="176"/>
      <c r="I7" s="175"/>
      <c r="J7" s="176"/>
      <c r="K7" s="175"/>
      <c r="L7" s="176"/>
      <c r="M7" s="175"/>
      <c r="N7" s="176"/>
      <c r="O7" s="177"/>
      <c r="P7" s="178"/>
      <c r="Q7" s="177"/>
      <c r="R7" s="17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43"/>
      <c r="B8" s="143"/>
      <c r="C8" s="143"/>
      <c r="D8" s="22"/>
      <c r="E8" s="184"/>
      <c r="F8" s="185"/>
      <c r="G8" s="175"/>
      <c r="H8" s="176"/>
      <c r="I8" s="175"/>
      <c r="J8" s="176"/>
      <c r="K8" s="175"/>
      <c r="L8" s="176"/>
      <c r="M8" s="175"/>
      <c r="N8" s="176"/>
      <c r="O8" s="177"/>
      <c r="P8" s="178"/>
      <c r="Q8" s="177"/>
      <c r="R8" s="17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43"/>
      <c r="B9" s="143"/>
      <c r="C9" s="143"/>
      <c r="D9" s="22"/>
      <c r="E9" s="184"/>
      <c r="F9" s="185"/>
      <c r="G9" s="175"/>
      <c r="H9" s="176"/>
      <c r="I9" s="175"/>
      <c r="J9" s="176"/>
      <c r="K9" s="175"/>
      <c r="L9" s="176"/>
      <c r="M9" s="175"/>
      <c r="N9" s="176"/>
      <c r="O9" s="177"/>
      <c r="P9" s="178"/>
      <c r="Q9" s="177"/>
      <c r="R9" s="17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25"/>
      <c r="B10" s="125"/>
      <c r="C10" s="125"/>
      <c r="D10" s="22"/>
      <c r="E10" s="184"/>
      <c r="F10" s="185"/>
      <c r="G10" s="175"/>
      <c r="H10" s="176"/>
      <c r="I10" s="175"/>
      <c r="J10" s="176"/>
      <c r="K10" s="175"/>
      <c r="L10" s="176"/>
      <c r="M10" s="175"/>
      <c r="N10" s="176"/>
      <c r="O10" s="177"/>
      <c r="P10" s="178"/>
      <c r="Q10" s="177"/>
      <c r="R10" s="17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6"/>
      <c r="B11" s="116"/>
      <c r="C11" s="116"/>
      <c r="D11" s="22"/>
      <c r="E11" s="184"/>
      <c r="F11" s="185"/>
      <c r="G11" s="175"/>
      <c r="H11" s="176"/>
      <c r="I11" s="175"/>
      <c r="J11" s="176"/>
      <c r="K11" s="175"/>
      <c r="L11" s="176"/>
      <c r="M11" s="175"/>
      <c r="N11" s="176"/>
      <c r="O11" s="177"/>
      <c r="P11" s="178"/>
      <c r="Q11" s="177"/>
      <c r="R11" s="17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6"/>
      <c r="B12" s="116"/>
      <c r="C12" s="116"/>
      <c r="D12" s="22"/>
      <c r="E12" s="184"/>
      <c r="F12" s="185"/>
      <c r="G12" s="175"/>
      <c r="H12" s="176"/>
      <c r="I12" s="175"/>
      <c r="J12" s="176"/>
      <c r="K12" s="175"/>
      <c r="L12" s="176"/>
      <c r="M12" s="175"/>
      <c r="N12" s="176"/>
      <c r="O12" s="177"/>
      <c r="P12" s="178"/>
      <c r="Q12" s="177"/>
      <c r="R12" s="17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84"/>
      <c r="F13" s="185"/>
      <c r="G13" s="175"/>
      <c r="H13" s="176"/>
      <c r="I13" s="175"/>
      <c r="J13" s="176"/>
      <c r="K13" s="175"/>
      <c r="L13" s="176"/>
      <c r="M13" s="175"/>
      <c r="N13" s="176"/>
      <c r="O13" s="177"/>
      <c r="P13" s="178"/>
      <c r="Q13" s="177"/>
      <c r="R13" s="178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4"/>
      <c r="B14" s="25"/>
      <c r="C14" s="114"/>
      <c r="D14" s="22"/>
      <c r="E14" s="184"/>
      <c r="F14" s="185"/>
      <c r="G14" s="175"/>
      <c r="H14" s="176"/>
      <c r="I14" s="175"/>
      <c r="J14" s="176"/>
      <c r="K14" s="175"/>
      <c r="L14" s="176"/>
      <c r="M14" s="175"/>
      <c r="N14" s="176"/>
      <c r="O14" s="177"/>
      <c r="P14" s="178"/>
      <c r="Q14" s="177"/>
      <c r="R14" s="178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5"/>
      <c r="B15" s="25"/>
      <c r="C15" s="125"/>
      <c r="D15" s="22"/>
      <c r="E15" s="184"/>
      <c r="F15" s="185"/>
      <c r="G15" s="175"/>
      <c r="H15" s="176"/>
      <c r="I15" s="175"/>
      <c r="J15" s="176"/>
      <c r="K15" s="175"/>
      <c r="L15" s="176"/>
      <c r="M15" s="175"/>
      <c r="N15" s="176"/>
      <c r="O15" s="177"/>
      <c r="P15" s="178"/>
      <c r="Q15" s="177"/>
      <c r="R15" s="178"/>
      <c r="S15" s="124">
        <f t="shared" ref="S15" si="4">E15+G15+I15+K15+M15+O15+Q15</f>
        <v>0</v>
      </c>
      <c r="T15" s="124">
        <f t="shared" ref="T15" si="5">SUM(S15-U15-V15)</f>
        <v>0</v>
      </c>
      <c r="U15" s="60"/>
      <c r="V15" s="60"/>
    </row>
    <row r="16" spans="1:22" ht="15.75" customHeight="1" x14ac:dyDescent="0.25">
      <c r="A16" s="114"/>
      <c r="B16" s="114"/>
      <c r="C16" s="114"/>
      <c r="D16" s="22"/>
      <c r="E16" s="184"/>
      <c r="F16" s="185"/>
      <c r="G16" s="175"/>
      <c r="H16" s="176"/>
      <c r="I16" s="175"/>
      <c r="J16" s="176"/>
      <c r="K16" s="175"/>
      <c r="L16" s="176"/>
      <c r="M16" s="175"/>
      <c r="N16" s="176"/>
      <c r="O16" s="177"/>
      <c r="P16" s="178"/>
      <c r="Q16" s="177"/>
      <c r="R16" s="178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7"/>
      <c r="B17" s="25"/>
      <c r="C17" s="127"/>
      <c r="D17" s="22"/>
      <c r="E17" s="184"/>
      <c r="F17" s="185"/>
      <c r="G17" s="175"/>
      <c r="H17" s="176"/>
      <c r="I17" s="175"/>
      <c r="J17" s="176"/>
      <c r="K17" s="175"/>
      <c r="L17" s="176"/>
      <c r="M17" s="175"/>
      <c r="N17" s="176"/>
      <c r="O17" s="177"/>
      <c r="P17" s="178"/>
      <c r="Q17" s="177"/>
      <c r="R17" s="178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59"/>
      <c r="B18" s="159"/>
      <c r="C18" s="159"/>
      <c r="D18" s="22"/>
      <c r="E18" s="184"/>
      <c r="F18" s="185"/>
      <c r="G18" s="175"/>
      <c r="H18" s="176"/>
      <c r="I18" s="175"/>
      <c r="J18" s="176"/>
      <c r="K18" s="175"/>
      <c r="L18" s="176"/>
      <c r="M18" s="175"/>
      <c r="N18" s="176"/>
      <c r="O18" s="177"/>
      <c r="P18" s="178"/>
      <c r="Q18" s="177"/>
      <c r="R18" s="178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4"/>
      <c r="B19" s="25"/>
      <c r="C19" s="134"/>
      <c r="D19" s="22"/>
      <c r="E19" s="184"/>
      <c r="F19" s="185"/>
      <c r="G19" s="175"/>
      <c r="H19" s="176"/>
      <c r="I19" s="175"/>
      <c r="J19" s="176"/>
      <c r="K19" s="175"/>
      <c r="L19" s="176"/>
      <c r="M19" s="175"/>
      <c r="N19" s="176"/>
      <c r="O19" s="177"/>
      <c r="P19" s="178"/>
      <c r="Q19" s="177"/>
      <c r="R19" s="178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69">
        <v>3600</v>
      </c>
      <c r="B20" s="173" t="s">
        <v>105</v>
      </c>
      <c r="C20" s="169"/>
      <c r="D20" s="22" t="s">
        <v>94</v>
      </c>
      <c r="E20" s="184"/>
      <c r="F20" s="185"/>
      <c r="G20" s="175"/>
      <c r="H20" s="176"/>
      <c r="I20" s="181"/>
      <c r="J20" s="181"/>
      <c r="K20" s="175">
        <v>4</v>
      </c>
      <c r="L20" s="176"/>
      <c r="M20" s="175"/>
      <c r="N20" s="176"/>
      <c r="O20" s="177"/>
      <c r="P20" s="178"/>
      <c r="Q20" s="177"/>
      <c r="R20" s="178"/>
      <c r="S20" s="58">
        <f t="shared" si="0"/>
        <v>4</v>
      </c>
      <c r="T20" s="58">
        <f>SUM(S20-U20-V20)</f>
        <v>4</v>
      </c>
      <c r="U20" s="60"/>
      <c r="V20" s="60"/>
    </row>
    <row r="21" spans="1:22" x14ac:dyDescent="0.25">
      <c r="A21" s="81"/>
      <c r="B21" s="81"/>
      <c r="C21" s="81"/>
      <c r="D21" s="22"/>
      <c r="E21" s="184"/>
      <c r="F21" s="185"/>
      <c r="G21" s="175"/>
      <c r="H21" s="176"/>
      <c r="I21" s="175"/>
      <c r="J21" s="176"/>
      <c r="K21" s="175"/>
      <c r="L21" s="176"/>
      <c r="M21" s="175"/>
      <c r="N21" s="176"/>
      <c r="O21" s="177"/>
      <c r="P21" s="178"/>
      <c r="Q21" s="177"/>
      <c r="R21" s="178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84"/>
      <c r="F22" s="185"/>
      <c r="G22" s="175"/>
      <c r="H22" s="176"/>
      <c r="I22" s="175"/>
      <c r="J22" s="176"/>
      <c r="K22" s="175"/>
      <c r="L22" s="176"/>
      <c r="M22" s="175"/>
      <c r="N22" s="176"/>
      <c r="O22" s="177"/>
      <c r="P22" s="178"/>
      <c r="Q22" s="177"/>
      <c r="R22" s="178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7"/>
      <c r="P23" s="178"/>
      <c r="Q23" s="177"/>
      <c r="R23" s="178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6">
        <f>SUM(E4:E23)</f>
        <v>0</v>
      </c>
      <c r="F24" s="187"/>
      <c r="G24" s="186">
        <f>SUM(G4:G23)</f>
        <v>8</v>
      </c>
      <c r="H24" s="187"/>
      <c r="I24" s="186">
        <f>SUM(I4:I23)</f>
        <v>8</v>
      </c>
      <c r="J24" s="187"/>
      <c r="K24" s="186">
        <f>SUM(K4:K23)</f>
        <v>8</v>
      </c>
      <c r="L24" s="187"/>
      <c r="M24" s="186">
        <f>SUM(M4:M23)</f>
        <v>8</v>
      </c>
      <c r="N24" s="187"/>
      <c r="O24" s="186">
        <f>SUM(O4:O23)</f>
        <v>0</v>
      </c>
      <c r="P24" s="187"/>
      <c r="Q24" s="186">
        <f>SUM(Q4:Q23)</f>
        <v>0</v>
      </c>
      <c r="R24" s="187"/>
      <c r="S24" s="58">
        <f t="shared" si="8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89</v>
      </c>
      <c r="B2" s="162"/>
      <c r="C2" s="162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9">
        <v>6771</v>
      </c>
      <c r="B4" s="173" t="s">
        <v>106</v>
      </c>
      <c r="C4" s="149">
        <v>7</v>
      </c>
      <c r="D4" s="22" t="s">
        <v>71</v>
      </c>
      <c r="E4" s="182">
        <v>3</v>
      </c>
      <c r="F4" s="182"/>
      <c r="G4" s="182">
        <v>2</v>
      </c>
      <c r="H4" s="182"/>
      <c r="I4" s="182">
        <v>0.75</v>
      </c>
      <c r="J4" s="182"/>
      <c r="K4" s="182">
        <v>0.5</v>
      </c>
      <c r="L4" s="182"/>
      <c r="M4" s="182">
        <v>0.5</v>
      </c>
      <c r="N4" s="182"/>
      <c r="O4" s="177"/>
      <c r="P4" s="178"/>
      <c r="Q4" s="177"/>
      <c r="R4" s="178"/>
      <c r="S4" s="58">
        <f>E4+G4+I4+K4+M4+O4+Q4</f>
        <v>6.75</v>
      </c>
      <c r="T4" s="58">
        <f t="shared" ref="T4:T21" si="0">SUM(S4-U4-V4)</f>
        <v>6.75</v>
      </c>
      <c r="U4" s="60"/>
      <c r="V4" s="60"/>
    </row>
    <row r="5" spans="1:22" x14ac:dyDescent="0.25">
      <c r="A5" s="149">
        <v>6771</v>
      </c>
      <c r="B5" s="173" t="s">
        <v>106</v>
      </c>
      <c r="C5" s="149">
        <v>7</v>
      </c>
      <c r="D5" s="22" t="s">
        <v>71</v>
      </c>
      <c r="E5" s="182">
        <v>1.75</v>
      </c>
      <c r="F5" s="182"/>
      <c r="G5" s="182">
        <v>1</v>
      </c>
      <c r="H5" s="182"/>
      <c r="I5" s="182">
        <v>0.75</v>
      </c>
      <c r="J5" s="182"/>
      <c r="K5" s="182">
        <v>0.5</v>
      </c>
      <c r="L5" s="182"/>
      <c r="M5" s="182">
        <v>0.5</v>
      </c>
      <c r="N5" s="182"/>
      <c r="O5" s="177"/>
      <c r="P5" s="178"/>
      <c r="Q5" s="177"/>
      <c r="R5" s="178"/>
      <c r="S5" s="58">
        <f>E5+G5+I5+K5+M5+O5+Q5</f>
        <v>4.5</v>
      </c>
      <c r="T5" s="58">
        <f t="shared" si="0"/>
        <v>4.5</v>
      </c>
      <c r="U5" s="60"/>
      <c r="V5" s="60"/>
    </row>
    <row r="6" spans="1:22" x14ac:dyDescent="0.25">
      <c r="A6" s="149">
        <v>6771</v>
      </c>
      <c r="B6" s="173" t="s">
        <v>106</v>
      </c>
      <c r="C6" s="149">
        <v>9</v>
      </c>
      <c r="D6" s="22" t="s">
        <v>71</v>
      </c>
      <c r="E6" s="182">
        <v>1.75</v>
      </c>
      <c r="F6" s="182"/>
      <c r="G6" s="182">
        <v>1</v>
      </c>
      <c r="H6" s="182"/>
      <c r="I6" s="182">
        <v>0.5</v>
      </c>
      <c r="J6" s="182"/>
      <c r="K6" s="182">
        <v>0.5</v>
      </c>
      <c r="L6" s="182"/>
      <c r="M6" s="182">
        <v>0.5</v>
      </c>
      <c r="N6" s="182"/>
      <c r="O6" s="177"/>
      <c r="P6" s="178"/>
      <c r="Q6" s="177"/>
      <c r="R6" s="178"/>
      <c r="S6" s="58">
        <f t="shared" ref="S6:S26" si="1">E6+G6+I6+K6+M6+O6+Q6</f>
        <v>4.25</v>
      </c>
      <c r="T6" s="58">
        <f t="shared" si="0"/>
        <v>4.25</v>
      </c>
      <c r="U6" s="60"/>
      <c r="V6" s="60"/>
    </row>
    <row r="7" spans="1:22" x14ac:dyDescent="0.25">
      <c r="A7" s="149">
        <v>6771</v>
      </c>
      <c r="B7" s="173" t="s">
        <v>106</v>
      </c>
      <c r="C7" s="149">
        <v>11</v>
      </c>
      <c r="D7" s="22" t="s">
        <v>71</v>
      </c>
      <c r="E7" s="182">
        <v>1.5</v>
      </c>
      <c r="F7" s="182"/>
      <c r="G7" s="182">
        <v>1</v>
      </c>
      <c r="H7" s="182"/>
      <c r="I7" s="182">
        <v>2.25</v>
      </c>
      <c r="J7" s="182"/>
      <c r="K7" s="182">
        <v>1</v>
      </c>
      <c r="L7" s="182"/>
      <c r="M7" s="182">
        <v>0.75</v>
      </c>
      <c r="N7" s="182"/>
      <c r="O7" s="177"/>
      <c r="P7" s="178"/>
      <c r="Q7" s="177"/>
      <c r="R7" s="178"/>
      <c r="S7" s="58">
        <f t="shared" si="1"/>
        <v>6.5</v>
      </c>
      <c r="T7" s="58">
        <f t="shared" si="0"/>
        <v>6.5</v>
      </c>
      <c r="U7" s="60"/>
      <c r="V7" s="60"/>
    </row>
    <row r="8" spans="1:22" x14ac:dyDescent="0.25">
      <c r="A8" s="167">
        <v>6771</v>
      </c>
      <c r="B8" s="173" t="s">
        <v>106</v>
      </c>
      <c r="C8" s="167">
        <v>4</v>
      </c>
      <c r="D8" s="22" t="s">
        <v>71</v>
      </c>
      <c r="E8" s="175"/>
      <c r="F8" s="176"/>
      <c r="G8" s="175">
        <v>0.5</v>
      </c>
      <c r="H8" s="176"/>
      <c r="I8" s="175">
        <v>1.5</v>
      </c>
      <c r="J8" s="176"/>
      <c r="K8" s="175">
        <v>2</v>
      </c>
      <c r="L8" s="176"/>
      <c r="M8" s="175">
        <v>0.75</v>
      </c>
      <c r="N8" s="176"/>
      <c r="O8" s="177"/>
      <c r="P8" s="178"/>
      <c r="Q8" s="177"/>
      <c r="R8" s="178"/>
      <c r="S8" s="58">
        <f t="shared" si="1"/>
        <v>4.75</v>
      </c>
      <c r="T8" s="58">
        <f t="shared" si="0"/>
        <v>4.75</v>
      </c>
      <c r="U8" s="60"/>
      <c r="V8" s="60"/>
    </row>
    <row r="9" spans="1:22" x14ac:dyDescent="0.25">
      <c r="A9" s="167">
        <v>6771</v>
      </c>
      <c r="B9" s="173" t="s">
        <v>106</v>
      </c>
      <c r="C9" s="167">
        <v>5</v>
      </c>
      <c r="D9" s="22" t="s">
        <v>71</v>
      </c>
      <c r="E9" s="175"/>
      <c r="F9" s="176"/>
      <c r="G9" s="175">
        <v>1</v>
      </c>
      <c r="H9" s="176"/>
      <c r="I9" s="175">
        <v>1.25</v>
      </c>
      <c r="J9" s="176"/>
      <c r="K9" s="175">
        <v>2</v>
      </c>
      <c r="L9" s="176"/>
      <c r="M9" s="175">
        <v>0.5</v>
      </c>
      <c r="N9" s="176"/>
      <c r="O9" s="177"/>
      <c r="P9" s="178"/>
      <c r="Q9" s="177"/>
      <c r="R9" s="178"/>
      <c r="S9" s="58">
        <f t="shared" si="1"/>
        <v>4.75</v>
      </c>
      <c r="T9" s="58">
        <f t="shared" si="0"/>
        <v>4.75</v>
      </c>
      <c r="U9" s="60"/>
      <c r="V9" s="60"/>
    </row>
    <row r="10" spans="1:22" x14ac:dyDescent="0.25">
      <c r="A10" s="167">
        <v>6771</v>
      </c>
      <c r="B10" s="173" t="s">
        <v>106</v>
      </c>
      <c r="C10" s="167">
        <v>6</v>
      </c>
      <c r="D10" s="22" t="s">
        <v>71</v>
      </c>
      <c r="E10" s="175"/>
      <c r="F10" s="176"/>
      <c r="G10" s="175">
        <v>1</v>
      </c>
      <c r="H10" s="176"/>
      <c r="I10" s="175">
        <v>0.5</v>
      </c>
      <c r="J10" s="176"/>
      <c r="K10" s="175">
        <v>0.75</v>
      </c>
      <c r="L10" s="176"/>
      <c r="M10" s="175">
        <v>2</v>
      </c>
      <c r="N10" s="176"/>
      <c r="O10" s="177"/>
      <c r="P10" s="178"/>
      <c r="Q10" s="177"/>
      <c r="R10" s="178"/>
      <c r="S10" s="58">
        <f t="shared" si="1"/>
        <v>4.25</v>
      </c>
      <c r="T10" s="58">
        <f t="shared" si="0"/>
        <v>4.25</v>
      </c>
      <c r="U10" s="60"/>
      <c r="V10" s="60"/>
    </row>
    <row r="11" spans="1:22" x14ac:dyDescent="0.25">
      <c r="A11" s="167">
        <v>6771</v>
      </c>
      <c r="B11" s="173" t="s">
        <v>106</v>
      </c>
      <c r="C11" s="167">
        <v>10</v>
      </c>
      <c r="D11" s="22" t="s">
        <v>71</v>
      </c>
      <c r="E11" s="175"/>
      <c r="F11" s="176"/>
      <c r="G11" s="175">
        <v>0.5</v>
      </c>
      <c r="H11" s="176"/>
      <c r="I11" s="175">
        <v>0.5</v>
      </c>
      <c r="J11" s="176"/>
      <c r="K11" s="188">
        <v>0.75</v>
      </c>
      <c r="L11" s="176"/>
      <c r="M11" s="175">
        <v>0.5</v>
      </c>
      <c r="N11" s="176"/>
      <c r="O11" s="177"/>
      <c r="P11" s="178"/>
      <c r="Q11" s="177"/>
      <c r="R11" s="178"/>
      <c r="S11" s="58">
        <f>E11+G11+I11+K11+M11+O11+Q11</f>
        <v>2.25</v>
      </c>
      <c r="T11" s="58">
        <f t="shared" si="0"/>
        <v>2.25</v>
      </c>
      <c r="U11" s="60"/>
      <c r="V11" s="60"/>
    </row>
    <row r="12" spans="1:22" x14ac:dyDescent="0.25">
      <c r="A12" s="167">
        <v>6821</v>
      </c>
      <c r="B12" s="173" t="s">
        <v>104</v>
      </c>
      <c r="C12" s="167">
        <v>31</v>
      </c>
      <c r="D12" s="22" t="s">
        <v>78</v>
      </c>
      <c r="E12" s="175"/>
      <c r="F12" s="176"/>
      <c r="G12" s="175"/>
      <c r="H12" s="176"/>
      <c r="I12" s="175"/>
      <c r="J12" s="176"/>
      <c r="K12" s="175"/>
      <c r="L12" s="176"/>
      <c r="M12" s="175">
        <v>0.5</v>
      </c>
      <c r="N12" s="176"/>
      <c r="O12" s="177"/>
      <c r="P12" s="178"/>
      <c r="Q12" s="177"/>
      <c r="R12" s="178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149"/>
      <c r="B13" s="149"/>
      <c r="C13" s="149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7"/>
      <c r="P13" s="178"/>
      <c r="Q13" s="177"/>
      <c r="R13" s="17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7"/>
      <c r="P14" s="178"/>
      <c r="Q14" s="177"/>
      <c r="R14" s="17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7"/>
      <c r="P15" s="178"/>
      <c r="Q15" s="177"/>
      <c r="R15" s="17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7"/>
      <c r="P16" s="178"/>
      <c r="Q16" s="177"/>
      <c r="R16" s="17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7"/>
      <c r="P17" s="178"/>
      <c r="Q17" s="177"/>
      <c r="R17" s="17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7"/>
      <c r="P18" s="178"/>
      <c r="Q18" s="177"/>
      <c r="R18" s="17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30"/>
      <c r="B19" s="173" t="s">
        <v>105</v>
      </c>
      <c r="C19" s="130"/>
      <c r="D19" s="22" t="s">
        <v>95</v>
      </c>
      <c r="E19" s="175"/>
      <c r="F19" s="176"/>
      <c r="G19" s="175"/>
      <c r="H19" s="176"/>
      <c r="I19" s="175"/>
      <c r="J19" s="176"/>
      <c r="K19" s="175"/>
      <c r="L19" s="176"/>
      <c r="M19" s="175">
        <v>1.5</v>
      </c>
      <c r="N19" s="176"/>
      <c r="O19" s="177"/>
      <c r="P19" s="178"/>
      <c r="Q19" s="177"/>
      <c r="R19" s="178"/>
      <c r="S19" s="58">
        <f t="shared" si="1"/>
        <v>1.5</v>
      </c>
      <c r="T19" s="58">
        <f t="shared" si="0"/>
        <v>1.5</v>
      </c>
      <c r="U19" s="60"/>
      <c r="V19" s="60"/>
    </row>
    <row r="20" spans="1:22" ht="15.75" customHeight="1" x14ac:dyDescent="0.25">
      <c r="A20" s="114"/>
      <c r="B20" s="25"/>
      <c r="C20" s="114"/>
      <c r="D20" s="22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7"/>
      <c r="P20" s="178"/>
      <c r="Q20" s="177"/>
      <c r="R20" s="17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5"/>
      <c r="B21" s="25"/>
      <c r="C21" s="125"/>
      <c r="D21" s="22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7"/>
      <c r="P21" s="178"/>
      <c r="Q21" s="177"/>
      <c r="R21" s="17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7"/>
      <c r="P22" s="178"/>
      <c r="Q22" s="177"/>
      <c r="R22" s="17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7"/>
      <c r="P23" s="178"/>
      <c r="Q23" s="177"/>
      <c r="R23" s="17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77"/>
      <c r="P24" s="178"/>
      <c r="Q24" s="177"/>
      <c r="R24" s="17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5"/>
      <c r="F25" s="176"/>
      <c r="G25" s="177"/>
      <c r="H25" s="178"/>
      <c r="I25" s="177"/>
      <c r="J25" s="178"/>
      <c r="K25" s="177"/>
      <c r="L25" s="178"/>
      <c r="M25" s="177"/>
      <c r="N25" s="178"/>
      <c r="O25" s="177"/>
      <c r="P25" s="178"/>
      <c r="Q25" s="177"/>
      <c r="R25" s="17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6">
        <f>SUM(E4:E25)</f>
        <v>8</v>
      </c>
      <c r="F26" s="187"/>
      <c r="G26" s="186">
        <f>SUM(G4:G25)</f>
        <v>8</v>
      </c>
      <c r="H26" s="187"/>
      <c r="I26" s="186">
        <f>SUM(I4:I25)</f>
        <v>8</v>
      </c>
      <c r="J26" s="187"/>
      <c r="K26" s="186">
        <f>SUM(K4:K25)</f>
        <v>8</v>
      </c>
      <c r="L26" s="187"/>
      <c r="M26" s="186">
        <f>SUM(M4:M25)</f>
        <v>8</v>
      </c>
      <c r="N26" s="187"/>
      <c r="O26" s="186">
        <f>SUM(O4:O25)</f>
        <v>0</v>
      </c>
      <c r="P26" s="187"/>
      <c r="Q26" s="186">
        <f>SUM(Q4:Q25)</f>
        <v>0</v>
      </c>
      <c r="R26" s="18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89</v>
      </c>
      <c r="B2" s="162"/>
      <c r="C2" s="162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/>
      <c r="B4" s="146"/>
      <c r="C4" s="146"/>
      <c r="D4" s="22"/>
      <c r="E4" s="189"/>
      <c r="F4" s="190"/>
      <c r="G4" s="189"/>
      <c r="H4" s="190"/>
      <c r="I4" s="189"/>
      <c r="J4" s="190"/>
      <c r="K4" s="189"/>
      <c r="L4" s="190"/>
      <c r="M4" s="189"/>
      <c r="N4" s="190"/>
      <c r="O4" s="177"/>
      <c r="P4" s="178"/>
      <c r="Q4" s="177"/>
      <c r="R4" s="17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51"/>
      <c r="B5" s="151"/>
      <c r="C5" s="151"/>
      <c r="D5" s="22"/>
      <c r="E5" s="189"/>
      <c r="F5" s="190"/>
      <c r="G5" s="189"/>
      <c r="H5" s="190"/>
      <c r="I5" s="189"/>
      <c r="J5" s="190"/>
      <c r="K5" s="189"/>
      <c r="L5" s="190"/>
      <c r="M5" s="189"/>
      <c r="N5" s="190"/>
      <c r="O5" s="177"/>
      <c r="P5" s="178"/>
      <c r="Q5" s="177"/>
      <c r="R5" s="17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51"/>
      <c r="B6" s="151"/>
      <c r="C6" s="151"/>
      <c r="D6" s="22"/>
      <c r="E6" s="189"/>
      <c r="F6" s="190"/>
      <c r="G6" s="189"/>
      <c r="H6" s="190"/>
      <c r="I6" s="189"/>
      <c r="J6" s="190"/>
      <c r="K6" s="189"/>
      <c r="L6" s="190"/>
      <c r="M6" s="189"/>
      <c r="N6" s="190"/>
      <c r="O6" s="177"/>
      <c r="P6" s="178"/>
      <c r="Q6" s="177"/>
      <c r="R6" s="17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48"/>
      <c r="B7" s="148"/>
      <c r="C7" s="148"/>
      <c r="D7" s="22"/>
      <c r="E7" s="189"/>
      <c r="F7" s="190"/>
      <c r="G7" s="189"/>
      <c r="H7" s="190"/>
      <c r="I7" s="189"/>
      <c r="J7" s="190"/>
      <c r="K7" s="189"/>
      <c r="L7" s="190"/>
      <c r="M7" s="189"/>
      <c r="N7" s="190"/>
      <c r="O7" s="177"/>
      <c r="P7" s="178"/>
      <c r="Q7" s="177"/>
      <c r="R7" s="1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6"/>
      <c r="B8" s="116"/>
      <c r="C8" s="116"/>
      <c r="D8" s="22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77"/>
      <c r="P8" s="178"/>
      <c r="Q8" s="177"/>
      <c r="R8" s="1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77"/>
      <c r="P9" s="178"/>
      <c r="Q9" s="177"/>
      <c r="R9" s="1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77"/>
      <c r="P10" s="178"/>
      <c r="Q10" s="177"/>
      <c r="R10" s="1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77"/>
      <c r="P11" s="178"/>
      <c r="Q11" s="177"/>
      <c r="R11" s="1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77"/>
      <c r="P12" s="178"/>
      <c r="Q12" s="177"/>
      <c r="R12" s="1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77"/>
      <c r="P13" s="178"/>
      <c r="Q13" s="177"/>
      <c r="R13" s="17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77"/>
      <c r="P14" s="178"/>
      <c r="Q14" s="177"/>
      <c r="R14" s="17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77"/>
      <c r="P15" s="178"/>
      <c r="Q15" s="177"/>
      <c r="R15" s="17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77"/>
      <c r="P16" s="178"/>
      <c r="Q16" s="177"/>
      <c r="R16" s="17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0"/>
      <c r="B17" s="25"/>
      <c r="C17" s="130"/>
      <c r="D17" s="22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77"/>
      <c r="P17" s="178"/>
      <c r="Q17" s="177"/>
      <c r="R17" s="17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4"/>
      <c r="B18" s="25"/>
      <c r="C18" s="114"/>
      <c r="D18" s="22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77"/>
      <c r="P18" s="178"/>
      <c r="Q18" s="177"/>
      <c r="R18" s="17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77"/>
      <c r="P19" s="178"/>
      <c r="Q19" s="177"/>
      <c r="R19" s="17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89">
        <v>8</v>
      </c>
      <c r="F20" s="190"/>
      <c r="G20" s="189">
        <v>8</v>
      </c>
      <c r="H20" s="190"/>
      <c r="I20" s="189">
        <v>8</v>
      </c>
      <c r="J20" s="190"/>
      <c r="K20" s="189">
        <v>8</v>
      </c>
      <c r="L20" s="190"/>
      <c r="M20" s="189">
        <v>8</v>
      </c>
      <c r="N20" s="190"/>
      <c r="O20" s="177"/>
      <c r="P20" s="178"/>
      <c r="Q20" s="177"/>
      <c r="R20" s="178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5"/>
      <c r="F21" s="176"/>
      <c r="G21" s="177"/>
      <c r="H21" s="178"/>
      <c r="I21" s="177"/>
      <c r="J21" s="178"/>
      <c r="K21" s="177"/>
      <c r="L21" s="178"/>
      <c r="M21" s="175"/>
      <c r="N21" s="176"/>
      <c r="O21" s="177"/>
      <c r="P21" s="178"/>
      <c r="Q21" s="177"/>
      <c r="R21" s="17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6">
        <f>SUM(E4:E21)</f>
        <v>8</v>
      </c>
      <c r="F22" s="187"/>
      <c r="G22" s="186">
        <f>SUM(G4:G21)</f>
        <v>8</v>
      </c>
      <c r="H22" s="187"/>
      <c r="I22" s="186">
        <f>SUM(I4:I21)</f>
        <v>8</v>
      </c>
      <c r="J22" s="187"/>
      <c r="K22" s="186">
        <f>SUM(K4:K21)</f>
        <v>8</v>
      </c>
      <c r="L22" s="187"/>
      <c r="M22" s="186">
        <f>SUM(M4:M21)</f>
        <v>8</v>
      </c>
      <c r="N22" s="187"/>
      <c r="O22" s="186">
        <f>SUM(O4:O21)</f>
        <v>0</v>
      </c>
      <c r="P22" s="187"/>
      <c r="Q22" s="186">
        <f>SUM(Q4:Q21)</f>
        <v>0</v>
      </c>
      <c r="R22" s="18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162"/>
      <c r="C2" s="162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66">
        <v>6771</v>
      </c>
      <c r="B4" s="173" t="s">
        <v>106</v>
      </c>
      <c r="C4" s="151">
        <v>4</v>
      </c>
      <c r="D4" s="22" t="s">
        <v>80</v>
      </c>
      <c r="E4" s="181">
        <v>1</v>
      </c>
      <c r="F4" s="181"/>
      <c r="G4" s="181"/>
      <c r="H4" s="181"/>
      <c r="I4" s="181">
        <v>2</v>
      </c>
      <c r="J4" s="181"/>
      <c r="K4" s="181">
        <v>3</v>
      </c>
      <c r="L4" s="181"/>
      <c r="M4" s="181"/>
      <c r="N4" s="181"/>
      <c r="O4" s="191"/>
      <c r="P4" s="192"/>
      <c r="Q4" s="191"/>
      <c r="R4" s="192"/>
      <c r="S4" s="12">
        <f>E4+G4+I4+K4+M4+O4+Q4</f>
        <v>6</v>
      </c>
      <c r="T4" s="12">
        <f t="shared" ref="T4:T16" si="0">SUM(S4-U4-V4)</f>
        <v>6</v>
      </c>
      <c r="U4" s="14"/>
      <c r="V4" s="14"/>
    </row>
    <row r="5" spans="1:22" x14ac:dyDescent="0.25">
      <c r="A5" s="166">
        <v>6771</v>
      </c>
      <c r="B5" s="173" t="s">
        <v>106</v>
      </c>
      <c r="C5" s="151">
        <v>5</v>
      </c>
      <c r="D5" s="22" t="s">
        <v>71</v>
      </c>
      <c r="E5" s="181">
        <v>1</v>
      </c>
      <c r="F5" s="181"/>
      <c r="G5" s="181"/>
      <c r="H5" s="181"/>
      <c r="I5" s="181">
        <v>2</v>
      </c>
      <c r="J5" s="181"/>
      <c r="K5" s="181"/>
      <c r="L5" s="181"/>
      <c r="M5" s="181">
        <v>1</v>
      </c>
      <c r="N5" s="181"/>
      <c r="O5" s="191"/>
      <c r="P5" s="192"/>
      <c r="Q5" s="191"/>
      <c r="R5" s="192"/>
      <c r="S5" s="12">
        <f t="shared" ref="S5:S24" si="1">E5+G5+I5+K5+M5+O5+Q5</f>
        <v>4</v>
      </c>
      <c r="T5" s="12">
        <f t="shared" si="0"/>
        <v>4</v>
      </c>
      <c r="U5" s="14"/>
      <c r="V5" s="14"/>
    </row>
    <row r="6" spans="1:22" x14ac:dyDescent="0.25">
      <c r="A6" s="143">
        <v>6771</v>
      </c>
      <c r="B6" s="173" t="s">
        <v>106</v>
      </c>
      <c r="C6" s="143">
        <v>6</v>
      </c>
      <c r="D6" s="22" t="s">
        <v>71</v>
      </c>
      <c r="E6" s="181">
        <v>1</v>
      </c>
      <c r="F6" s="181"/>
      <c r="G6" s="181"/>
      <c r="H6" s="181"/>
      <c r="I6" s="181">
        <v>2</v>
      </c>
      <c r="J6" s="181"/>
      <c r="K6" s="181">
        <v>1</v>
      </c>
      <c r="L6" s="181"/>
      <c r="M6" s="181">
        <v>0.5</v>
      </c>
      <c r="N6" s="181"/>
      <c r="O6" s="191"/>
      <c r="P6" s="192"/>
      <c r="Q6" s="191"/>
      <c r="R6" s="192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172">
        <v>6743</v>
      </c>
      <c r="B7" s="174" t="s">
        <v>108</v>
      </c>
      <c r="C7" s="172">
        <v>27</v>
      </c>
      <c r="D7" s="22" t="s">
        <v>71</v>
      </c>
      <c r="E7" s="181">
        <v>2.5</v>
      </c>
      <c r="F7" s="181"/>
      <c r="G7" s="181">
        <v>4</v>
      </c>
      <c r="H7" s="181"/>
      <c r="I7" s="181"/>
      <c r="J7" s="181"/>
      <c r="K7" s="181"/>
      <c r="L7" s="181"/>
      <c r="M7" s="181">
        <v>1.5</v>
      </c>
      <c r="N7" s="181"/>
      <c r="O7" s="191"/>
      <c r="P7" s="192"/>
      <c r="Q7" s="191"/>
      <c r="R7" s="192"/>
      <c r="S7" s="12">
        <f t="shared" si="1"/>
        <v>8</v>
      </c>
      <c r="T7" s="12">
        <f t="shared" si="0"/>
        <v>8</v>
      </c>
      <c r="U7" s="14"/>
      <c r="V7" s="14"/>
    </row>
    <row r="8" spans="1:22" x14ac:dyDescent="0.25">
      <c r="A8" s="172">
        <v>6743</v>
      </c>
      <c r="B8" s="174" t="s">
        <v>108</v>
      </c>
      <c r="C8" s="172">
        <v>28</v>
      </c>
      <c r="D8" s="22" t="s">
        <v>71</v>
      </c>
      <c r="E8" s="181">
        <v>2.5</v>
      </c>
      <c r="F8" s="181"/>
      <c r="G8" s="181">
        <v>4</v>
      </c>
      <c r="H8" s="181"/>
      <c r="I8" s="181"/>
      <c r="J8" s="181"/>
      <c r="K8" s="181"/>
      <c r="L8" s="181"/>
      <c r="M8" s="181">
        <v>1.5</v>
      </c>
      <c r="N8" s="181"/>
      <c r="O8" s="191"/>
      <c r="P8" s="192"/>
      <c r="Q8" s="191"/>
      <c r="R8" s="192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169">
        <v>6821</v>
      </c>
      <c r="B9" s="173" t="s">
        <v>104</v>
      </c>
      <c r="C9" s="169">
        <v>28</v>
      </c>
      <c r="D9" s="22" t="s">
        <v>96</v>
      </c>
      <c r="E9" s="181"/>
      <c r="F9" s="181"/>
      <c r="G9" s="181"/>
      <c r="H9" s="181"/>
      <c r="I9" s="181">
        <v>0.5</v>
      </c>
      <c r="J9" s="181"/>
      <c r="K9" s="181"/>
      <c r="L9" s="181"/>
      <c r="M9" s="181"/>
      <c r="N9" s="181"/>
      <c r="O9" s="191"/>
      <c r="P9" s="192"/>
      <c r="Q9" s="191"/>
      <c r="R9" s="192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169">
        <v>6821</v>
      </c>
      <c r="B10" s="173" t="s">
        <v>104</v>
      </c>
      <c r="C10" s="169">
        <v>29</v>
      </c>
      <c r="D10" s="22" t="s">
        <v>96</v>
      </c>
      <c r="E10" s="181"/>
      <c r="F10" s="181"/>
      <c r="G10" s="181"/>
      <c r="H10" s="181"/>
      <c r="I10" s="181">
        <v>0.5</v>
      </c>
      <c r="J10" s="181"/>
      <c r="K10" s="181"/>
      <c r="L10" s="181"/>
      <c r="M10" s="181"/>
      <c r="N10" s="181"/>
      <c r="O10" s="191"/>
      <c r="P10" s="192"/>
      <c r="Q10" s="191"/>
      <c r="R10" s="192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169">
        <v>6771</v>
      </c>
      <c r="B11" s="173" t="s">
        <v>106</v>
      </c>
      <c r="C11" s="169">
        <v>7</v>
      </c>
      <c r="D11" s="22" t="s">
        <v>80</v>
      </c>
      <c r="E11" s="181"/>
      <c r="F11" s="181"/>
      <c r="G11" s="181"/>
      <c r="H11" s="181"/>
      <c r="I11" s="181">
        <v>1</v>
      </c>
      <c r="J11" s="181"/>
      <c r="K11" s="181">
        <v>2</v>
      </c>
      <c r="L11" s="181"/>
      <c r="M11" s="181"/>
      <c r="N11" s="181"/>
      <c r="O11" s="191"/>
      <c r="P11" s="192"/>
      <c r="Q11" s="191"/>
      <c r="R11" s="192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169">
        <v>6771</v>
      </c>
      <c r="B12" s="173" t="s">
        <v>106</v>
      </c>
      <c r="C12" s="169">
        <v>11</v>
      </c>
      <c r="D12" s="22" t="s">
        <v>71</v>
      </c>
      <c r="E12" s="181"/>
      <c r="F12" s="181"/>
      <c r="G12" s="181"/>
      <c r="H12" s="181"/>
      <c r="I12" s="181"/>
      <c r="J12" s="181"/>
      <c r="K12" s="181">
        <v>2</v>
      </c>
      <c r="L12" s="181"/>
      <c r="M12" s="181"/>
      <c r="N12" s="181"/>
      <c r="O12" s="191"/>
      <c r="P12" s="192"/>
      <c r="Q12" s="191"/>
      <c r="R12" s="192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169">
        <v>6771</v>
      </c>
      <c r="B13" s="173" t="s">
        <v>106</v>
      </c>
      <c r="C13" s="169">
        <v>8</v>
      </c>
      <c r="D13" s="22" t="s">
        <v>71</v>
      </c>
      <c r="E13" s="181"/>
      <c r="F13" s="181"/>
      <c r="G13" s="181"/>
      <c r="H13" s="181"/>
      <c r="I13" s="181"/>
      <c r="J13" s="181"/>
      <c r="K13" s="181"/>
      <c r="L13" s="181"/>
      <c r="M13" s="181">
        <v>1.5</v>
      </c>
      <c r="N13" s="181"/>
      <c r="O13" s="191"/>
      <c r="P13" s="192"/>
      <c r="Q13" s="191"/>
      <c r="R13" s="192"/>
      <c r="S13" s="12">
        <f>E13+G13+I13+K13+M13+O13+Q13</f>
        <v>1.5</v>
      </c>
      <c r="T13" s="12">
        <f>SUM(S13-U13-V13)</f>
        <v>1.5</v>
      </c>
      <c r="U13" s="14"/>
      <c r="V13" s="14"/>
    </row>
    <row r="14" spans="1:22" x14ac:dyDescent="0.25">
      <c r="A14" s="169"/>
      <c r="B14" s="169"/>
      <c r="C14" s="169"/>
      <c r="D14" s="22"/>
      <c r="E14" s="181"/>
      <c r="F14" s="181"/>
      <c r="G14" s="181"/>
      <c r="H14" s="181"/>
      <c r="I14" s="181"/>
      <c r="J14" s="181"/>
      <c r="K14" s="181"/>
      <c r="L14" s="181"/>
      <c r="M14" s="181">
        <v>2</v>
      </c>
      <c r="N14" s="181"/>
      <c r="O14" s="191"/>
      <c r="P14" s="192"/>
      <c r="Q14" s="191"/>
      <c r="R14" s="192"/>
      <c r="S14" s="12">
        <f t="shared" si="1"/>
        <v>2</v>
      </c>
      <c r="T14" s="12">
        <f t="shared" si="0"/>
        <v>2</v>
      </c>
      <c r="U14" s="14"/>
      <c r="V14" s="14"/>
    </row>
    <row r="15" spans="1:22" x14ac:dyDescent="0.25">
      <c r="A15" s="169"/>
      <c r="B15" s="169"/>
      <c r="C15" s="169"/>
      <c r="D15" s="22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91"/>
      <c r="P15" s="192"/>
      <c r="Q15" s="191"/>
      <c r="R15" s="1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9"/>
      <c r="B16" s="169"/>
      <c r="C16" s="169"/>
      <c r="D16" s="22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91"/>
      <c r="P16" s="192"/>
      <c r="Q16" s="191"/>
      <c r="R16" s="192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91"/>
      <c r="P17" s="192"/>
      <c r="Q17" s="191"/>
      <c r="R17" s="192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30"/>
      <c r="B18" s="25"/>
      <c r="C18" s="130"/>
      <c r="D18" s="22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91"/>
      <c r="P18" s="192"/>
      <c r="Q18" s="191"/>
      <c r="R18" s="192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6"/>
      <c r="B19" s="25"/>
      <c r="C19" s="126"/>
      <c r="D19" s="22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91"/>
      <c r="P19" s="192"/>
      <c r="Q19" s="191"/>
      <c r="R19" s="192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4"/>
      <c r="B20" s="25"/>
      <c r="C20" s="114"/>
      <c r="D20" s="22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91"/>
      <c r="P20" s="192"/>
      <c r="Q20" s="191"/>
      <c r="R20" s="192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91"/>
      <c r="P21" s="192"/>
      <c r="Q21" s="191"/>
      <c r="R21" s="192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8"/>
      <c r="F22" s="193"/>
      <c r="G22" s="188"/>
      <c r="H22" s="193"/>
      <c r="I22" s="188"/>
      <c r="J22" s="193"/>
      <c r="K22" s="188"/>
      <c r="L22" s="193"/>
      <c r="M22" s="188"/>
      <c r="N22" s="193"/>
      <c r="O22" s="191"/>
      <c r="P22" s="192"/>
      <c r="Q22" s="191"/>
      <c r="R22" s="192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88"/>
      <c r="F23" s="193"/>
      <c r="G23" s="188"/>
      <c r="H23" s="193"/>
      <c r="I23" s="188"/>
      <c r="J23" s="193"/>
      <c r="K23" s="188"/>
      <c r="L23" s="193"/>
      <c r="M23" s="188"/>
      <c r="N23" s="193"/>
      <c r="O23" s="191"/>
      <c r="P23" s="192"/>
      <c r="Q23" s="191"/>
      <c r="R23" s="19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8</v>
      </c>
      <c r="J24" s="195"/>
      <c r="K24" s="194">
        <f>SUM(K4:K23)</f>
        <v>8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36" sqref="B3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89</v>
      </c>
      <c r="B2" s="162"/>
      <c r="C2" s="162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12.45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5">
        <v>6821</v>
      </c>
      <c r="B4" s="173" t="s">
        <v>104</v>
      </c>
      <c r="C4" s="165">
        <v>28</v>
      </c>
      <c r="D4" s="22" t="s">
        <v>86</v>
      </c>
      <c r="E4" s="175">
        <v>7.5</v>
      </c>
      <c r="F4" s="176"/>
      <c r="G4" s="177">
        <v>8</v>
      </c>
      <c r="H4" s="178"/>
      <c r="I4" s="177">
        <v>6</v>
      </c>
      <c r="J4" s="178"/>
      <c r="K4" s="191">
        <v>0.45</v>
      </c>
      <c r="L4" s="178"/>
      <c r="M4" s="177">
        <v>8</v>
      </c>
      <c r="N4" s="178"/>
      <c r="O4" s="177"/>
      <c r="P4" s="178"/>
      <c r="Q4" s="177"/>
      <c r="R4" s="178"/>
      <c r="S4" s="58">
        <f t="shared" ref="S4:S11" si="0">E4+G4+I4+K4+M4+O4+Q4</f>
        <v>29.95</v>
      </c>
      <c r="T4" s="58">
        <f t="shared" ref="T4:T11" si="1">SUM(S4-U4-V4)</f>
        <v>29.95</v>
      </c>
      <c r="U4" s="60"/>
      <c r="V4" s="60"/>
    </row>
    <row r="5" spans="1:22" x14ac:dyDescent="0.25">
      <c r="A5" s="150">
        <v>6821</v>
      </c>
      <c r="B5" s="173" t="s">
        <v>104</v>
      </c>
      <c r="C5" s="150">
        <v>26</v>
      </c>
      <c r="D5" s="22" t="s">
        <v>79</v>
      </c>
      <c r="E5" s="175">
        <v>0.5</v>
      </c>
      <c r="F5" s="176"/>
      <c r="G5" s="177"/>
      <c r="H5" s="178"/>
      <c r="I5" s="177"/>
      <c r="J5" s="178"/>
      <c r="K5" s="177"/>
      <c r="L5" s="178"/>
      <c r="M5" s="177"/>
      <c r="N5" s="178"/>
      <c r="O5" s="177"/>
      <c r="P5" s="178"/>
      <c r="Q5" s="177"/>
      <c r="R5" s="178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169">
        <v>6821</v>
      </c>
      <c r="B6" s="173" t="s">
        <v>104</v>
      </c>
      <c r="C6" s="169">
        <v>29</v>
      </c>
      <c r="D6" s="22" t="s">
        <v>86</v>
      </c>
      <c r="E6" s="175"/>
      <c r="F6" s="176"/>
      <c r="G6" s="177"/>
      <c r="H6" s="178"/>
      <c r="I6" s="177">
        <v>2</v>
      </c>
      <c r="J6" s="178"/>
      <c r="K6" s="177"/>
      <c r="L6" s="178"/>
      <c r="M6" s="177"/>
      <c r="N6" s="178"/>
      <c r="O6" s="177"/>
      <c r="P6" s="178"/>
      <c r="Q6" s="177"/>
      <c r="R6" s="178"/>
      <c r="S6" s="58">
        <f t="shared" si="0"/>
        <v>2</v>
      </c>
      <c r="T6" s="58">
        <f t="shared" si="1"/>
        <v>2</v>
      </c>
      <c r="U6" s="60"/>
      <c r="V6" s="60"/>
    </row>
    <row r="7" spans="1:22" x14ac:dyDescent="0.25">
      <c r="A7" s="150"/>
      <c r="B7" s="150"/>
      <c r="C7" s="150"/>
      <c r="D7" s="22"/>
      <c r="E7" s="175"/>
      <c r="F7" s="176"/>
      <c r="G7" s="177"/>
      <c r="H7" s="178"/>
      <c r="I7" s="177"/>
      <c r="J7" s="178"/>
      <c r="K7" s="177"/>
      <c r="L7" s="178"/>
      <c r="M7" s="177"/>
      <c r="N7" s="178"/>
      <c r="O7" s="177"/>
      <c r="P7" s="178"/>
      <c r="Q7" s="177"/>
      <c r="R7" s="178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48"/>
      <c r="B8" s="148"/>
      <c r="C8" s="148"/>
      <c r="D8" s="22"/>
      <c r="E8" s="175"/>
      <c r="F8" s="176"/>
      <c r="G8" s="177"/>
      <c r="H8" s="178"/>
      <c r="I8" s="177"/>
      <c r="J8" s="178"/>
      <c r="K8" s="177"/>
      <c r="L8" s="178"/>
      <c r="M8" s="177"/>
      <c r="N8" s="178"/>
      <c r="O8" s="177"/>
      <c r="P8" s="178"/>
      <c r="Q8" s="177"/>
      <c r="R8" s="178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48"/>
      <c r="B9" s="148"/>
      <c r="C9" s="148"/>
      <c r="D9" s="22"/>
      <c r="E9" s="175"/>
      <c r="F9" s="176"/>
      <c r="G9" s="177"/>
      <c r="H9" s="178"/>
      <c r="I9" s="177"/>
      <c r="J9" s="178"/>
      <c r="K9" s="177"/>
      <c r="L9" s="178"/>
      <c r="M9" s="177"/>
      <c r="N9" s="178"/>
      <c r="O9" s="177"/>
      <c r="P9" s="178"/>
      <c r="Q9" s="177"/>
      <c r="R9" s="17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48"/>
      <c r="B10" s="148"/>
      <c r="C10" s="148"/>
      <c r="D10" s="22"/>
      <c r="E10" s="175"/>
      <c r="F10" s="176"/>
      <c r="G10" s="177"/>
      <c r="H10" s="178"/>
      <c r="I10" s="177"/>
      <c r="J10" s="178"/>
      <c r="K10" s="177"/>
      <c r="L10" s="178"/>
      <c r="M10" s="177"/>
      <c r="N10" s="178"/>
      <c r="O10" s="177"/>
      <c r="P10" s="178"/>
      <c r="Q10" s="177"/>
      <c r="R10" s="17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50"/>
      <c r="B11" s="150"/>
      <c r="C11" s="150"/>
      <c r="D11" s="22"/>
      <c r="E11" s="175"/>
      <c r="F11" s="176"/>
      <c r="G11" s="177"/>
      <c r="H11" s="178"/>
      <c r="I11" s="177"/>
      <c r="J11" s="178"/>
      <c r="K11" s="177"/>
      <c r="L11" s="178"/>
      <c r="M11" s="177"/>
      <c r="N11" s="178"/>
      <c r="O11" s="177"/>
      <c r="P11" s="178"/>
      <c r="Q11" s="177"/>
      <c r="R11" s="17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50"/>
      <c r="B12" s="150"/>
      <c r="C12" s="150"/>
      <c r="D12" s="22"/>
      <c r="E12" s="175"/>
      <c r="F12" s="176"/>
      <c r="G12" s="177"/>
      <c r="H12" s="178"/>
      <c r="I12" s="177"/>
      <c r="J12" s="178"/>
      <c r="K12" s="177"/>
      <c r="L12" s="178"/>
      <c r="M12" s="177"/>
      <c r="N12" s="178"/>
      <c r="O12" s="177"/>
      <c r="P12" s="178"/>
      <c r="Q12" s="177"/>
      <c r="R12" s="178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51"/>
      <c r="B13" s="151"/>
      <c r="C13" s="151"/>
      <c r="D13" s="22"/>
      <c r="E13" s="175"/>
      <c r="F13" s="176"/>
      <c r="G13" s="177"/>
      <c r="H13" s="178"/>
      <c r="I13" s="177"/>
      <c r="J13" s="178"/>
      <c r="K13" s="177"/>
      <c r="L13" s="178"/>
      <c r="M13" s="177"/>
      <c r="N13" s="178"/>
      <c r="O13" s="177"/>
      <c r="P13" s="178"/>
      <c r="Q13" s="177"/>
      <c r="R13" s="178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61"/>
      <c r="B14" s="161"/>
      <c r="C14" s="161"/>
      <c r="D14" s="22"/>
      <c r="E14" s="175"/>
      <c r="F14" s="176"/>
      <c r="G14" s="177"/>
      <c r="H14" s="178"/>
      <c r="I14" s="177"/>
      <c r="J14" s="178"/>
      <c r="K14" s="177"/>
      <c r="L14" s="178"/>
      <c r="M14" s="177"/>
      <c r="N14" s="178"/>
      <c r="O14" s="177"/>
      <c r="P14" s="178"/>
      <c r="Q14" s="177"/>
      <c r="R14" s="178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5"/>
      <c r="F15" s="176"/>
      <c r="G15" s="177"/>
      <c r="H15" s="178"/>
      <c r="I15" s="177"/>
      <c r="J15" s="178"/>
      <c r="K15" s="177"/>
      <c r="L15" s="178"/>
      <c r="M15" s="177"/>
      <c r="N15" s="178"/>
      <c r="O15" s="177"/>
      <c r="P15" s="178"/>
      <c r="Q15" s="177"/>
      <c r="R15" s="178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5"/>
      <c r="F16" s="176"/>
      <c r="G16" s="177"/>
      <c r="H16" s="178"/>
      <c r="I16" s="177"/>
      <c r="J16" s="178"/>
      <c r="K16" s="177"/>
      <c r="L16" s="178"/>
      <c r="M16" s="177"/>
      <c r="N16" s="178"/>
      <c r="O16" s="177"/>
      <c r="P16" s="178"/>
      <c r="Q16" s="177"/>
      <c r="R16" s="178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75"/>
      <c r="F17" s="176"/>
      <c r="G17" s="177"/>
      <c r="H17" s="178"/>
      <c r="I17" s="177"/>
      <c r="J17" s="178"/>
      <c r="K17" s="177"/>
      <c r="L17" s="178"/>
      <c r="M17" s="177"/>
      <c r="N17" s="178"/>
      <c r="O17" s="177"/>
      <c r="P17" s="178"/>
      <c r="Q17" s="177"/>
      <c r="R17" s="178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75"/>
      <c r="F18" s="176"/>
      <c r="G18" s="177"/>
      <c r="H18" s="178"/>
      <c r="I18" s="177"/>
      <c r="J18" s="178"/>
      <c r="K18" s="177"/>
      <c r="L18" s="178"/>
      <c r="M18" s="177"/>
      <c r="N18" s="178"/>
      <c r="O18" s="177"/>
      <c r="P18" s="178"/>
      <c r="Q18" s="177"/>
      <c r="R18" s="178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5"/>
      <c r="B19" s="25"/>
      <c r="C19" s="135"/>
      <c r="D19" s="22"/>
      <c r="E19" s="175"/>
      <c r="F19" s="176"/>
      <c r="G19" s="177"/>
      <c r="H19" s="178"/>
      <c r="I19" s="177"/>
      <c r="J19" s="178"/>
      <c r="K19" s="177"/>
      <c r="L19" s="178"/>
      <c r="M19" s="177"/>
      <c r="N19" s="178"/>
      <c r="O19" s="177"/>
      <c r="P19" s="178"/>
      <c r="Q19" s="177"/>
      <c r="R19" s="178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33"/>
      <c r="B20" s="25"/>
      <c r="C20" s="133"/>
      <c r="D20" s="22"/>
      <c r="E20" s="175"/>
      <c r="F20" s="176"/>
      <c r="G20" s="175"/>
      <c r="H20" s="176"/>
      <c r="I20" s="177"/>
      <c r="J20" s="178"/>
      <c r="K20" s="177"/>
      <c r="L20" s="178"/>
      <c r="M20" s="177"/>
      <c r="N20" s="178"/>
      <c r="O20" s="177"/>
      <c r="P20" s="178"/>
      <c r="Q20" s="177"/>
      <c r="R20" s="178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69">
        <v>3600</v>
      </c>
      <c r="B21" s="173" t="s">
        <v>105</v>
      </c>
      <c r="C21" s="169"/>
      <c r="D21" s="22" t="s">
        <v>94</v>
      </c>
      <c r="E21" s="175"/>
      <c r="F21" s="176"/>
      <c r="G21" s="177"/>
      <c r="H21" s="178"/>
      <c r="I21" s="177"/>
      <c r="J21" s="178"/>
      <c r="K21" s="177">
        <v>4</v>
      </c>
      <c r="L21" s="178"/>
      <c r="M21" s="177"/>
      <c r="N21" s="178"/>
      <c r="O21" s="177"/>
      <c r="P21" s="178"/>
      <c r="Q21" s="177"/>
      <c r="R21" s="178"/>
      <c r="S21" s="58">
        <f t="shared" si="10"/>
        <v>4</v>
      </c>
      <c r="T21" s="58">
        <f t="shared" si="11"/>
        <v>4</v>
      </c>
      <c r="U21" s="60"/>
      <c r="V21" s="60"/>
    </row>
    <row r="22" spans="1:22" x14ac:dyDescent="0.25">
      <c r="A22" s="6"/>
      <c r="B22" s="25"/>
      <c r="C22" s="6"/>
      <c r="D22" s="22"/>
      <c r="E22" s="175"/>
      <c r="F22" s="176"/>
      <c r="G22" s="177"/>
      <c r="H22" s="178"/>
      <c r="I22" s="177"/>
      <c r="J22" s="178"/>
      <c r="K22" s="177"/>
      <c r="L22" s="178"/>
      <c r="M22" s="177"/>
      <c r="N22" s="178"/>
      <c r="O22" s="177"/>
      <c r="P22" s="178"/>
      <c r="Q22" s="177"/>
      <c r="R22" s="17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75"/>
      <c r="F23" s="176"/>
      <c r="G23" s="177"/>
      <c r="H23" s="178"/>
      <c r="I23" s="177"/>
      <c r="J23" s="178"/>
      <c r="K23" s="177"/>
      <c r="L23" s="178"/>
      <c r="M23" s="177"/>
      <c r="N23" s="178"/>
      <c r="O23" s="177"/>
      <c r="P23" s="178"/>
      <c r="Q23" s="177"/>
      <c r="R23" s="17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5"/>
      <c r="F24" s="176"/>
      <c r="G24" s="177"/>
      <c r="H24" s="178"/>
      <c r="I24" s="177"/>
      <c r="J24" s="178"/>
      <c r="K24" s="177"/>
      <c r="L24" s="178"/>
      <c r="M24" s="177"/>
      <c r="N24" s="178"/>
      <c r="O24" s="177"/>
      <c r="P24" s="178"/>
      <c r="Q24" s="177"/>
      <c r="R24" s="178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5"/>
      <c r="F25" s="176"/>
      <c r="G25" s="177"/>
      <c r="H25" s="178"/>
      <c r="I25" s="177"/>
      <c r="J25" s="178"/>
      <c r="K25" s="177"/>
      <c r="L25" s="178"/>
      <c r="M25" s="177"/>
      <c r="N25" s="178"/>
      <c r="O25" s="177"/>
      <c r="P25" s="178"/>
      <c r="Q25" s="177"/>
      <c r="R25" s="178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6">
        <f>SUM(E4:E25)</f>
        <v>8</v>
      </c>
      <c r="F26" s="187"/>
      <c r="G26" s="186">
        <f>SUM(G4:G25)</f>
        <v>8</v>
      </c>
      <c r="H26" s="187"/>
      <c r="I26" s="186">
        <f>SUM(I4:I25)</f>
        <v>8</v>
      </c>
      <c r="J26" s="187"/>
      <c r="K26" s="186">
        <f>SUM(K4:K25)</f>
        <v>4.45</v>
      </c>
      <c r="L26" s="187"/>
      <c r="M26" s="186">
        <f>SUM(M4:M25)</f>
        <v>8</v>
      </c>
      <c r="N26" s="187"/>
      <c r="O26" s="186">
        <f>SUM(O4:O25)</f>
        <v>0</v>
      </c>
      <c r="P26" s="187"/>
      <c r="Q26" s="186">
        <f>SUM(Q4:Q25)</f>
        <v>0</v>
      </c>
      <c r="R26" s="187"/>
      <c r="S26" s="58">
        <f t="shared" si="2"/>
        <v>36.450000000000003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36.450000000000003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-3.55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-3.55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36.450000000000003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36.450000000000003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36" sqref="B3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89</v>
      </c>
      <c r="B2" s="162"/>
      <c r="C2" s="162"/>
      <c r="D2" s="110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>
        <v>6821</v>
      </c>
      <c r="B4" s="173" t="s">
        <v>104</v>
      </c>
      <c r="C4" s="146">
        <v>31</v>
      </c>
      <c r="D4" s="22" t="s">
        <v>78</v>
      </c>
      <c r="E4" s="182">
        <v>8</v>
      </c>
      <c r="F4" s="182"/>
      <c r="G4" s="182">
        <v>8</v>
      </c>
      <c r="H4" s="182"/>
      <c r="I4" s="182">
        <v>8</v>
      </c>
      <c r="J4" s="182"/>
      <c r="K4" s="182">
        <v>8</v>
      </c>
      <c r="L4" s="182"/>
      <c r="M4" s="182">
        <v>5</v>
      </c>
      <c r="N4" s="182"/>
      <c r="O4" s="177"/>
      <c r="P4" s="178"/>
      <c r="Q4" s="177"/>
      <c r="R4" s="178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144"/>
      <c r="B5" s="25"/>
      <c r="C5" s="144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77"/>
      <c r="P5" s="178"/>
      <c r="Q5" s="177"/>
      <c r="R5" s="17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44"/>
      <c r="B6" s="144"/>
      <c r="C6" s="14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77"/>
      <c r="P6" s="178"/>
      <c r="Q6" s="177"/>
      <c r="R6" s="17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18"/>
      <c r="B7" s="114"/>
      <c r="C7" s="114"/>
      <c r="D7" s="2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77"/>
      <c r="P7" s="178"/>
      <c r="Q7" s="177"/>
      <c r="R7" s="1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2"/>
      <c r="B8" s="122"/>
      <c r="C8" s="122"/>
      <c r="D8" s="22"/>
      <c r="E8" s="175"/>
      <c r="F8" s="176"/>
      <c r="G8" s="175"/>
      <c r="H8" s="176"/>
      <c r="I8" s="175"/>
      <c r="J8" s="176"/>
      <c r="K8" s="175"/>
      <c r="L8" s="176"/>
      <c r="M8" s="175"/>
      <c r="N8" s="176"/>
      <c r="O8" s="177"/>
      <c r="P8" s="178"/>
      <c r="Q8" s="177"/>
      <c r="R8" s="1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7"/>
      <c r="P9" s="178"/>
      <c r="Q9" s="177"/>
      <c r="R9" s="1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7"/>
      <c r="P10" s="178"/>
      <c r="Q10" s="177"/>
      <c r="R10" s="1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7"/>
      <c r="P11" s="178"/>
      <c r="Q11" s="177"/>
      <c r="R11" s="1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7"/>
      <c r="P12" s="178"/>
      <c r="Q12" s="177"/>
      <c r="R12" s="1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7"/>
      <c r="P13" s="178"/>
      <c r="Q13" s="177"/>
      <c r="R13" s="17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7"/>
      <c r="P14" s="178"/>
      <c r="Q14" s="177"/>
      <c r="R14" s="17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7"/>
      <c r="P15" s="178"/>
      <c r="Q15" s="177"/>
      <c r="R15" s="17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7"/>
      <c r="P16" s="178"/>
      <c r="Q16" s="177"/>
      <c r="R16" s="17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0"/>
      <c r="B17" s="25"/>
      <c r="C17" s="130"/>
      <c r="D17" s="22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7"/>
      <c r="P17" s="178"/>
      <c r="Q17" s="177"/>
      <c r="R17" s="17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30"/>
      <c r="B18" s="25"/>
      <c r="C18" s="130"/>
      <c r="D18" s="22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7"/>
      <c r="P18" s="178"/>
      <c r="Q18" s="177"/>
      <c r="R18" s="17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7"/>
      <c r="P19" s="178"/>
      <c r="Q19" s="177"/>
      <c r="R19" s="17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7"/>
      <c r="P20" s="178"/>
      <c r="Q20" s="177"/>
      <c r="R20" s="17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5"/>
      <c r="F21" s="176"/>
      <c r="G21" s="177"/>
      <c r="H21" s="178"/>
      <c r="I21" s="177"/>
      <c r="J21" s="178"/>
      <c r="K21" s="177"/>
      <c r="L21" s="178"/>
      <c r="M21" s="177"/>
      <c r="N21" s="178"/>
      <c r="O21" s="177"/>
      <c r="P21" s="178"/>
      <c r="Q21" s="177"/>
      <c r="R21" s="17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6">
        <f>SUM(E4:E21)</f>
        <v>8</v>
      </c>
      <c r="F22" s="187"/>
      <c r="G22" s="186">
        <f>SUM(G4:G21)</f>
        <v>8</v>
      </c>
      <c r="H22" s="187"/>
      <c r="I22" s="186">
        <f>SUM(I4:I21)</f>
        <v>8</v>
      </c>
      <c r="J22" s="187"/>
      <c r="K22" s="186">
        <f>SUM(K4:K21)</f>
        <v>8</v>
      </c>
      <c r="L22" s="187"/>
      <c r="M22" s="186">
        <f>SUM(M4:M21)</f>
        <v>5</v>
      </c>
      <c r="N22" s="187"/>
      <c r="O22" s="186">
        <f>SUM(O4:O21)</f>
        <v>0</v>
      </c>
      <c r="P22" s="187"/>
      <c r="Q22" s="186">
        <f>SUM(Q4:Q21)</f>
        <v>0</v>
      </c>
      <c r="R22" s="187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93" zoomScaleNormal="93" workbookViewId="0">
      <selection activeCell="B36" sqref="B3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89</v>
      </c>
      <c r="B2" s="162"/>
      <c r="C2" s="162"/>
      <c r="D2" s="110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42"/>
      <c r="L3" s="142"/>
      <c r="M3" s="142"/>
      <c r="N3" s="142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6">
        <v>6821</v>
      </c>
      <c r="B4" s="173" t="s">
        <v>104</v>
      </c>
      <c r="C4" s="166">
        <v>34</v>
      </c>
      <c r="D4" s="22" t="s">
        <v>83</v>
      </c>
      <c r="E4" s="181">
        <v>5</v>
      </c>
      <c r="F4" s="181"/>
      <c r="G4" s="181"/>
      <c r="H4" s="181"/>
      <c r="I4" s="199"/>
      <c r="J4" s="199"/>
      <c r="K4" s="200"/>
      <c r="L4" s="200"/>
      <c r="M4" s="200"/>
      <c r="N4" s="200"/>
      <c r="O4" s="191"/>
      <c r="P4" s="192"/>
      <c r="Q4" s="191"/>
      <c r="R4" s="192"/>
      <c r="S4" s="12">
        <f>E4+G4+I4+K4+M4+O4+Q4</f>
        <v>5</v>
      </c>
      <c r="T4" s="12">
        <f t="shared" ref="T4:T20" si="0">SUM(S4-U4-V4)</f>
        <v>5</v>
      </c>
      <c r="U4" s="14"/>
      <c r="V4" s="14"/>
    </row>
    <row r="5" spans="1:22" x14ac:dyDescent="0.25">
      <c r="A5" s="134">
        <v>6743</v>
      </c>
      <c r="B5" s="174" t="s">
        <v>108</v>
      </c>
      <c r="C5" s="134">
        <v>30</v>
      </c>
      <c r="D5" s="22" t="s">
        <v>92</v>
      </c>
      <c r="E5" s="181">
        <v>2</v>
      </c>
      <c r="F5" s="181"/>
      <c r="G5" s="181">
        <v>1</v>
      </c>
      <c r="H5" s="181"/>
      <c r="I5" s="199"/>
      <c r="J5" s="199"/>
      <c r="K5" s="200"/>
      <c r="L5" s="200"/>
      <c r="M5" s="200"/>
      <c r="N5" s="200"/>
      <c r="O5" s="191"/>
      <c r="P5" s="192"/>
      <c r="Q5" s="191"/>
      <c r="R5" s="192"/>
      <c r="S5" s="12">
        <f t="shared" ref="S5:S23" si="1">E5+G5+I5+K5+M5+O5+Q5</f>
        <v>3</v>
      </c>
      <c r="T5" s="12">
        <f t="shared" si="0"/>
        <v>3</v>
      </c>
      <c r="U5" s="14"/>
      <c r="V5" s="14"/>
    </row>
    <row r="6" spans="1:22" x14ac:dyDescent="0.25">
      <c r="A6" s="167">
        <v>6771</v>
      </c>
      <c r="B6" s="173" t="s">
        <v>106</v>
      </c>
      <c r="C6" s="167">
        <v>4</v>
      </c>
      <c r="D6" s="22" t="s">
        <v>80</v>
      </c>
      <c r="E6" s="181"/>
      <c r="F6" s="181"/>
      <c r="G6" s="181">
        <v>0.5</v>
      </c>
      <c r="H6" s="181"/>
      <c r="I6" s="199"/>
      <c r="J6" s="199"/>
      <c r="K6" s="200"/>
      <c r="L6" s="200"/>
      <c r="M6" s="200"/>
      <c r="N6" s="200"/>
      <c r="O6" s="191"/>
      <c r="P6" s="192"/>
      <c r="Q6" s="191"/>
      <c r="R6" s="192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67">
        <v>6771</v>
      </c>
      <c r="B7" s="173" t="s">
        <v>106</v>
      </c>
      <c r="C7" s="167">
        <v>5</v>
      </c>
      <c r="D7" s="22" t="s">
        <v>71</v>
      </c>
      <c r="E7" s="181"/>
      <c r="F7" s="181"/>
      <c r="G7" s="181">
        <v>0.5</v>
      </c>
      <c r="H7" s="181"/>
      <c r="I7" s="191">
        <v>0.5</v>
      </c>
      <c r="J7" s="192"/>
      <c r="K7" s="200"/>
      <c r="L7" s="200"/>
      <c r="M7" s="200"/>
      <c r="N7" s="200"/>
      <c r="O7" s="191"/>
      <c r="P7" s="192"/>
      <c r="Q7" s="191"/>
      <c r="R7" s="192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167">
        <v>6771</v>
      </c>
      <c r="B8" s="173" t="s">
        <v>106</v>
      </c>
      <c r="C8" s="167">
        <v>6</v>
      </c>
      <c r="D8" s="22" t="s">
        <v>71</v>
      </c>
      <c r="E8" s="181"/>
      <c r="F8" s="181"/>
      <c r="G8" s="181">
        <v>1</v>
      </c>
      <c r="H8" s="181"/>
      <c r="I8" s="199">
        <v>1</v>
      </c>
      <c r="J8" s="199"/>
      <c r="K8" s="200"/>
      <c r="L8" s="200"/>
      <c r="M8" s="200"/>
      <c r="N8" s="200"/>
      <c r="O8" s="191"/>
      <c r="P8" s="192"/>
      <c r="Q8" s="191"/>
      <c r="R8" s="192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67">
        <v>6771</v>
      </c>
      <c r="B9" s="173" t="s">
        <v>106</v>
      </c>
      <c r="C9" s="167">
        <v>7</v>
      </c>
      <c r="D9" s="22" t="s">
        <v>71</v>
      </c>
      <c r="E9" s="181"/>
      <c r="F9" s="181"/>
      <c r="G9" s="181">
        <v>1</v>
      </c>
      <c r="H9" s="181"/>
      <c r="I9" s="199">
        <v>1</v>
      </c>
      <c r="J9" s="199"/>
      <c r="K9" s="200"/>
      <c r="L9" s="200"/>
      <c r="M9" s="200"/>
      <c r="N9" s="200"/>
      <c r="O9" s="191"/>
      <c r="P9" s="192"/>
      <c r="Q9" s="191"/>
      <c r="R9" s="192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167">
        <v>6771</v>
      </c>
      <c r="B10" s="173" t="s">
        <v>106</v>
      </c>
      <c r="C10" s="167">
        <v>8</v>
      </c>
      <c r="D10" s="22" t="s">
        <v>71</v>
      </c>
      <c r="E10" s="181"/>
      <c r="F10" s="181"/>
      <c r="G10" s="181">
        <v>1</v>
      </c>
      <c r="H10" s="181"/>
      <c r="I10" s="199">
        <v>1</v>
      </c>
      <c r="J10" s="199"/>
      <c r="K10" s="200"/>
      <c r="L10" s="200"/>
      <c r="M10" s="200"/>
      <c r="N10" s="200"/>
      <c r="O10" s="191"/>
      <c r="P10" s="192"/>
      <c r="Q10" s="191"/>
      <c r="R10" s="192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167">
        <v>6771</v>
      </c>
      <c r="B11" s="173" t="s">
        <v>106</v>
      </c>
      <c r="C11" s="167">
        <v>9</v>
      </c>
      <c r="D11" s="22" t="s">
        <v>71</v>
      </c>
      <c r="E11" s="181"/>
      <c r="F11" s="181"/>
      <c r="G11" s="181">
        <v>1</v>
      </c>
      <c r="H11" s="181"/>
      <c r="I11" s="199">
        <v>1</v>
      </c>
      <c r="J11" s="199"/>
      <c r="K11" s="200"/>
      <c r="L11" s="200"/>
      <c r="M11" s="200"/>
      <c r="N11" s="200"/>
      <c r="O11" s="191"/>
      <c r="P11" s="192"/>
      <c r="Q11" s="191"/>
      <c r="R11" s="192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167">
        <v>6771</v>
      </c>
      <c r="B12" s="173" t="s">
        <v>106</v>
      </c>
      <c r="C12" s="167">
        <v>10</v>
      </c>
      <c r="D12" s="22" t="s">
        <v>71</v>
      </c>
      <c r="E12" s="181"/>
      <c r="F12" s="181"/>
      <c r="G12" s="181">
        <v>0.5</v>
      </c>
      <c r="H12" s="181"/>
      <c r="I12" s="199">
        <v>1</v>
      </c>
      <c r="J12" s="199"/>
      <c r="K12" s="200"/>
      <c r="L12" s="200"/>
      <c r="M12" s="200"/>
      <c r="N12" s="200"/>
      <c r="O12" s="191"/>
      <c r="P12" s="192"/>
      <c r="Q12" s="191"/>
      <c r="R12" s="192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25">
      <c r="A13" s="167">
        <v>6771</v>
      </c>
      <c r="B13" s="173" t="s">
        <v>106</v>
      </c>
      <c r="C13" s="167">
        <v>11</v>
      </c>
      <c r="D13" s="22" t="s">
        <v>71</v>
      </c>
      <c r="E13" s="181"/>
      <c r="F13" s="181"/>
      <c r="G13" s="181">
        <v>0.5</v>
      </c>
      <c r="H13" s="181"/>
      <c r="I13" s="199">
        <v>1</v>
      </c>
      <c r="J13" s="199"/>
      <c r="K13" s="200"/>
      <c r="L13" s="200"/>
      <c r="M13" s="200"/>
      <c r="N13" s="200"/>
      <c r="O13" s="191"/>
      <c r="P13" s="192"/>
      <c r="Q13" s="191"/>
      <c r="R13" s="192"/>
      <c r="S13" s="12">
        <f t="shared" si="1"/>
        <v>1.5</v>
      </c>
      <c r="T13" s="12">
        <f t="shared" si="0"/>
        <v>1.5</v>
      </c>
      <c r="U13" s="14"/>
      <c r="V13" s="14"/>
    </row>
    <row r="14" spans="1:22" x14ac:dyDescent="0.25">
      <c r="A14" s="156"/>
      <c r="B14" s="145"/>
      <c r="C14" s="145"/>
      <c r="D14" s="22"/>
      <c r="E14" s="181"/>
      <c r="F14" s="181"/>
      <c r="G14" s="181"/>
      <c r="H14" s="181"/>
      <c r="I14" s="199"/>
      <c r="J14" s="199"/>
      <c r="K14" s="200"/>
      <c r="L14" s="200"/>
      <c r="M14" s="200"/>
      <c r="N14" s="200"/>
      <c r="O14" s="191"/>
      <c r="P14" s="192"/>
      <c r="Q14" s="191"/>
      <c r="R14" s="1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6"/>
      <c r="B15" s="145"/>
      <c r="C15" s="145"/>
      <c r="D15" s="22"/>
      <c r="E15" s="188"/>
      <c r="F15" s="193"/>
      <c r="G15" s="188"/>
      <c r="H15" s="193"/>
      <c r="I15" s="191"/>
      <c r="J15" s="192"/>
      <c r="K15" s="197"/>
      <c r="L15" s="198"/>
      <c r="M15" s="197"/>
      <c r="N15" s="198"/>
      <c r="O15" s="191"/>
      <c r="P15" s="192"/>
      <c r="Q15" s="191"/>
      <c r="R15" s="1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1"/>
      <c r="B16" s="161"/>
      <c r="C16" s="161"/>
      <c r="D16" s="22"/>
      <c r="E16" s="188"/>
      <c r="F16" s="193"/>
      <c r="G16" s="188"/>
      <c r="H16" s="193"/>
      <c r="I16" s="191"/>
      <c r="J16" s="192"/>
      <c r="K16" s="197"/>
      <c r="L16" s="198"/>
      <c r="M16" s="197"/>
      <c r="N16" s="198"/>
      <c r="O16" s="191"/>
      <c r="P16" s="192"/>
      <c r="Q16" s="191"/>
      <c r="R16" s="192"/>
      <c r="S16" s="160">
        <f t="shared" ref="S16" si="2">E16+G16+I16+K16+M16+O16+Q16</f>
        <v>0</v>
      </c>
      <c r="T16" s="160">
        <f t="shared" ref="T16" si="3">SUM(S16-U16-V16)</f>
        <v>0</v>
      </c>
      <c r="U16" s="14"/>
      <c r="V16" s="14"/>
    </row>
    <row r="17" spans="1:22" x14ac:dyDescent="0.25">
      <c r="A17" s="130"/>
      <c r="B17" s="25"/>
      <c r="C17" s="6"/>
      <c r="D17" s="22"/>
      <c r="E17" s="188"/>
      <c r="F17" s="193"/>
      <c r="G17" s="188"/>
      <c r="H17" s="193"/>
      <c r="I17" s="191"/>
      <c r="J17" s="192"/>
      <c r="K17" s="197"/>
      <c r="L17" s="198"/>
      <c r="M17" s="197"/>
      <c r="N17" s="198"/>
      <c r="O17" s="191"/>
      <c r="P17" s="192"/>
      <c r="Q17" s="191"/>
      <c r="R17" s="19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130"/>
      <c r="B18" s="25"/>
      <c r="C18" s="130"/>
      <c r="D18" s="22"/>
      <c r="E18" s="175"/>
      <c r="F18" s="176"/>
      <c r="G18" s="175"/>
      <c r="H18" s="176"/>
      <c r="I18" s="191"/>
      <c r="J18" s="192"/>
      <c r="K18" s="197"/>
      <c r="L18" s="198"/>
      <c r="M18" s="197"/>
      <c r="N18" s="198"/>
      <c r="O18" s="191"/>
      <c r="P18" s="192"/>
      <c r="Q18" s="191"/>
      <c r="R18" s="19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173" t="s">
        <v>105</v>
      </c>
      <c r="C19" s="6"/>
      <c r="D19" s="10" t="s">
        <v>72</v>
      </c>
      <c r="E19" s="188">
        <v>1</v>
      </c>
      <c r="F19" s="193"/>
      <c r="G19" s="188">
        <v>1</v>
      </c>
      <c r="H19" s="193"/>
      <c r="I19" s="191">
        <v>1.5</v>
      </c>
      <c r="J19" s="192"/>
      <c r="K19" s="197"/>
      <c r="L19" s="198"/>
      <c r="M19" s="197"/>
      <c r="N19" s="198"/>
      <c r="O19" s="191"/>
      <c r="P19" s="192"/>
      <c r="Q19" s="191"/>
      <c r="R19" s="192"/>
      <c r="S19" s="12">
        <f t="shared" si="1"/>
        <v>3.5</v>
      </c>
      <c r="T19" s="12">
        <f t="shared" si="0"/>
        <v>3.5</v>
      </c>
      <c r="U19" s="14"/>
      <c r="V19" s="14"/>
    </row>
    <row r="20" spans="1:22" x14ac:dyDescent="0.25">
      <c r="A20" s="6"/>
      <c r="B20" s="6"/>
      <c r="C20" s="6"/>
      <c r="D20" s="10"/>
      <c r="E20" s="188"/>
      <c r="F20" s="193"/>
      <c r="G20" s="188"/>
      <c r="H20" s="193"/>
      <c r="I20" s="191"/>
      <c r="J20" s="192"/>
      <c r="K20" s="197"/>
      <c r="L20" s="198"/>
      <c r="M20" s="197"/>
      <c r="N20" s="198"/>
      <c r="O20" s="191"/>
      <c r="P20" s="192"/>
      <c r="Q20" s="191"/>
      <c r="R20" s="19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8"/>
      <c r="F21" s="193"/>
      <c r="G21" s="188"/>
      <c r="H21" s="193"/>
      <c r="I21" s="191"/>
      <c r="J21" s="192"/>
      <c r="K21" s="197">
        <v>8</v>
      </c>
      <c r="L21" s="198"/>
      <c r="M21" s="197">
        <v>8</v>
      </c>
      <c r="N21" s="198"/>
      <c r="O21" s="191"/>
      <c r="P21" s="192"/>
      <c r="Q21" s="191"/>
      <c r="R21" s="192"/>
      <c r="S21" s="12">
        <f t="shared" si="1"/>
        <v>16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88"/>
      <c r="F22" s="193"/>
      <c r="G22" s="191"/>
      <c r="H22" s="192"/>
      <c r="I22" s="191"/>
      <c r="J22" s="192"/>
      <c r="K22" s="191"/>
      <c r="L22" s="192"/>
      <c r="M22" s="191"/>
      <c r="N22" s="192"/>
      <c r="O22" s="191"/>
      <c r="P22" s="192"/>
      <c r="Q22" s="191"/>
      <c r="R22" s="19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94">
        <f>SUM(E4:E22)</f>
        <v>8</v>
      </c>
      <c r="F23" s="195"/>
      <c r="G23" s="194">
        <f>SUM(G4:G22)</f>
        <v>8</v>
      </c>
      <c r="H23" s="195"/>
      <c r="I23" s="194">
        <f>SUM(I4:I22)</f>
        <v>8</v>
      </c>
      <c r="J23" s="195"/>
      <c r="K23" s="194">
        <f>SUM(K4:K22)</f>
        <v>8</v>
      </c>
      <c r="L23" s="195"/>
      <c r="M23" s="194">
        <f>SUM(M4:M22)</f>
        <v>8</v>
      </c>
      <c r="N23" s="195"/>
      <c r="O23" s="194">
        <f>SUM(O4:O22)</f>
        <v>0</v>
      </c>
      <c r="P23" s="195"/>
      <c r="Q23" s="194">
        <f>SUM(Q4:Q22)</f>
        <v>0</v>
      </c>
      <c r="R23" s="195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36" sqref="B3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162"/>
      <c r="C2" s="162"/>
      <c r="D2" s="117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6">
        <v>6821</v>
      </c>
      <c r="B4" s="173" t="s">
        <v>104</v>
      </c>
      <c r="C4" s="166">
        <v>9</v>
      </c>
      <c r="D4" s="22" t="s">
        <v>79</v>
      </c>
      <c r="E4" s="188">
        <v>1</v>
      </c>
      <c r="F4" s="193"/>
      <c r="G4" s="188"/>
      <c r="H4" s="193"/>
      <c r="I4" s="188"/>
      <c r="J4" s="193"/>
      <c r="K4" s="188"/>
      <c r="L4" s="193"/>
      <c r="M4" s="188"/>
      <c r="N4" s="193"/>
      <c r="O4" s="191"/>
      <c r="P4" s="192"/>
      <c r="Q4" s="191"/>
      <c r="R4" s="192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166">
        <v>6821</v>
      </c>
      <c r="B5" s="173" t="s">
        <v>104</v>
      </c>
      <c r="C5" s="166">
        <v>41</v>
      </c>
      <c r="D5" s="22" t="s">
        <v>82</v>
      </c>
      <c r="E5" s="188">
        <v>7</v>
      </c>
      <c r="F5" s="193"/>
      <c r="G5" s="188">
        <v>8</v>
      </c>
      <c r="H5" s="193"/>
      <c r="I5" s="188"/>
      <c r="J5" s="193"/>
      <c r="K5" s="188"/>
      <c r="L5" s="193"/>
      <c r="M5" s="188"/>
      <c r="N5" s="193"/>
      <c r="O5" s="191"/>
      <c r="P5" s="192"/>
      <c r="Q5" s="191"/>
      <c r="R5" s="192"/>
      <c r="S5" s="12">
        <f t="shared" ref="S5:S22" si="1">E5+G5+I5+K5+M5+O5+Q5</f>
        <v>15</v>
      </c>
      <c r="T5" s="12">
        <f t="shared" si="0"/>
        <v>15</v>
      </c>
      <c r="U5" s="14"/>
      <c r="V5" s="14"/>
    </row>
    <row r="6" spans="1:22" x14ac:dyDescent="0.25">
      <c r="A6" s="156">
        <v>6743</v>
      </c>
      <c r="B6" s="174" t="s">
        <v>108</v>
      </c>
      <c r="C6" s="156">
        <v>27</v>
      </c>
      <c r="D6" s="22" t="s">
        <v>71</v>
      </c>
      <c r="E6" s="188"/>
      <c r="F6" s="193"/>
      <c r="G6" s="188"/>
      <c r="H6" s="193"/>
      <c r="I6" s="188"/>
      <c r="J6" s="193"/>
      <c r="K6" s="188"/>
      <c r="L6" s="193"/>
      <c r="M6" s="188">
        <v>1.5</v>
      </c>
      <c r="N6" s="193"/>
      <c r="O6" s="191"/>
      <c r="P6" s="192"/>
      <c r="Q6" s="191"/>
      <c r="R6" s="192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156">
        <v>6743</v>
      </c>
      <c r="B7" s="174" t="s">
        <v>108</v>
      </c>
      <c r="C7" s="156">
        <v>28</v>
      </c>
      <c r="D7" s="22" t="s">
        <v>71</v>
      </c>
      <c r="E7" s="188"/>
      <c r="F7" s="193"/>
      <c r="G7" s="188"/>
      <c r="H7" s="193"/>
      <c r="I7" s="188">
        <v>2</v>
      </c>
      <c r="J7" s="193"/>
      <c r="K7" s="188"/>
      <c r="L7" s="193"/>
      <c r="M7" s="188">
        <v>1.5</v>
      </c>
      <c r="N7" s="193"/>
      <c r="O7" s="191"/>
      <c r="P7" s="192"/>
      <c r="Q7" s="191"/>
      <c r="R7" s="192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171">
        <v>6821</v>
      </c>
      <c r="B8" s="173" t="s">
        <v>104</v>
      </c>
      <c r="C8" s="6">
        <v>4</v>
      </c>
      <c r="D8" s="22" t="s">
        <v>71</v>
      </c>
      <c r="E8" s="188"/>
      <c r="F8" s="193"/>
      <c r="G8" s="188"/>
      <c r="H8" s="193"/>
      <c r="I8" s="188">
        <v>2</v>
      </c>
      <c r="J8" s="193"/>
      <c r="K8" s="188">
        <v>2.5</v>
      </c>
      <c r="L8" s="193"/>
      <c r="M8" s="188">
        <v>2</v>
      </c>
      <c r="N8" s="193"/>
      <c r="O8" s="191"/>
      <c r="P8" s="192"/>
      <c r="Q8" s="191"/>
      <c r="R8" s="192"/>
      <c r="S8" s="12">
        <f t="shared" si="1"/>
        <v>6.5</v>
      </c>
      <c r="T8" s="12">
        <f t="shared" si="0"/>
        <v>6.5</v>
      </c>
      <c r="U8" s="14"/>
      <c r="V8" s="14"/>
    </row>
    <row r="9" spans="1:22" x14ac:dyDescent="0.25">
      <c r="A9" s="171">
        <v>6821</v>
      </c>
      <c r="B9" s="173" t="s">
        <v>104</v>
      </c>
      <c r="C9" s="6">
        <v>10</v>
      </c>
      <c r="D9" s="22" t="s">
        <v>71</v>
      </c>
      <c r="E9" s="188"/>
      <c r="F9" s="193"/>
      <c r="G9" s="188"/>
      <c r="H9" s="193"/>
      <c r="I9" s="188">
        <v>4</v>
      </c>
      <c r="J9" s="193"/>
      <c r="K9" s="188">
        <v>2.5</v>
      </c>
      <c r="L9" s="193"/>
      <c r="M9" s="188"/>
      <c r="N9" s="193"/>
      <c r="O9" s="191"/>
      <c r="P9" s="192"/>
      <c r="Q9" s="191"/>
      <c r="R9" s="192"/>
      <c r="S9" s="12">
        <f t="shared" si="1"/>
        <v>6.5</v>
      </c>
      <c r="T9" s="12">
        <f t="shared" si="0"/>
        <v>6.5</v>
      </c>
      <c r="U9" s="14"/>
      <c r="V9" s="14"/>
    </row>
    <row r="10" spans="1:22" x14ac:dyDescent="0.25">
      <c r="A10" s="171">
        <v>6821</v>
      </c>
      <c r="B10" s="173" t="s">
        <v>104</v>
      </c>
      <c r="C10" s="6">
        <v>5</v>
      </c>
      <c r="D10" s="22" t="s">
        <v>71</v>
      </c>
      <c r="E10" s="188"/>
      <c r="F10" s="193"/>
      <c r="G10" s="188"/>
      <c r="H10" s="193"/>
      <c r="I10" s="188"/>
      <c r="J10" s="193"/>
      <c r="K10" s="188">
        <v>2.5</v>
      </c>
      <c r="L10" s="193"/>
      <c r="M10" s="188"/>
      <c r="N10" s="193"/>
      <c r="O10" s="191"/>
      <c r="P10" s="192"/>
      <c r="Q10" s="191"/>
      <c r="R10" s="192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171">
        <v>6821</v>
      </c>
      <c r="B11" s="173" t="s">
        <v>104</v>
      </c>
      <c r="C11" s="6">
        <v>38</v>
      </c>
      <c r="D11" s="22" t="s">
        <v>103</v>
      </c>
      <c r="E11" s="188"/>
      <c r="F11" s="193"/>
      <c r="G11" s="188"/>
      <c r="H11" s="193"/>
      <c r="I11" s="188"/>
      <c r="J11" s="193"/>
      <c r="K11" s="188"/>
      <c r="L11" s="193"/>
      <c r="M11" s="188">
        <v>3</v>
      </c>
      <c r="N11" s="193"/>
      <c r="O11" s="191"/>
      <c r="P11" s="192"/>
      <c r="Q11" s="191"/>
      <c r="R11" s="192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88"/>
      <c r="F12" s="193"/>
      <c r="G12" s="188"/>
      <c r="H12" s="193"/>
      <c r="I12" s="188"/>
      <c r="J12" s="193"/>
      <c r="K12" s="188"/>
      <c r="L12" s="193"/>
      <c r="M12" s="188"/>
      <c r="N12" s="193"/>
      <c r="O12" s="191"/>
      <c r="P12" s="192"/>
      <c r="Q12" s="191"/>
      <c r="R12" s="1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88"/>
      <c r="F13" s="193"/>
      <c r="G13" s="188"/>
      <c r="H13" s="193"/>
      <c r="I13" s="188"/>
      <c r="J13" s="193"/>
      <c r="K13" s="188"/>
      <c r="L13" s="193"/>
      <c r="M13" s="188"/>
      <c r="N13" s="193"/>
      <c r="O13" s="191"/>
      <c r="P13" s="192"/>
      <c r="Q13" s="191"/>
      <c r="R13" s="19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30"/>
      <c r="B14" s="130"/>
      <c r="C14" s="130"/>
      <c r="D14" s="22"/>
      <c r="E14" s="188"/>
      <c r="F14" s="193"/>
      <c r="G14" s="188"/>
      <c r="H14" s="193"/>
      <c r="I14" s="188"/>
      <c r="J14" s="193"/>
      <c r="K14" s="188"/>
      <c r="L14" s="193"/>
      <c r="M14" s="188"/>
      <c r="N14" s="193"/>
      <c r="O14" s="191"/>
      <c r="P14" s="192"/>
      <c r="Q14" s="191"/>
      <c r="R14" s="1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5"/>
      <c r="B15" s="25"/>
      <c r="C15" s="135"/>
      <c r="D15" s="22"/>
      <c r="E15" s="175"/>
      <c r="F15" s="176"/>
      <c r="G15" s="175"/>
      <c r="H15" s="176"/>
      <c r="I15" s="188"/>
      <c r="J15" s="193"/>
      <c r="K15" s="188"/>
      <c r="L15" s="193"/>
      <c r="M15" s="188"/>
      <c r="N15" s="193"/>
      <c r="O15" s="191"/>
      <c r="P15" s="192"/>
      <c r="Q15" s="191"/>
      <c r="R15" s="1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6">
        <v>3600</v>
      </c>
      <c r="B16" s="173" t="s">
        <v>105</v>
      </c>
      <c r="C16" s="146"/>
      <c r="D16" s="22" t="s">
        <v>74</v>
      </c>
      <c r="E16" s="188"/>
      <c r="F16" s="193"/>
      <c r="G16" s="188"/>
      <c r="H16" s="193"/>
      <c r="I16" s="188"/>
      <c r="J16" s="193"/>
      <c r="K16" s="188">
        <v>0.5</v>
      </c>
      <c r="L16" s="193"/>
      <c r="M16" s="188"/>
      <c r="N16" s="193"/>
      <c r="O16" s="191"/>
      <c r="P16" s="192"/>
      <c r="Q16" s="191"/>
      <c r="R16" s="192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/>
      <c r="B17" s="25"/>
      <c r="C17" s="6"/>
      <c r="D17" s="22"/>
      <c r="E17" s="188"/>
      <c r="F17" s="193"/>
      <c r="G17" s="188"/>
      <c r="H17" s="193"/>
      <c r="I17" s="188"/>
      <c r="J17" s="193"/>
      <c r="K17" s="188"/>
      <c r="L17" s="193"/>
      <c r="M17" s="188"/>
      <c r="N17" s="193"/>
      <c r="O17" s="191"/>
      <c r="P17" s="192"/>
      <c r="Q17" s="191"/>
      <c r="R17" s="19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188"/>
      <c r="F18" s="193"/>
      <c r="G18" s="188"/>
      <c r="H18" s="193"/>
      <c r="I18" s="188"/>
      <c r="J18" s="193"/>
      <c r="K18" s="188"/>
      <c r="L18" s="193"/>
      <c r="M18" s="188"/>
      <c r="N18" s="193"/>
      <c r="O18" s="191"/>
      <c r="P18" s="192"/>
      <c r="Q18" s="191"/>
      <c r="R18" s="19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88"/>
      <c r="F19" s="193"/>
      <c r="G19" s="188"/>
      <c r="H19" s="193"/>
      <c r="I19" s="188"/>
      <c r="J19" s="193"/>
      <c r="K19" s="188"/>
      <c r="L19" s="193"/>
      <c r="M19" s="188"/>
      <c r="N19" s="193"/>
      <c r="O19" s="191"/>
      <c r="P19" s="192"/>
      <c r="Q19" s="191"/>
      <c r="R19" s="19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8"/>
      <c r="F20" s="193"/>
      <c r="G20" s="188"/>
      <c r="H20" s="193"/>
      <c r="I20" s="188"/>
      <c r="J20" s="193"/>
      <c r="K20" s="188"/>
      <c r="L20" s="193"/>
      <c r="M20" s="188"/>
      <c r="N20" s="193"/>
      <c r="O20" s="191"/>
      <c r="P20" s="192"/>
      <c r="Q20" s="191"/>
      <c r="R20" s="192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8"/>
      <c r="F21" s="193"/>
      <c r="G21" s="191"/>
      <c r="H21" s="192"/>
      <c r="I21" s="191"/>
      <c r="J21" s="192"/>
      <c r="K21" s="191"/>
      <c r="L21" s="192"/>
      <c r="M21" s="191"/>
      <c r="N21" s="192"/>
      <c r="O21" s="191"/>
      <c r="P21" s="192"/>
      <c r="Q21" s="191"/>
      <c r="R21" s="19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4">
        <f>SUM(E4:E21)</f>
        <v>8</v>
      </c>
      <c r="F22" s="195"/>
      <c r="G22" s="194">
        <f>SUM(G4:G21)</f>
        <v>8</v>
      </c>
      <c r="H22" s="195"/>
      <c r="I22" s="194">
        <f>SUM(I4:I21)</f>
        <v>8</v>
      </c>
      <c r="J22" s="195"/>
      <c r="K22" s="194">
        <f>SUM(K4:K21)</f>
        <v>8</v>
      </c>
      <c r="L22" s="195"/>
      <c r="M22" s="194">
        <f>SUM(M4:M21)</f>
        <v>8</v>
      </c>
      <c r="N22" s="195"/>
      <c r="O22" s="194">
        <f>SUM(O4:O21)</f>
        <v>0</v>
      </c>
      <c r="P22" s="195"/>
      <c r="Q22" s="194">
        <f>SUM(Q4:Q21)</f>
        <v>0</v>
      </c>
      <c r="R22" s="19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2019-07-15T11:18:35Z</cp:lastPrinted>
  <dcterms:created xsi:type="dcterms:W3CDTF">2010-01-14T13:00:57Z</dcterms:created>
  <dcterms:modified xsi:type="dcterms:W3CDTF">2019-07-15T11:19:26Z</dcterms:modified>
</cp:coreProperties>
</file>