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F4DB1BE6-95DD-4EFC-9CEC-2100184BD01C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<sst xmlns="http://schemas.openxmlformats.org/spreadsheetml/2006/main" count="665" uniqueCount="116">
  <si>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</si>
  <si>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</si>
  <si>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</si>
  <si>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</si>
  <si>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</si>
  <si>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</si>
  <si>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</si>
  <si>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</si>
  <si>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</si>
  <si>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</si>
  <si>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</si>
  <si>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</si>
  <si>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</si>
  <si>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</si>
  <si>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</si>
  <si>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</si>
  <si>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</si>
  <si>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</si>
  <si>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</si>
  <si>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</si>
  <si>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</si>
  <si>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</si>
  <si>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</si>
  <si>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</si>
  <si>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</si>
  <si>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</si>
  <si>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</si>
  <si>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</si>
  <si>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</si>
  <si>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</si>
  <si>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</si>
  <si>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</si>
  <si>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</si>
  <si>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</si>
  <si>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</si>
  <si>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</si>
  <si>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</si>
  <si>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</si>
  <si>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</si>
  <si>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</si>
  <si>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</si>
  <si>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</si>
  <si>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</si>
  <si>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</si>
  <si>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</si>
  <si>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</si>
  <si>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</si>
  <si>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</si>
  <si>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</si>
  <si>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</si>
  <si>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</si>
  <si>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</si>
  <si>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</si>
  <si>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</si>
  <si>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</si>
  <si>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</si>
  <si>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</si>
  <si>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</si>
  <si>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</si>
  <si>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</si>
  <si>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</si>
  <si>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</si>
  <si>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</si>
  <si>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</si>
  <si>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</si>
  <si>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</si>
  <si>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</si>
  <si>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</si>
  <si>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</si>
  <si>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</si>
  <si>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</si>
  <si>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production meeting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</si>
  <si>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</si>
  <si>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</si>
  <si>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</si>
  <si>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</si>
  <si>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</si>
  <si>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</si>
  <si>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</si>
  <si>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high tables</t>
  </si>
  <si>
    <t>benches</t>
  </si>
  <si>
    <t>ceiling rafts</t>
  </si>
  <si>
    <t>skirting</t>
  </si>
  <si>
    <t>fr sample panels</t>
  </si>
  <si>
    <t>sample door</t>
  </si>
  <si>
    <t>W/E 28.04.2019</t>
  </si>
  <si>
    <t>week ending 28.04.2019</t>
  </si>
  <si>
    <t>seating</t>
  </si>
  <si>
    <t>cupboard</t>
  </si>
  <si>
    <t xml:space="preserve">jce </t>
  </si>
  <si>
    <t>sick</t>
  </si>
  <si>
    <t>machine maintenance</t>
  </si>
  <si>
    <t>tidy area</t>
  </si>
  <si>
    <t>repair locks</t>
  </si>
  <si>
    <t>shelves</t>
  </si>
  <si>
    <t>pantry</t>
  </si>
  <si>
    <t>hospital appointment</t>
  </si>
  <si>
    <t>bookcase</t>
  </si>
  <si>
    <t>unload van</t>
  </si>
  <si>
    <t>monocoat doors , 6781</t>
  </si>
  <si>
    <t>kitchen</t>
  </si>
  <si>
    <t>busts</t>
  </si>
  <si>
    <t>load van</t>
  </si>
  <si>
    <t>shelf unit</t>
  </si>
  <si>
    <t>dentist appointment</t>
  </si>
  <si>
    <t>reveals</t>
  </si>
  <si>
    <t>tops</t>
  </si>
  <si>
    <t>mirrors</t>
  </si>
  <si>
    <t>light fire</t>
  </si>
  <si>
    <t>MAGG01</t>
  </si>
  <si>
    <t>PAUL03</t>
  </si>
  <si>
    <t>SEBA01</t>
  </si>
  <si>
    <t>KING19</t>
  </si>
  <si>
    <t>OFFI01</t>
  </si>
  <si>
    <t>WELL04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</si>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</sst>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25" fillId="0" borderId="0" xfId="0" applyFont="1"/>
    <xf numFmtId="0" fontId="2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H24" sqref="H2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85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0</v>
      </c>
      <c r="C6" s="100">
        <f>SUM(Buckingham!C29)</f>
        <v>0</v>
      </c>
      <c r="D6" s="100">
        <f>SUM(Buckingham!C30)</f>
        <v>0</v>
      </c>
      <c r="E6" s="100">
        <f>SUM(Buckingham!C31)</f>
        <v>32</v>
      </c>
      <c r="F6" s="100">
        <f>SUM(Buckingham!C32)</f>
        <v>8</v>
      </c>
      <c r="G6" s="101">
        <f>B6+C6+D6+E6+F6</f>
        <v>40</v>
      </c>
      <c r="H6" s="102">
        <f>SUM(Buckingham!C34)</f>
        <v>0</v>
      </c>
      <c r="I6" s="102">
        <f>SUM(Buckingham!C35)</f>
        <v>0</v>
      </c>
      <c r="K6" s="103">
        <f>SUM(Buckingham!I29)</f>
        <v>0</v>
      </c>
    </row>
    <row r="7" spans="1:11" ht="17.25" customHeight="1" x14ac:dyDescent="0.25">
      <c r="A7" s="99" t="s">
        <v>62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8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3.5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29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75</v>
      </c>
      <c r="B12" s="100">
        <f>SUM(Leek!C27)</f>
        <v>32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8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9.5</v>
      </c>
    </row>
    <row r="13" spans="1:11" ht="17.25" customHeight="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8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8" customHeight="1" x14ac:dyDescent="0.25">
      <c r="A14" s="99" t="s">
        <v>52</v>
      </c>
      <c r="B14" s="100">
        <f>SUM(Parker!C29)</f>
        <v>0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8</v>
      </c>
      <c r="G14" s="101">
        <f t="shared" si="0"/>
        <v>8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31.75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8</v>
      </c>
      <c r="G15" s="101">
        <f>B15+C15+D15+E15+F15</f>
        <v>39.75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8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2.5</v>
      </c>
    </row>
    <row r="17" spans="1:11" x14ac:dyDescent="0.25">
      <c r="A17" s="99" t="s">
        <v>45</v>
      </c>
      <c r="B17" s="100">
        <f>SUM(Ward!C27)</f>
        <v>0</v>
      </c>
      <c r="C17" s="100">
        <f>SUM(Ward!C28)</f>
        <v>0</v>
      </c>
      <c r="D17" s="100">
        <f>SUM(Ward!C29)</f>
        <v>0</v>
      </c>
      <c r="E17" s="100">
        <f>SUM(Ward!C30)</f>
        <v>32</v>
      </c>
      <c r="F17" s="100">
        <f>SUM(T.Winterburn!C32)</f>
        <v>8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0</v>
      </c>
      <c r="C18" s="100">
        <f>SUM(N.Winterburn!C30)</f>
        <v>0</v>
      </c>
      <c r="D18" s="100">
        <f>SUM(N.Winterburn!C31)</f>
        <v>0</v>
      </c>
      <c r="E18" s="100">
        <f>SUM(N.Winterburn!C32)</f>
        <v>32</v>
      </c>
      <c r="F18" s="100">
        <f>SUM(N.Winterburn!C33)</f>
        <v>8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0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SUM(Wright!C32)</f>
        <v>32</v>
      </c>
      <c r="C20" s="100">
        <f>SUM(Wright!C33)</f>
        <v>3.5</v>
      </c>
      <c r="D20" s="100">
        <f>SUM(Wright!C34)</f>
        <v>0</v>
      </c>
      <c r="E20" s="100">
        <f>SUM(Wright!C35)</f>
        <v>0</v>
      </c>
      <c r="F20" s="100">
        <f>SUM(Wright!C36)</f>
        <v>8</v>
      </c>
      <c r="G20" s="101">
        <f>B20+C20+D20+E20+F20</f>
        <v>43.5</v>
      </c>
      <c r="H20" s="104">
        <f>SUM(Wright!C38)</f>
        <v>0</v>
      </c>
      <c r="I20" s="104">
        <f>SUM(Wright!C39)</f>
        <v>0</v>
      </c>
      <c r="K20" s="103">
        <f>SUM(Wright!I33)</f>
        <v>0</v>
      </c>
    </row>
    <row r="21" spans="1:11" ht="17.25" customHeight="1" x14ac:dyDescent="0.25">
      <c r="A21" s="105" t="s">
        <v>22</v>
      </c>
      <c r="B21" s="106">
        <f t="shared" ref="B21:I21" si="1">SUM(B6:B20)</f>
        <v>348.75</v>
      </c>
      <c r="C21" s="106">
        <f t="shared" si="1"/>
        <v>3.5</v>
      </c>
      <c r="D21" s="106">
        <f t="shared" si="1"/>
        <v>0</v>
      </c>
      <c r="E21" s="106">
        <f t="shared" si="1"/>
        <v>96</v>
      </c>
      <c r="F21" s="106">
        <f t="shared" si="1"/>
        <v>120</v>
      </c>
      <c r="G21" s="106">
        <f t="shared" si="1"/>
        <v>568.25</v>
      </c>
      <c r="H21" s="107">
        <f t="shared" si="1"/>
        <v>0</v>
      </c>
      <c r="I21" s="107">
        <f t="shared" si="1"/>
        <v>0</v>
      </c>
      <c r="J21" s="94"/>
      <c r="K21" s="106">
        <f>SUM(K6:K20)</f>
        <v>22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352.25</v>
      </c>
    </row>
    <row r="25" spans="1:11" x14ac:dyDescent="0.25">
      <c r="A25" s="92" t="s">
        <v>29</v>
      </c>
      <c r="C25" s="108">
        <f>K21</f>
        <v>22</v>
      </c>
    </row>
    <row r="26" spans="1:11" x14ac:dyDescent="0.25">
      <c r="A26" s="92" t="s">
        <v>33</v>
      </c>
      <c r="C26" s="109">
        <f>C25/C24</f>
        <v>6.2455642299503192E-2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14"/>
      <c r="G3" s="135" t="s">
        <v>90</v>
      </c>
      <c r="H3" s="136"/>
      <c r="I3" s="135" t="s">
        <v>90</v>
      </c>
      <c r="J3" s="136"/>
      <c r="K3" s="135" t="s">
        <v>90</v>
      </c>
      <c r="L3" s="136"/>
      <c r="M3" s="135" t="s">
        <v>90</v>
      </c>
      <c r="N3" s="13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43"/>
      <c r="F4" s="143"/>
      <c r="G4" s="168"/>
      <c r="H4" s="166"/>
      <c r="I4" s="168"/>
      <c r="J4" s="166"/>
      <c r="K4" s="166"/>
      <c r="L4" s="166"/>
      <c r="M4" s="166"/>
      <c r="N4" s="166"/>
      <c r="O4" s="144"/>
      <c r="P4" s="145"/>
      <c r="Q4" s="144"/>
      <c r="R4" s="145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16"/>
      <c r="B5" s="116"/>
      <c r="C5" s="116"/>
      <c r="D5" s="22"/>
      <c r="E5" s="143"/>
      <c r="F5" s="143"/>
      <c r="G5" s="166"/>
      <c r="H5" s="166"/>
      <c r="I5" s="166"/>
      <c r="J5" s="166"/>
      <c r="K5" s="166"/>
      <c r="L5" s="166"/>
      <c r="M5" s="166"/>
      <c r="N5" s="166"/>
      <c r="O5" s="144"/>
      <c r="P5" s="145"/>
      <c r="Q5" s="144"/>
      <c r="R5" s="145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6"/>
      <c r="B6" s="116"/>
      <c r="C6" s="116"/>
      <c r="D6" s="22"/>
      <c r="E6" s="143"/>
      <c r="F6" s="143"/>
      <c r="G6" s="166"/>
      <c r="H6" s="166"/>
      <c r="I6" s="166"/>
      <c r="J6" s="166"/>
      <c r="K6" s="166"/>
      <c r="L6" s="166"/>
      <c r="M6" s="166"/>
      <c r="N6" s="166"/>
      <c r="O6" s="144"/>
      <c r="P6" s="145"/>
      <c r="Q6" s="144"/>
      <c r="R6" s="14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1"/>
      <c r="F7" s="142"/>
      <c r="G7" s="164"/>
      <c r="H7" s="165"/>
      <c r="I7" s="164"/>
      <c r="J7" s="165"/>
      <c r="K7" s="164"/>
      <c r="L7" s="165"/>
      <c r="M7" s="164"/>
      <c r="N7" s="165"/>
      <c r="O7" s="144"/>
      <c r="P7" s="145"/>
      <c r="Q7" s="144"/>
      <c r="R7" s="14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1"/>
      <c r="F8" s="142"/>
      <c r="G8" s="167"/>
      <c r="H8" s="165"/>
      <c r="I8" s="167"/>
      <c r="J8" s="165"/>
      <c r="K8" s="164"/>
      <c r="L8" s="165"/>
      <c r="M8" s="164"/>
      <c r="N8" s="165"/>
      <c r="O8" s="144"/>
      <c r="P8" s="145"/>
      <c r="Q8" s="144"/>
      <c r="R8" s="14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1"/>
      <c r="F9" s="142"/>
      <c r="G9" s="164"/>
      <c r="H9" s="165"/>
      <c r="I9" s="164"/>
      <c r="J9" s="165"/>
      <c r="K9" s="164"/>
      <c r="L9" s="165"/>
      <c r="M9" s="164"/>
      <c r="N9" s="165"/>
      <c r="O9" s="144"/>
      <c r="P9" s="145"/>
      <c r="Q9" s="144"/>
      <c r="R9" s="14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64"/>
      <c r="H10" s="165"/>
      <c r="I10" s="164"/>
      <c r="J10" s="165"/>
      <c r="K10" s="164"/>
      <c r="L10" s="165"/>
      <c r="M10" s="164"/>
      <c r="N10" s="165"/>
      <c r="O10" s="144"/>
      <c r="P10" s="145"/>
      <c r="Q10" s="144"/>
      <c r="R10" s="14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41"/>
      <c r="F11" s="142"/>
      <c r="G11" s="164"/>
      <c r="H11" s="165"/>
      <c r="I11" s="164"/>
      <c r="J11" s="165"/>
      <c r="K11" s="164"/>
      <c r="L11" s="165"/>
      <c r="M11" s="164"/>
      <c r="N11" s="165"/>
      <c r="O11" s="144"/>
      <c r="P11" s="145"/>
      <c r="Q11" s="144"/>
      <c r="R11" s="14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64"/>
      <c r="H12" s="165"/>
      <c r="I12" s="164"/>
      <c r="J12" s="165"/>
      <c r="K12" s="164"/>
      <c r="L12" s="165"/>
      <c r="M12" s="164"/>
      <c r="N12" s="165"/>
      <c r="O12" s="144"/>
      <c r="P12" s="145"/>
      <c r="Q12" s="144"/>
      <c r="R12" s="14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1"/>
      <c r="F13" s="142"/>
      <c r="G13" s="164"/>
      <c r="H13" s="165"/>
      <c r="I13" s="164"/>
      <c r="J13" s="165"/>
      <c r="K13" s="164"/>
      <c r="L13" s="165"/>
      <c r="M13" s="164"/>
      <c r="N13" s="165"/>
      <c r="O13" s="144"/>
      <c r="P13" s="145"/>
      <c r="Q13" s="144"/>
      <c r="R13" s="14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1"/>
      <c r="F14" s="142"/>
      <c r="G14" s="164"/>
      <c r="H14" s="165"/>
      <c r="I14" s="164"/>
      <c r="J14" s="165"/>
      <c r="K14" s="164"/>
      <c r="L14" s="165"/>
      <c r="M14" s="164"/>
      <c r="N14" s="165"/>
      <c r="O14" s="144"/>
      <c r="P14" s="145"/>
      <c r="Q14" s="144"/>
      <c r="R14" s="145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1"/>
      <c r="F15" s="142"/>
      <c r="G15" s="164"/>
      <c r="H15" s="165"/>
      <c r="I15" s="164"/>
      <c r="J15" s="165"/>
      <c r="K15" s="164"/>
      <c r="L15" s="165"/>
      <c r="M15" s="164"/>
      <c r="N15" s="165"/>
      <c r="O15" s="144"/>
      <c r="P15" s="145"/>
      <c r="Q15" s="144"/>
      <c r="R15" s="145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41"/>
      <c r="F16" s="142"/>
      <c r="G16" s="164"/>
      <c r="H16" s="165"/>
      <c r="I16" s="164"/>
      <c r="J16" s="165"/>
      <c r="K16" s="164"/>
      <c r="L16" s="165"/>
      <c r="M16" s="164"/>
      <c r="N16" s="165"/>
      <c r="O16" s="144"/>
      <c r="P16" s="145"/>
      <c r="Q16" s="144"/>
      <c r="R16" s="14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1"/>
      <c r="F17" s="142"/>
      <c r="G17" s="164"/>
      <c r="H17" s="165"/>
      <c r="I17" s="164"/>
      <c r="J17" s="165"/>
      <c r="K17" s="164"/>
      <c r="L17" s="165"/>
      <c r="M17" s="164"/>
      <c r="N17" s="165"/>
      <c r="O17" s="144"/>
      <c r="P17" s="145"/>
      <c r="Q17" s="144"/>
      <c r="R17" s="145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1"/>
      <c r="F18" s="142"/>
      <c r="G18" s="164"/>
      <c r="H18" s="165"/>
      <c r="I18" s="164"/>
      <c r="J18" s="165"/>
      <c r="K18" s="164"/>
      <c r="L18" s="165"/>
      <c r="M18" s="164"/>
      <c r="N18" s="165"/>
      <c r="O18" s="144"/>
      <c r="P18" s="145"/>
      <c r="Q18" s="144"/>
      <c r="R18" s="145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1"/>
      <c r="F19" s="142"/>
      <c r="G19" s="164"/>
      <c r="H19" s="165"/>
      <c r="I19" s="164"/>
      <c r="J19" s="165"/>
      <c r="K19" s="164"/>
      <c r="L19" s="165"/>
      <c r="M19" s="164"/>
      <c r="N19" s="165"/>
      <c r="O19" s="144"/>
      <c r="P19" s="145"/>
      <c r="Q19" s="144"/>
      <c r="R19" s="145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41"/>
      <c r="F20" s="142"/>
      <c r="G20" s="164"/>
      <c r="H20" s="165"/>
      <c r="I20" s="164"/>
      <c r="J20" s="165"/>
      <c r="K20" s="164"/>
      <c r="L20" s="165"/>
      <c r="M20" s="164"/>
      <c r="N20" s="165"/>
      <c r="O20" s="144"/>
      <c r="P20" s="145"/>
      <c r="Q20" s="144"/>
      <c r="R20" s="14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1"/>
      <c r="F21" s="142"/>
      <c r="G21" s="164"/>
      <c r="H21" s="165"/>
      <c r="I21" s="164"/>
      <c r="J21" s="165"/>
      <c r="K21" s="164"/>
      <c r="L21" s="165"/>
      <c r="M21" s="164"/>
      <c r="N21" s="165"/>
      <c r="O21" s="144"/>
      <c r="P21" s="145"/>
      <c r="Q21" s="144"/>
      <c r="R21" s="14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1"/>
      <c r="F22" s="142"/>
      <c r="G22" s="164"/>
      <c r="H22" s="165"/>
      <c r="I22" s="164"/>
      <c r="J22" s="165"/>
      <c r="K22" s="164"/>
      <c r="L22" s="165"/>
      <c r="M22" s="164"/>
      <c r="N22" s="165"/>
      <c r="O22" s="144"/>
      <c r="P22" s="145"/>
      <c r="Q22" s="144"/>
      <c r="R22" s="14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1">
        <v>8</v>
      </c>
      <c r="F23" s="142"/>
      <c r="G23" s="148"/>
      <c r="H23" s="149"/>
      <c r="I23" s="148"/>
      <c r="J23" s="149"/>
      <c r="K23" s="148"/>
      <c r="L23" s="149"/>
      <c r="M23" s="148"/>
      <c r="N23" s="149"/>
      <c r="O23" s="144"/>
      <c r="P23" s="145"/>
      <c r="Q23" s="144"/>
      <c r="R23" s="14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46">
        <f>SUM(E4:E23)</f>
        <v>8</v>
      </c>
      <c r="F24" s="147"/>
      <c r="G24" s="146">
        <f>SUM(G4:G23)</f>
        <v>0</v>
      </c>
      <c r="H24" s="147"/>
      <c r="I24" s="146">
        <f>SUM(I4:I23)</f>
        <v>0</v>
      </c>
      <c r="J24" s="147"/>
      <c r="K24" s="146">
        <f>SUM(K4:K23)</f>
        <v>0</v>
      </c>
      <c r="L24" s="147"/>
      <c r="M24" s="146">
        <f>SUM(M4:M23)</f>
        <v>0</v>
      </c>
      <c r="N24" s="147"/>
      <c r="O24" s="146">
        <f>SUM(O4:O23)</f>
        <v>0</v>
      </c>
      <c r="P24" s="147"/>
      <c r="Q24" s="146">
        <f>SUM(Q4:Q23)</f>
        <v>0</v>
      </c>
      <c r="R24" s="147"/>
      <c r="S24" s="58">
        <f t="shared" si="1"/>
        <v>8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-32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8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56">
        <v>8</v>
      </c>
      <c r="H3" s="56">
        <v>16.3</v>
      </c>
      <c r="I3" s="56">
        <v>8.15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89" t="s">
        <v>113</v>
      </c>
      <c r="C4" s="6"/>
      <c r="D4" s="22" t="s">
        <v>77</v>
      </c>
      <c r="E4" s="143"/>
      <c r="F4" s="143"/>
      <c r="G4" s="152">
        <v>8</v>
      </c>
      <c r="H4" s="152"/>
      <c r="I4" s="163">
        <v>7.75</v>
      </c>
      <c r="J4" s="152"/>
      <c r="K4" s="152">
        <v>8</v>
      </c>
      <c r="L4" s="152"/>
      <c r="M4" s="152">
        <v>8</v>
      </c>
      <c r="N4" s="152"/>
      <c r="O4" s="144"/>
      <c r="P4" s="145"/>
      <c r="Q4" s="144"/>
      <c r="R4" s="145"/>
      <c r="S4" s="58">
        <f>E4+G4+I4+K4+M4+O4+Q4</f>
        <v>31.75</v>
      </c>
      <c r="T4" s="58">
        <f t="shared" ref="T4:T12" si="0">SUM(S4-U4-V4)</f>
        <v>31.75</v>
      </c>
      <c r="U4" s="60"/>
      <c r="V4" s="60"/>
    </row>
    <row r="5" spans="1:22" x14ac:dyDescent="0.25">
      <c r="A5" s="6"/>
      <c r="B5" s="6"/>
      <c r="C5" s="6"/>
      <c r="D5" s="22"/>
      <c r="E5" s="143"/>
      <c r="F5" s="143"/>
      <c r="G5" s="152"/>
      <c r="H5" s="152"/>
      <c r="I5" s="152"/>
      <c r="J5" s="152"/>
      <c r="K5" s="152"/>
      <c r="L5" s="152"/>
      <c r="M5" s="152"/>
      <c r="N5" s="152"/>
      <c r="O5" s="144"/>
      <c r="P5" s="145"/>
      <c r="Q5" s="144"/>
      <c r="R5" s="145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43"/>
      <c r="F6" s="143"/>
      <c r="G6" s="152"/>
      <c r="H6" s="152"/>
      <c r="I6" s="152"/>
      <c r="J6" s="152"/>
      <c r="K6" s="152"/>
      <c r="L6" s="152"/>
      <c r="M6" s="152"/>
      <c r="N6" s="152"/>
      <c r="O6" s="144"/>
      <c r="P6" s="145"/>
      <c r="Q6" s="144"/>
      <c r="R6" s="14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1"/>
      <c r="F7" s="142"/>
      <c r="G7" s="144"/>
      <c r="H7" s="145"/>
      <c r="I7" s="144"/>
      <c r="J7" s="145"/>
      <c r="K7" s="144"/>
      <c r="L7" s="145"/>
      <c r="M7" s="144"/>
      <c r="N7" s="145"/>
      <c r="O7" s="144"/>
      <c r="P7" s="145"/>
      <c r="Q7" s="144"/>
      <c r="R7" s="14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1"/>
      <c r="F8" s="142"/>
      <c r="G8" s="144"/>
      <c r="H8" s="145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1"/>
      <c r="F9" s="142"/>
      <c r="G9" s="144"/>
      <c r="H9" s="145"/>
      <c r="I9" s="144"/>
      <c r="J9" s="145"/>
      <c r="K9" s="144"/>
      <c r="L9" s="145"/>
      <c r="M9" s="144"/>
      <c r="N9" s="145"/>
      <c r="O9" s="144"/>
      <c r="P9" s="145"/>
      <c r="Q9" s="144"/>
      <c r="R9" s="14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1"/>
      <c r="F11" s="142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4"/>
      <c r="H12" s="145"/>
      <c r="I12" s="144"/>
      <c r="J12" s="145"/>
      <c r="K12" s="144"/>
      <c r="L12" s="145"/>
      <c r="M12" s="144"/>
      <c r="N12" s="145"/>
      <c r="O12" s="144"/>
      <c r="P12" s="145"/>
      <c r="Q12" s="144"/>
      <c r="R12" s="14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1"/>
      <c r="F13" s="142"/>
      <c r="G13" s="144"/>
      <c r="H13" s="145"/>
      <c r="I13" s="144"/>
      <c r="J13" s="145"/>
      <c r="K13" s="144"/>
      <c r="L13" s="145"/>
      <c r="M13" s="144"/>
      <c r="N13" s="145"/>
      <c r="O13" s="144"/>
      <c r="P13" s="145"/>
      <c r="Q13" s="144"/>
      <c r="R13" s="14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1"/>
      <c r="F14" s="142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1"/>
      <c r="F15" s="142"/>
      <c r="G15" s="144"/>
      <c r="H15" s="145"/>
      <c r="I15" s="144"/>
      <c r="J15" s="145"/>
      <c r="K15" s="144"/>
      <c r="L15" s="145"/>
      <c r="M15" s="144"/>
      <c r="N15" s="145"/>
      <c r="O15" s="144"/>
      <c r="P15" s="145"/>
      <c r="Q15" s="144"/>
      <c r="R15" s="145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41"/>
      <c r="F16" s="142"/>
      <c r="G16" s="144"/>
      <c r="H16" s="145"/>
      <c r="I16" s="144"/>
      <c r="J16" s="145"/>
      <c r="K16" s="144"/>
      <c r="L16" s="145"/>
      <c r="M16" s="144"/>
      <c r="N16" s="145"/>
      <c r="O16" s="144"/>
      <c r="P16" s="145"/>
      <c r="Q16" s="144"/>
      <c r="R16" s="14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1"/>
      <c r="F17" s="142"/>
      <c r="G17" s="144"/>
      <c r="H17" s="145"/>
      <c r="I17" s="144"/>
      <c r="J17" s="145"/>
      <c r="K17" s="144"/>
      <c r="L17" s="145"/>
      <c r="M17" s="144"/>
      <c r="N17" s="145"/>
      <c r="O17" s="144"/>
      <c r="P17" s="145"/>
      <c r="Q17" s="144"/>
      <c r="R17" s="145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41"/>
      <c r="F18" s="142"/>
      <c r="G18" s="144"/>
      <c r="H18" s="145"/>
      <c r="I18" s="144"/>
      <c r="J18" s="145"/>
      <c r="K18" s="144"/>
      <c r="L18" s="145"/>
      <c r="M18" s="144"/>
      <c r="N18" s="145"/>
      <c r="O18" s="144"/>
      <c r="P18" s="145"/>
      <c r="Q18" s="144"/>
      <c r="R18" s="145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7"/>
      <c r="B19" s="25"/>
      <c r="C19" s="117"/>
      <c r="D19" s="22"/>
      <c r="E19" s="141"/>
      <c r="F19" s="142"/>
      <c r="G19" s="144"/>
      <c r="H19" s="145"/>
      <c r="I19" s="144"/>
      <c r="J19" s="145"/>
      <c r="K19" s="144"/>
      <c r="L19" s="145"/>
      <c r="M19" s="144"/>
      <c r="N19" s="145"/>
      <c r="O19" s="144"/>
      <c r="P19" s="145"/>
      <c r="Q19" s="144"/>
      <c r="R19" s="145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41"/>
      <c r="F20" s="142"/>
      <c r="G20" s="144"/>
      <c r="H20" s="145"/>
      <c r="I20" s="144"/>
      <c r="J20" s="145"/>
      <c r="K20" s="144"/>
      <c r="L20" s="145"/>
      <c r="M20" s="144"/>
      <c r="N20" s="145"/>
      <c r="O20" s="144"/>
      <c r="P20" s="145"/>
      <c r="Q20" s="144"/>
      <c r="R20" s="14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1"/>
      <c r="F21" s="142"/>
      <c r="G21" s="144"/>
      <c r="H21" s="145"/>
      <c r="I21" s="144"/>
      <c r="J21" s="145"/>
      <c r="K21" s="144"/>
      <c r="L21" s="145"/>
      <c r="M21" s="144"/>
      <c r="N21" s="145"/>
      <c r="O21" s="144"/>
      <c r="P21" s="145"/>
      <c r="Q21" s="144"/>
      <c r="R21" s="14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1"/>
      <c r="F22" s="142"/>
      <c r="G22" s="144"/>
      <c r="H22" s="145"/>
      <c r="I22" s="144"/>
      <c r="J22" s="145"/>
      <c r="K22" s="144"/>
      <c r="L22" s="145"/>
      <c r="M22" s="144"/>
      <c r="N22" s="145"/>
      <c r="O22" s="144"/>
      <c r="P22" s="145"/>
      <c r="Q22" s="144"/>
      <c r="R22" s="14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1">
        <v>8</v>
      </c>
      <c r="F23" s="142"/>
      <c r="G23" s="144"/>
      <c r="H23" s="145"/>
      <c r="I23" s="144"/>
      <c r="J23" s="145"/>
      <c r="K23" s="144"/>
      <c r="L23" s="145"/>
      <c r="M23" s="144"/>
      <c r="N23" s="145"/>
      <c r="O23" s="144"/>
      <c r="P23" s="145"/>
      <c r="Q23" s="144"/>
      <c r="R23" s="14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46">
        <f>SUM(E4:E23)</f>
        <v>8</v>
      </c>
      <c r="F24" s="147"/>
      <c r="G24" s="146">
        <f>SUM(G4:G23)</f>
        <v>8</v>
      </c>
      <c r="H24" s="147"/>
      <c r="I24" s="146">
        <f>SUM(I4:I23)</f>
        <v>7.75</v>
      </c>
      <c r="J24" s="147"/>
      <c r="K24" s="146">
        <f>SUM(K4:K23)</f>
        <v>8</v>
      </c>
      <c r="L24" s="147"/>
      <c r="M24" s="146">
        <f>SUM(M4:M23)</f>
        <v>8</v>
      </c>
      <c r="N24" s="147"/>
      <c r="O24" s="146">
        <f>SUM(O4:O23)</f>
        <v>0</v>
      </c>
      <c r="P24" s="147"/>
      <c r="Q24" s="146">
        <f>SUM(Q4:Q23)</f>
        <v>0</v>
      </c>
      <c r="R24" s="147"/>
      <c r="S24" s="58">
        <f t="shared" si="1"/>
        <v>39.75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31.75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-0.25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-0.25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31.75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39.75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H24" sqref="H24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86</v>
      </c>
      <c r="B2" s="126"/>
      <c r="C2" s="126"/>
      <c r="D2" s="32"/>
      <c r="E2" s="179" t="s">
        <v>13</v>
      </c>
      <c r="F2" s="179"/>
      <c r="G2" s="179" t="s">
        <v>14</v>
      </c>
      <c r="H2" s="179"/>
      <c r="I2" s="179" t="s">
        <v>15</v>
      </c>
      <c r="J2" s="179"/>
      <c r="K2" s="179" t="s">
        <v>16</v>
      </c>
      <c r="L2" s="179"/>
      <c r="M2" s="179" t="s">
        <v>17</v>
      </c>
      <c r="N2" s="179"/>
      <c r="O2" s="179" t="s">
        <v>18</v>
      </c>
      <c r="P2" s="179"/>
      <c r="Q2" s="179" t="s">
        <v>19</v>
      </c>
      <c r="R2" s="17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/>
      <c r="F3" s="123"/>
      <c r="G3" s="131">
        <v>8</v>
      </c>
      <c r="H3" s="132">
        <v>15</v>
      </c>
      <c r="I3" s="131">
        <v>8</v>
      </c>
      <c r="J3" s="132">
        <v>16.3</v>
      </c>
      <c r="K3" s="131">
        <v>8</v>
      </c>
      <c r="L3" s="132">
        <v>16.3</v>
      </c>
      <c r="M3" s="131">
        <v>8</v>
      </c>
      <c r="N3" s="13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16">
        <v>6781</v>
      </c>
      <c r="B4" s="189" t="s">
        <v>115</v>
      </c>
      <c r="C4" s="116">
        <v>58</v>
      </c>
      <c r="D4" s="22" t="s">
        <v>79</v>
      </c>
      <c r="E4" s="176"/>
      <c r="F4" s="176"/>
      <c r="G4" s="174">
        <v>1</v>
      </c>
      <c r="H4" s="174"/>
      <c r="I4" s="174"/>
      <c r="J4" s="174"/>
      <c r="K4" s="174"/>
      <c r="L4" s="174"/>
      <c r="M4" s="148"/>
      <c r="N4" s="149"/>
      <c r="O4" s="173"/>
      <c r="P4" s="173"/>
      <c r="Q4" s="171"/>
      <c r="R4" s="172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133">
        <v>6743</v>
      </c>
      <c r="B5" s="188" t="s">
        <v>109</v>
      </c>
      <c r="C5" s="133">
        <v>4</v>
      </c>
      <c r="D5" s="22" t="s">
        <v>76</v>
      </c>
      <c r="E5" s="143"/>
      <c r="F5" s="143"/>
      <c r="G5" s="175">
        <v>3.75</v>
      </c>
      <c r="H5" s="175"/>
      <c r="I5" s="175">
        <v>5.75</v>
      </c>
      <c r="J5" s="175"/>
      <c r="K5" s="175">
        <v>5.75</v>
      </c>
      <c r="L5" s="175"/>
      <c r="M5" s="148">
        <v>1.75</v>
      </c>
      <c r="N5" s="149"/>
      <c r="O5" s="173"/>
      <c r="P5" s="173"/>
      <c r="Q5" s="171"/>
      <c r="R5" s="172"/>
      <c r="S5" s="38">
        <f t="shared" ref="S5:S22" si="0">E5+G5+I5+K5+M5+O5+Q5</f>
        <v>17</v>
      </c>
      <c r="T5" s="38">
        <f t="shared" ref="T5:T20" si="1">SUM(S5-U5-V5)</f>
        <v>17</v>
      </c>
      <c r="U5" s="40"/>
      <c r="V5" s="40"/>
    </row>
    <row r="6" spans="1:22" x14ac:dyDescent="0.25">
      <c r="A6" s="137">
        <v>6743</v>
      </c>
      <c r="B6" s="188" t="s">
        <v>109</v>
      </c>
      <c r="C6" s="137">
        <v>2</v>
      </c>
      <c r="D6" s="22" t="s">
        <v>76</v>
      </c>
      <c r="E6" s="143"/>
      <c r="F6" s="143"/>
      <c r="G6" s="175"/>
      <c r="H6" s="175"/>
      <c r="I6" s="175">
        <v>2</v>
      </c>
      <c r="J6" s="175"/>
      <c r="K6" s="175">
        <v>2</v>
      </c>
      <c r="L6" s="175"/>
      <c r="M6" s="148">
        <v>3</v>
      </c>
      <c r="N6" s="149"/>
      <c r="O6" s="173"/>
      <c r="P6" s="173"/>
      <c r="Q6" s="171"/>
      <c r="R6" s="172"/>
      <c r="S6" s="38">
        <f t="shared" si="0"/>
        <v>7</v>
      </c>
      <c r="T6" s="38">
        <f t="shared" si="1"/>
        <v>7</v>
      </c>
      <c r="U6" s="40"/>
      <c r="V6" s="40"/>
    </row>
    <row r="7" spans="1:22" x14ac:dyDescent="0.25">
      <c r="A7" s="140">
        <v>6743</v>
      </c>
      <c r="B7" s="188" t="s">
        <v>109</v>
      </c>
      <c r="C7" s="140">
        <v>3</v>
      </c>
      <c r="D7" s="22" t="s">
        <v>76</v>
      </c>
      <c r="E7" s="176"/>
      <c r="F7" s="176"/>
      <c r="G7" s="174"/>
      <c r="H7" s="174"/>
      <c r="I7" s="174"/>
      <c r="J7" s="174"/>
      <c r="K7" s="174"/>
      <c r="L7" s="174"/>
      <c r="M7" s="148">
        <v>3</v>
      </c>
      <c r="N7" s="149"/>
      <c r="O7" s="173"/>
      <c r="P7" s="173"/>
      <c r="Q7" s="171"/>
      <c r="R7" s="172"/>
      <c r="S7" s="38">
        <f t="shared" si="0"/>
        <v>3</v>
      </c>
      <c r="T7" s="38">
        <f t="shared" si="1"/>
        <v>3</v>
      </c>
      <c r="U7" s="40"/>
      <c r="V7" s="40"/>
    </row>
    <row r="8" spans="1:22" x14ac:dyDescent="0.25">
      <c r="A8" s="6"/>
      <c r="B8" s="6"/>
      <c r="C8" s="6"/>
      <c r="D8" s="22"/>
      <c r="E8" s="176"/>
      <c r="F8" s="176"/>
      <c r="G8" s="174"/>
      <c r="H8" s="174"/>
      <c r="I8" s="174"/>
      <c r="J8" s="174"/>
      <c r="K8" s="174"/>
      <c r="L8" s="174"/>
      <c r="M8" s="148"/>
      <c r="N8" s="149"/>
      <c r="O8" s="173"/>
      <c r="P8" s="173"/>
      <c r="Q8" s="171"/>
      <c r="R8" s="17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76"/>
      <c r="F9" s="176"/>
      <c r="G9" s="174"/>
      <c r="H9" s="174"/>
      <c r="I9" s="174"/>
      <c r="J9" s="174"/>
      <c r="K9" s="174"/>
      <c r="L9" s="174"/>
      <c r="M9" s="148"/>
      <c r="N9" s="149"/>
      <c r="O9" s="173"/>
      <c r="P9" s="173"/>
      <c r="Q9" s="171"/>
      <c r="R9" s="17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7"/>
      <c r="F10" s="178"/>
      <c r="G10" s="169"/>
      <c r="H10" s="170"/>
      <c r="I10" s="169"/>
      <c r="J10" s="170"/>
      <c r="K10" s="169"/>
      <c r="L10" s="170"/>
      <c r="M10" s="148"/>
      <c r="N10" s="149"/>
      <c r="O10" s="171"/>
      <c r="P10" s="172"/>
      <c r="Q10" s="171"/>
      <c r="R10" s="17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7"/>
      <c r="F11" s="178"/>
      <c r="G11" s="169"/>
      <c r="H11" s="170"/>
      <c r="I11" s="169"/>
      <c r="J11" s="170"/>
      <c r="K11" s="169"/>
      <c r="L11" s="170"/>
      <c r="M11" s="148"/>
      <c r="N11" s="149"/>
      <c r="O11" s="171"/>
      <c r="P11" s="172"/>
      <c r="Q11" s="171"/>
      <c r="R11" s="17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1"/>
      <c r="F12" s="142"/>
      <c r="G12" s="148"/>
      <c r="H12" s="149"/>
      <c r="I12" s="148"/>
      <c r="J12" s="149"/>
      <c r="K12" s="148"/>
      <c r="L12" s="149"/>
      <c r="M12" s="148"/>
      <c r="N12" s="149"/>
      <c r="O12" s="171"/>
      <c r="P12" s="172"/>
      <c r="Q12" s="171"/>
      <c r="R12" s="17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1"/>
      <c r="F13" s="142"/>
      <c r="G13" s="148"/>
      <c r="H13" s="149"/>
      <c r="I13" s="148"/>
      <c r="J13" s="149"/>
      <c r="K13" s="148"/>
      <c r="L13" s="149"/>
      <c r="M13" s="148"/>
      <c r="N13" s="149"/>
      <c r="O13" s="171"/>
      <c r="P13" s="172"/>
      <c r="Q13" s="171"/>
      <c r="R13" s="17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41"/>
      <c r="F14" s="142"/>
      <c r="G14" s="148"/>
      <c r="H14" s="149"/>
      <c r="I14" s="148"/>
      <c r="J14" s="149"/>
      <c r="K14" s="148"/>
      <c r="L14" s="149"/>
      <c r="M14" s="148"/>
      <c r="N14" s="149"/>
      <c r="O14" s="171"/>
      <c r="P14" s="172"/>
      <c r="Q14" s="171"/>
      <c r="R14" s="17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7"/>
      <c r="B15" s="117"/>
      <c r="C15" s="117"/>
      <c r="D15" s="22"/>
      <c r="E15" s="141"/>
      <c r="F15" s="142"/>
      <c r="G15" s="148"/>
      <c r="H15" s="149"/>
      <c r="I15" s="148"/>
      <c r="J15" s="149"/>
      <c r="K15" s="148"/>
      <c r="L15" s="149"/>
      <c r="M15" s="148"/>
      <c r="N15" s="149"/>
      <c r="O15" s="171"/>
      <c r="P15" s="172"/>
      <c r="Q15" s="171"/>
      <c r="R15" s="17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89" t="s">
        <v>113</v>
      </c>
      <c r="C16" s="6"/>
      <c r="D16" s="22" t="s">
        <v>104</v>
      </c>
      <c r="E16" s="141"/>
      <c r="F16" s="142"/>
      <c r="G16" s="148">
        <v>1.5</v>
      </c>
      <c r="H16" s="149"/>
      <c r="I16" s="148"/>
      <c r="J16" s="149"/>
      <c r="K16" s="148"/>
      <c r="L16" s="149"/>
      <c r="M16" s="148"/>
      <c r="N16" s="149"/>
      <c r="O16" s="171"/>
      <c r="P16" s="172"/>
      <c r="Q16" s="171"/>
      <c r="R16" s="172"/>
      <c r="S16" s="38">
        <f t="shared" si="6"/>
        <v>1.5</v>
      </c>
      <c r="T16" s="38">
        <f t="shared" si="7"/>
        <v>1.5</v>
      </c>
      <c r="U16" s="40"/>
      <c r="V16" s="40"/>
    </row>
    <row r="17" spans="1:22" x14ac:dyDescent="0.25">
      <c r="A17" s="6"/>
      <c r="B17" s="25"/>
      <c r="C17" s="6"/>
      <c r="D17" s="10"/>
      <c r="E17" s="141"/>
      <c r="F17" s="142"/>
      <c r="G17" s="148"/>
      <c r="H17" s="149"/>
      <c r="I17" s="148"/>
      <c r="J17" s="149"/>
      <c r="K17" s="148"/>
      <c r="L17" s="149"/>
      <c r="M17" s="148"/>
      <c r="N17" s="149"/>
      <c r="O17" s="171"/>
      <c r="P17" s="172"/>
      <c r="Q17" s="171"/>
      <c r="R17" s="17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89" t="s">
        <v>113</v>
      </c>
      <c r="C18" s="6"/>
      <c r="D18" s="22" t="s">
        <v>92</v>
      </c>
      <c r="E18" s="176"/>
      <c r="F18" s="176"/>
      <c r="G18" s="174">
        <v>0.25</v>
      </c>
      <c r="H18" s="174"/>
      <c r="I18" s="174">
        <v>0.25</v>
      </c>
      <c r="J18" s="174"/>
      <c r="K18" s="174">
        <v>0.25</v>
      </c>
      <c r="L18" s="174"/>
      <c r="M18" s="148">
        <v>0.25</v>
      </c>
      <c r="N18" s="149"/>
      <c r="O18" s="173"/>
      <c r="P18" s="173"/>
      <c r="Q18" s="171"/>
      <c r="R18" s="172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189" t="s">
        <v>113</v>
      </c>
      <c r="C19" s="6"/>
      <c r="D19" s="10" t="s">
        <v>93</v>
      </c>
      <c r="E19" s="177"/>
      <c r="F19" s="178"/>
      <c r="G19" s="169">
        <v>1.5</v>
      </c>
      <c r="H19" s="170"/>
      <c r="I19" s="159"/>
      <c r="J19" s="170"/>
      <c r="K19" s="169"/>
      <c r="L19" s="170"/>
      <c r="M19" s="148"/>
      <c r="N19" s="149"/>
      <c r="O19" s="173"/>
      <c r="P19" s="173"/>
      <c r="Q19" s="171"/>
      <c r="R19" s="172"/>
      <c r="S19" s="38">
        <f t="shared" si="0"/>
        <v>1.5</v>
      </c>
      <c r="T19" s="38">
        <f t="shared" si="1"/>
        <v>1.5</v>
      </c>
      <c r="U19" s="40"/>
      <c r="V19" s="40"/>
    </row>
    <row r="20" spans="1:22" x14ac:dyDescent="0.25">
      <c r="A20" s="6"/>
      <c r="B20" s="6"/>
      <c r="C20" s="6"/>
      <c r="D20" s="10"/>
      <c r="E20" s="177"/>
      <c r="F20" s="178"/>
      <c r="G20" s="174"/>
      <c r="H20" s="174"/>
      <c r="I20" s="169"/>
      <c r="J20" s="170"/>
      <c r="K20" s="174"/>
      <c r="L20" s="174"/>
      <c r="M20" s="148"/>
      <c r="N20" s="149"/>
      <c r="O20" s="173"/>
      <c r="P20" s="173"/>
      <c r="Q20" s="171"/>
      <c r="R20" s="17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6"/>
      <c r="F21" s="176"/>
      <c r="G21" s="174"/>
      <c r="H21" s="174"/>
      <c r="I21" s="174"/>
      <c r="J21" s="174"/>
      <c r="K21" s="174"/>
      <c r="L21" s="174"/>
      <c r="M21" s="148"/>
      <c r="N21" s="149"/>
      <c r="O21" s="173"/>
      <c r="P21" s="173"/>
      <c r="Q21" s="171"/>
      <c r="R21" s="17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6">
        <v>8</v>
      </c>
      <c r="F22" s="176"/>
      <c r="G22" s="174"/>
      <c r="H22" s="174"/>
      <c r="I22" s="174"/>
      <c r="J22" s="174"/>
      <c r="K22" s="174"/>
      <c r="L22" s="174"/>
      <c r="M22" s="169"/>
      <c r="N22" s="170"/>
      <c r="O22" s="173"/>
      <c r="P22" s="173"/>
      <c r="Q22" s="171"/>
      <c r="R22" s="172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0">
        <f>SUM(E4:E22)</f>
        <v>8</v>
      </c>
      <c r="F23" s="181"/>
      <c r="G23" s="180">
        <f>SUM(G4:G22)</f>
        <v>8</v>
      </c>
      <c r="H23" s="181"/>
      <c r="I23" s="180">
        <f>SUM(I4:I22)</f>
        <v>8</v>
      </c>
      <c r="J23" s="181"/>
      <c r="K23" s="180">
        <f>SUM(K4:K22)</f>
        <v>8</v>
      </c>
      <c r="L23" s="181"/>
      <c r="M23" s="180">
        <f>SUM(M4:M22)</f>
        <v>8</v>
      </c>
      <c r="N23" s="181"/>
      <c r="O23" s="180">
        <f>SUM(O4:O22)</f>
        <v>0</v>
      </c>
      <c r="P23" s="181"/>
      <c r="Q23" s="180">
        <f>SUM(Q4:Q22)</f>
        <v>0</v>
      </c>
      <c r="R23" s="18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view="pageBreakPreview" zoomScale="91" zoomScaleNormal="91" zoomScaleSheetLayoutView="91" workbookViewId="0">
      <selection activeCell="H24" sqref="H2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126"/>
      <c r="C2" s="126"/>
      <c r="D2" s="6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4"/>
      <c r="P4" s="155"/>
      <c r="Q4" s="154"/>
      <c r="R4" s="155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122"/>
      <c r="B5" s="122"/>
      <c r="C5" s="122"/>
      <c r="D5" s="22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4"/>
      <c r="P5" s="155"/>
      <c r="Q5" s="154"/>
      <c r="R5" s="155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10"/>
      <c r="E6" s="182"/>
      <c r="F6" s="158"/>
      <c r="G6" s="182"/>
      <c r="H6" s="158"/>
      <c r="I6" s="182"/>
      <c r="J6" s="158"/>
      <c r="K6" s="182"/>
      <c r="L6" s="158"/>
      <c r="M6" s="182"/>
      <c r="N6" s="158"/>
      <c r="O6" s="154"/>
      <c r="P6" s="155"/>
      <c r="Q6" s="154"/>
      <c r="R6" s="15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82"/>
      <c r="F7" s="158"/>
      <c r="G7" s="182"/>
      <c r="H7" s="158"/>
      <c r="I7" s="182"/>
      <c r="J7" s="158"/>
      <c r="K7" s="182"/>
      <c r="L7" s="158"/>
      <c r="M7" s="182"/>
      <c r="N7" s="158"/>
      <c r="O7" s="154"/>
      <c r="P7" s="155"/>
      <c r="Q7" s="154"/>
      <c r="R7" s="15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82"/>
      <c r="F8" s="158"/>
      <c r="G8" s="182"/>
      <c r="H8" s="158"/>
      <c r="I8" s="182"/>
      <c r="J8" s="158"/>
      <c r="K8" s="182"/>
      <c r="L8" s="158"/>
      <c r="M8" s="182"/>
      <c r="N8" s="158"/>
      <c r="O8" s="154"/>
      <c r="P8" s="155"/>
      <c r="Q8" s="154"/>
      <c r="R8" s="15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57"/>
      <c r="F9" s="158"/>
      <c r="G9" s="157"/>
      <c r="H9" s="158"/>
      <c r="I9" s="157"/>
      <c r="J9" s="158"/>
      <c r="K9" s="157"/>
      <c r="L9" s="158"/>
      <c r="M9" s="157"/>
      <c r="N9" s="158"/>
      <c r="O9" s="154"/>
      <c r="P9" s="155"/>
      <c r="Q9" s="154"/>
      <c r="R9" s="15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57"/>
      <c r="F10" s="158"/>
      <c r="G10" s="157"/>
      <c r="H10" s="158"/>
      <c r="I10" s="157"/>
      <c r="J10" s="158"/>
      <c r="K10" s="157"/>
      <c r="L10" s="158"/>
      <c r="M10" s="157"/>
      <c r="N10" s="158"/>
      <c r="O10" s="154"/>
      <c r="P10" s="155"/>
      <c r="Q10" s="154"/>
      <c r="R10" s="155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82"/>
      <c r="F11" s="158"/>
      <c r="G11" s="182"/>
      <c r="H11" s="158"/>
      <c r="I11" s="182"/>
      <c r="J11" s="158"/>
      <c r="K11" s="182"/>
      <c r="L11" s="158"/>
      <c r="M11" s="182"/>
      <c r="N11" s="158"/>
      <c r="O11" s="154"/>
      <c r="P11" s="155"/>
      <c r="Q11" s="154"/>
      <c r="R11" s="15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82"/>
      <c r="F12" s="158"/>
      <c r="G12" s="182"/>
      <c r="H12" s="158"/>
      <c r="I12" s="182"/>
      <c r="J12" s="158"/>
      <c r="K12" s="182"/>
      <c r="L12" s="158"/>
      <c r="M12" s="182"/>
      <c r="N12" s="158"/>
      <c r="O12" s="154"/>
      <c r="P12" s="155"/>
      <c r="Q12" s="154"/>
      <c r="R12" s="1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82"/>
      <c r="F13" s="158"/>
      <c r="G13" s="182"/>
      <c r="H13" s="158"/>
      <c r="I13" s="182"/>
      <c r="J13" s="158"/>
      <c r="K13" s="182"/>
      <c r="L13" s="158"/>
      <c r="M13" s="182"/>
      <c r="N13" s="158"/>
      <c r="O13" s="154"/>
      <c r="P13" s="155"/>
      <c r="Q13" s="154"/>
      <c r="R13" s="15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8"/>
      <c r="B14" s="25"/>
      <c r="C14" s="118"/>
      <c r="D14" s="22"/>
      <c r="E14" s="182"/>
      <c r="F14" s="158"/>
      <c r="G14" s="182"/>
      <c r="H14" s="158"/>
      <c r="I14" s="182"/>
      <c r="J14" s="158"/>
      <c r="K14" s="182"/>
      <c r="L14" s="158"/>
      <c r="M14" s="182"/>
      <c r="N14" s="158"/>
      <c r="O14" s="154"/>
      <c r="P14" s="155"/>
      <c r="Q14" s="154"/>
      <c r="R14" s="1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82"/>
      <c r="F15" s="158"/>
      <c r="G15" s="182"/>
      <c r="H15" s="158"/>
      <c r="I15" s="182"/>
      <c r="J15" s="158"/>
      <c r="K15" s="182"/>
      <c r="L15" s="158"/>
      <c r="M15" s="182"/>
      <c r="N15" s="158"/>
      <c r="O15" s="154"/>
      <c r="P15" s="155"/>
      <c r="Q15" s="154"/>
      <c r="R15" s="15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7"/>
      <c r="F16" s="158"/>
      <c r="G16" s="157"/>
      <c r="H16" s="158"/>
      <c r="I16" s="157"/>
      <c r="J16" s="158"/>
      <c r="K16" s="157"/>
      <c r="L16" s="158"/>
      <c r="M16" s="157"/>
      <c r="N16" s="158"/>
      <c r="O16" s="154"/>
      <c r="P16" s="155"/>
      <c r="Q16" s="154"/>
      <c r="R16" s="15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54"/>
      <c r="P17" s="155"/>
      <c r="Q17" s="154"/>
      <c r="R17" s="15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57"/>
      <c r="F18" s="158"/>
      <c r="G18" s="157"/>
      <c r="H18" s="158"/>
      <c r="I18" s="157"/>
      <c r="J18" s="158"/>
      <c r="K18" s="157"/>
      <c r="L18" s="158"/>
      <c r="M18" s="157"/>
      <c r="N18" s="158"/>
      <c r="O18" s="154"/>
      <c r="P18" s="155"/>
      <c r="Q18" s="154"/>
      <c r="R18" s="15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82"/>
      <c r="F19" s="158"/>
      <c r="G19" s="182"/>
      <c r="H19" s="158"/>
      <c r="I19" s="182"/>
      <c r="J19" s="158"/>
      <c r="K19" s="182"/>
      <c r="L19" s="158"/>
      <c r="M19" s="182"/>
      <c r="N19" s="158"/>
      <c r="O19" s="154"/>
      <c r="P19" s="155"/>
      <c r="Q19" s="154"/>
      <c r="R19" s="15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7"/>
      <c r="F20" s="158"/>
      <c r="G20" s="157">
        <v>8</v>
      </c>
      <c r="H20" s="158"/>
      <c r="I20" s="157">
        <v>8</v>
      </c>
      <c r="J20" s="158"/>
      <c r="K20" s="157">
        <v>8</v>
      </c>
      <c r="L20" s="158"/>
      <c r="M20" s="157">
        <v>8</v>
      </c>
      <c r="N20" s="158"/>
      <c r="O20" s="154"/>
      <c r="P20" s="155"/>
      <c r="Q20" s="154"/>
      <c r="R20" s="155"/>
      <c r="S20" s="12">
        <f t="shared" si="1"/>
        <v>32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7">
        <v>8</v>
      </c>
      <c r="F21" s="158"/>
      <c r="G21" s="154"/>
      <c r="H21" s="155"/>
      <c r="I21" s="154"/>
      <c r="J21" s="155"/>
      <c r="K21" s="154"/>
      <c r="L21" s="155"/>
      <c r="M21" s="159"/>
      <c r="N21" s="160"/>
      <c r="O21" s="154"/>
      <c r="P21" s="155"/>
      <c r="Q21" s="154"/>
      <c r="R21" s="155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1">
        <f>SUM(E4:E21)</f>
        <v>8</v>
      </c>
      <c r="F22" s="162"/>
      <c r="G22" s="161">
        <f>SUM(G4:G21)</f>
        <v>8</v>
      </c>
      <c r="H22" s="162"/>
      <c r="I22" s="161">
        <f>SUM(I4:I21)</f>
        <v>8</v>
      </c>
      <c r="J22" s="162"/>
      <c r="K22" s="161">
        <f>SUM(K4:K21)</f>
        <v>8</v>
      </c>
      <c r="L22" s="162"/>
      <c r="M22" s="161">
        <f>SUM(M4:M21)</f>
        <v>8</v>
      </c>
      <c r="N22" s="162"/>
      <c r="O22" s="161">
        <f>SUM(O4:O21)</f>
        <v>0</v>
      </c>
      <c r="P22" s="162"/>
      <c r="Q22" s="161">
        <f>SUM(Q4:Q21)</f>
        <v>0</v>
      </c>
      <c r="R22" s="162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32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126"/>
      <c r="C2" s="126"/>
      <c r="D2" s="6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24"/>
      <c r="B4" s="124"/>
      <c r="C4" s="124"/>
      <c r="D4" s="22"/>
      <c r="E4" s="157"/>
      <c r="F4" s="158"/>
      <c r="G4" s="127"/>
      <c r="H4" s="128"/>
      <c r="I4" s="127"/>
      <c r="J4" s="128"/>
      <c r="K4" s="127"/>
      <c r="L4" s="128"/>
      <c r="M4" s="127"/>
      <c r="N4" s="128"/>
      <c r="O4" s="154"/>
      <c r="P4" s="155"/>
      <c r="Q4" s="154"/>
      <c r="R4" s="155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116"/>
      <c r="B5" s="116"/>
      <c r="C5" s="116"/>
      <c r="D5" s="22"/>
      <c r="E5" s="157"/>
      <c r="F5" s="158"/>
      <c r="G5" s="127"/>
      <c r="H5" s="128"/>
      <c r="I5" s="127"/>
      <c r="J5" s="128"/>
      <c r="K5" s="127"/>
      <c r="L5" s="128"/>
      <c r="M5" s="127"/>
      <c r="N5" s="128"/>
      <c r="O5" s="154"/>
      <c r="P5" s="155"/>
      <c r="Q5" s="154"/>
      <c r="R5" s="155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57"/>
      <c r="F6" s="158"/>
      <c r="G6" s="127"/>
      <c r="H6" s="128"/>
      <c r="I6" s="127"/>
      <c r="J6" s="128"/>
      <c r="K6" s="127"/>
      <c r="L6" s="128"/>
      <c r="M6" s="127"/>
      <c r="N6" s="128"/>
      <c r="O6" s="154"/>
      <c r="P6" s="155"/>
      <c r="Q6" s="154"/>
      <c r="R6" s="15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57"/>
      <c r="F7" s="158"/>
      <c r="G7" s="127"/>
      <c r="H7" s="128"/>
      <c r="I7" s="127"/>
      <c r="J7" s="128"/>
      <c r="K7" s="127"/>
      <c r="L7" s="128"/>
      <c r="M7" s="127"/>
      <c r="N7" s="128"/>
      <c r="O7" s="154"/>
      <c r="P7" s="155"/>
      <c r="Q7" s="154"/>
      <c r="R7" s="15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57"/>
      <c r="F8" s="158"/>
      <c r="G8" s="127"/>
      <c r="H8" s="128"/>
      <c r="I8" s="127"/>
      <c r="J8" s="128"/>
      <c r="K8" s="127"/>
      <c r="L8" s="128"/>
      <c r="M8" s="127"/>
      <c r="N8" s="128"/>
      <c r="O8" s="154"/>
      <c r="P8" s="155"/>
      <c r="Q8" s="154"/>
      <c r="R8" s="15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57"/>
      <c r="F9" s="158"/>
      <c r="G9" s="127"/>
      <c r="H9" s="128"/>
      <c r="I9" s="127"/>
      <c r="J9" s="128"/>
      <c r="K9" s="127"/>
      <c r="L9" s="128"/>
      <c r="M9" s="127"/>
      <c r="N9" s="128"/>
      <c r="O9" s="154"/>
      <c r="P9" s="155"/>
      <c r="Q9" s="154"/>
      <c r="R9" s="15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7"/>
      <c r="F10" s="158"/>
      <c r="G10" s="127"/>
      <c r="H10" s="128"/>
      <c r="I10" s="127"/>
      <c r="J10" s="128"/>
      <c r="K10" s="127"/>
      <c r="L10" s="128"/>
      <c r="M10" s="127"/>
      <c r="N10" s="128"/>
      <c r="O10" s="154"/>
      <c r="P10" s="155"/>
      <c r="Q10" s="154"/>
      <c r="R10" s="15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7"/>
      <c r="F11" s="158"/>
      <c r="G11" s="127"/>
      <c r="H11" s="128"/>
      <c r="I11" s="127"/>
      <c r="J11" s="128"/>
      <c r="K11" s="127"/>
      <c r="L11" s="128"/>
      <c r="M11" s="127"/>
      <c r="N11" s="128"/>
      <c r="O11" s="154"/>
      <c r="P11" s="155"/>
      <c r="Q11" s="154"/>
      <c r="R11" s="15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7"/>
      <c r="F12" s="158"/>
      <c r="G12" s="127"/>
      <c r="H12" s="128"/>
      <c r="I12" s="127"/>
      <c r="J12" s="128"/>
      <c r="K12" s="127"/>
      <c r="L12" s="128"/>
      <c r="M12" s="127"/>
      <c r="N12" s="128"/>
      <c r="O12" s="154"/>
      <c r="P12" s="155"/>
      <c r="Q12" s="154"/>
      <c r="R12" s="15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57"/>
      <c r="F13" s="158"/>
      <c r="G13" s="127"/>
      <c r="H13" s="128"/>
      <c r="I13" s="127"/>
      <c r="J13" s="128"/>
      <c r="K13" s="127"/>
      <c r="L13" s="128"/>
      <c r="M13" s="127"/>
      <c r="N13" s="128"/>
      <c r="O13" s="154"/>
      <c r="P13" s="155"/>
      <c r="Q13" s="154"/>
      <c r="R13" s="15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7"/>
      <c r="F14" s="158"/>
      <c r="G14" s="127"/>
      <c r="H14" s="128"/>
      <c r="I14" s="127"/>
      <c r="J14" s="128"/>
      <c r="K14" s="127"/>
      <c r="L14" s="128"/>
      <c r="M14" s="127"/>
      <c r="N14" s="128"/>
      <c r="O14" s="154"/>
      <c r="P14" s="155"/>
      <c r="Q14" s="154"/>
      <c r="R14" s="15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7"/>
      <c r="F15" s="158"/>
      <c r="G15" s="127"/>
      <c r="H15" s="128"/>
      <c r="I15" s="127"/>
      <c r="J15" s="128"/>
      <c r="K15" s="127"/>
      <c r="L15" s="128"/>
      <c r="M15" s="127"/>
      <c r="N15" s="128"/>
      <c r="O15" s="154"/>
      <c r="P15" s="155"/>
      <c r="Q15" s="154"/>
      <c r="R15" s="15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57"/>
      <c r="F16" s="158"/>
      <c r="G16" s="127"/>
      <c r="H16" s="128"/>
      <c r="I16" s="127"/>
      <c r="J16" s="128"/>
      <c r="K16" s="127"/>
      <c r="L16" s="128"/>
      <c r="M16" s="127"/>
      <c r="N16" s="128"/>
      <c r="O16" s="154"/>
      <c r="P16" s="155"/>
      <c r="Q16" s="154"/>
      <c r="R16" s="15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57"/>
      <c r="F17" s="158"/>
      <c r="G17" s="127"/>
      <c r="H17" s="128"/>
      <c r="I17" s="127"/>
      <c r="J17" s="128"/>
      <c r="K17" s="127"/>
      <c r="L17" s="128"/>
      <c r="M17" s="127"/>
      <c r="N17" s="128"/>
      <c r="O17" s="154"/>
      <c r="P17" s="155"/>
      <c r="Q17" s="154"/>
      <c r="R17" s="15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57"/>
      <c r="F18" s="158"/>
      <c r="G18" s="127"/>
      <c r="H18" s="128"/>
      <c r="I18" s="127"/>
      <c r="J18" s="128"/>
      <c r="K18" s="127"/>
      <c r="L18" s="128"/>
      <c r="M18" s="127"/>
      <c r="N18" s="128"/>
      <c r="O18" s="154"/>
      <c r="P18" s="155"/>
      <c r="Q18" s="154"/>
      <c r="R18" s="15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8"/>
      <c r="B19" s="25"/>
      <c r="C19" s="118"/>
      <c r="D19" s="22"/>
      <c r="E19" s="157"/>
      <c r="F19" s="158"/>
      <c r="G19" s="127"/>
      <c r="H19" s="128"/>
      <c r="I19" s="127"/>
      <c r="J19" s="128"/>
      <c r="K19" s="127"/>
      <c r="L19" s="128"/>
      <c r="M19" s="127"/>
      <c r="N19" s="128"/>
      <c r="O19" s="154"/>
      <c r="P19" s="155"/>
      <c r="Q19" s="154"/>
      <c r="R19" s="15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6"/>
      <c r="C20" s="6"/>
      <c r="D20" s="10"/>
      <c r="E20" s="157"/>
      <c r="F20" s="158"/>
      <c r="G20" s="127"/>
      <c r="H20" s="128"/>
      <c r="I20" s="127"/>
      <c r="J20" s="128"/>
      <c r="K20" s="127"/>
      <c r="L20" s="128"/>
      <c r="M20" s="127"/>
      <c r="N20" s="128"/>
      <c r="O20" s="154"/>
      <c r="P20" s="155"/>
      <c r="Q20" s="154"/>
      <c r="R20" s="15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57"/>
      <c r="F21" s="158"/>
      <c r="G21" s="127"/>
      <c r="H21" s="128"/>
      <c r="I21" s="127"/>
      <c r="J21" s="128"/>
      <c r="K21" s="127"/>
      <c r="L21" s="128"/>
      <c r="M21" s="127"/>
      <c r="N21" s="128"/>
      <c r="O21" s="154"/>
      <c r="P21" s="155"/>
      <c r="Q21" s="154"/>
      <c r="R21" s="15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57"/>
      <c r="F22" s="158"/>
      <c r="G22" s="157">
        <v>8</v>
      </c>
      <c r="H22" s="158"/>
      <c r="I22" s="157">
        <v>8</v>
      </c>
      <c r="J22" s="158"/>
      <c r="K22" s="157">
        <v>8</v>
      </c>
      <c r="L22" s="158"/>
      <c r="M22" s="157">
        <v>8</v>
      </c>
      <c r="N22" s="158"/>
      <c r="O22" s="154"/>
      <c r="P22" s="155"/>
      <c r="Q22" s="154"/>
      <c r="R22" s="155"/>
      <c r="S22" s="12">
        <f t="shared" si="0"/>
        <v>32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57">
        <v>8</v>
      </c>
      <c r="F23" s="158"/>
      <c r="G23" s="154"/>
      <c r="H23" s="155"/>
      <c r="I23" s="154"/>
      <c r="J23" s="155"/>
      <c r="K23" s="154"/>
      <c r="L23" s="155"/>
      <c r="M23" s="159"/>
      <c r="N23" s="160"/>
      <c r="O23" s="154"/>
      <c r="P23" s="155"/>
      <c r="Q23" s="154"/>
      <c r="R23" s="155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1">
        <f>SUM(E4:E23)</f>
        <v>8</v>
      </c>
      <c r="F24" s="162"/>
      <c r="G24" s="161">
        <f>SUM(G4:G23)</f>
        <v>8</v>
      </c>
      <c r="H24" s="162"/>
      <c r="I24" s="161">
        <f>SUM(I4:I23)</f>
        <v>8</v>
      </c>
      <c r="J24" s="162"/>
      <c r="K24" s="161">
        <f>SUM(K4:K23)</f>
        <v>8</v>
      </c>
      <c r="L24" s="162"/>
      <c r="M24" s="161">
        <f>SUM(M4:M23)</f>
        <v>8</v>
      </c>
      <c r="N24" s="162"/>
      <c r="O24" s="161">
        <f>SUM(O4:O23)</f>
        <v>0</v>
      </c>
      <c r="P24" s="162"/>
      <c r="Q24" s="161">
        <f>SUM(Q4:Q23)</f>
        <v>0</v>
      </c>
      <c r="R24" s="16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32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82"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1:P11"/>
    <mergeCell ref="Q9:R9"/>
    <mergeCell ref="E10:F10"/>
    <mergeCell ref="Q11:R11"/>
    <mergeCell ref="E11:F11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19:P19"/>
    <mergeCell ref="Q19:R19"/>
    <mergeCell ref="O13:P13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86</v>
      </c>
      <c r="B2" s="126"/>
      <c r="C2" s="126"/>
      <c r="D2" s="6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24">
        <v>6715</v>
      </c>
      <c r="B4" s="189" t="s">
        <v>114</v>
      </c>
      <c r="C4" s="124">
        <v>4</v>
      </c>
      <c r="D4" s="22" t="s">
        <v>67</v>
      </c>
      <c r="E4" s="157"/>
      <c r="F4" s="158"/>
      <c r="G4" s="154">
        <v>3</v>
      </c>
      <c r="H4" s="155"/>
      <c r="I4" s="154"/>
      <c r="J4" s="155"/>
      <c r="K4" s="154"/>
      <c r="L4" s="155"/>
      <c r="M4" s="154"/>
      <c r="N4" s="155"/>
      <c r="O4" s="163"/>
      <c r="P4" s="163"/>
      <c r="Q4" s="163"/>
      <c r="R4" s="163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25">
      <c r="A5" s="134">
        <v>6743</v>
      </c>
      <c r="B5" s="188" t="s">
        <v>109</v>
      </c>
      <c r="C5" s="6">
        <v>9</v>
      </c>
      <c r="D5" s="22" t="s">
        <v>76</v>
      </c>
      <c r="E5" s="157"/>
      <c r="F5" s="158"/>
      <c r="G5" s="154">
        <v>3</v>
      </c>
      <c r="H5" s="155"/>
      <c r="I5" s="154"/>
      <c r="J5" s="155"/>
      <c r="K5" s="154"/>
      <c r="L5" s="155"/>
      <c r="M5" s="154"/>
      <c r="N5" s="155"/>
      <c r="O5" s="163"/>
      <c r="P5" s="163"/>
      <c r="Q5" s="163"/>
      <c r="R5" s="163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134">
        <v>6743</v>
      </c>
      <c r="B6" s="188" t="s">
        <v>109</v>
      </c>
      <c r="C6" s="134">
        <v>10</v>
      </c>
      <c r="D6" s="22" t="s">
        <v>88</v>
      </c>
      <c r="E6" s="157"/>
      <c r="F6" s="158"/>
      <c r="G6" s="154">
        <v>1</v>
      </c>
      <c r="H6" s="155"/>
      <c r="I6" s="154">
        <v>1</v>
      </c>
      <c r="J6" s="155"/>
      <c r="K6" s="154"/>
      <c r="L6" s="155"/>
      <c r="M6" s="154"/>
      <c r="N6" s="155"/>
      <c r="O6" s="163"/>
      <c r="P6" s="163"/>
      <c r="Q6" s="163"/>
      <c r="R6" s="163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134">
        <v>6771</v>
      </c>
      <c r="B7" s="189" t="s">
        <v>111</v>
      </c>
      <c r="C7" s="134">
        <v>3</v>
      </c>
      <c r="D7" s="22" t="s">
        <v>84</v>
      </c>
      <c r="E7" s="157"/>
      <c r="F7" s="158"/>
      <c r="G7" s="154"/>
      <c r="H7" s="155"/>
      <c r="I7" s="154">
        <v>2</v>
      </c>
      <c r="J7" s="155"/>
      <c r="K7" s="154"/>
      <c r="L7" s="155"/>
      <c r="M7" s="154"/>
      <c r="N7" s="155"/>
      <c r="O7" s="163"/>
      <c r="P7" s="163"/>
      <c r="Q7" s="163"/>
      <c r="R7" s="163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134">
        <v>6821</v>
      </c>
      <c r="B8" s="189" t="s">
        <v>110</v>
      </c>
      <c r="C8" s="134">
        <v>2</v>
      </c>
      <c r="D8" s="22" t="s">
        <v>76</v>
      </c>
      <c r="E8" s="157"/>
      <c r="F8" s="158"/>
      <c r="G8" s="154"/>
      <c r="H8" s="155"/>
      <c r="I8" s="154">
        <v>4</v>
      </c>
      <c r="J8" s="155"/>
      <c r="K8" s="154">
        <v>7</v>
      </c>
      <c r="L8" s="155"/>
      <c r="M8" s="154"/>
      <c r="N8" s="155"/>
      <c r="O8" s="163"/>
      <c r="P8" s="163"/>
      <c r="Q8" s="163"/>
      <c r="R8" s="163"/>
      <c r="S8" s="12">
        <f t="shared" si="0"/>
        <v>11</v>
      </c>
      <c r="T8" s="12">
        <f t="shared" si="1"/>
        <v>11</v>
      </c>
      <c r="U8" s="14"/>
      <c r="V8" s="14"/>
    </row>
    <row r="9" spans="1:22" x14ac:dyDescent="0.25">
      <c r="A9" s="139">
        <v>6743</v>
      </c>
      <c r="B9" s="188" t="s">
        <v>109</v>
      </c>
      <c r="C9" s="139">
        <v>3</v>
      </c>
      <c r="D9" s="22" t="s">
        <v>103</v>
      </c>
      <c r="E9" s="157"/>
      <c r="F9" s="158"/>
      <c r="G9" s="154"/>
      <c r="H9" s="155"/>
      <c r="I9" s="154"/>
      <c r="J9" s="155"/>
      <c r="K9" s="154"/>
      <c r="L9" s="155"/>
      <c r="M9" s="154">
        <v>7</v>
      </c>
      <c r="N9" s="155"/>
      <c r="O9" s="154"/>
      <c r="P9" s="155"/>
      <c r="Q9" s="154"/>
      <c r="R9" s="155"/>
      <c r="S9" s="12">
        <f t="shared" si="0"/>
        <v>7</v>
      </c>
      <c r="T9" s="12">
        <f t="shared" si="1"/>
        <v>7</v>
      </c>
      <c r="U9" s="14"/>
      <c r="V9" s="14"/>
    </row>
    <row r="10" spans="1:22" x14ac:dyDescent="0.25">
      <c r="A10" s="6"/>
      <c r="B10" s="6"/>
      <c r="C10" s="6"/>
      <c r="D10" s="22"/>
      <c r="E10" s="157"/>
      <c r="F10" s="158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7"/>
      <c r="F11" s="158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7"/>
      <c r="F12" s="158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7"/>
      <c r="F13" s="158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7"/>
      <c r="F14" s="158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7"/>
      <c r="F15" s="158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57"/>
      <c r="F16" s="158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57"/>
      <c r="F17" s="158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8"/>
      <c r="B18" s="25"/>
      <c r="C18" s="118"/>
      <c r="D18" s="22"/>
      <c r="E18" s="157"/>
      <c r="F18" s="158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89" t="s">
        <v>113</v>
      </c>
      <c r="C19" s="6"/>
      <c r="D19" s="10" t="s">
        <v>66</v>
      </c>
      <c r="E19" s="157"/>
      <c r="F19" s="158"/>
      <c r="G19" s="154">
        <v>1</v>
      </c>
      <c r="H19" s="155"/>
      <c r="I19" s="154">
        <v>1</v>
      </c>
      <c r="J19" s="155"/>
      <c r="K19" s="154">
        <v>1</v>
      </c>
      <c r="L19" s="155"/>
      <c r="M19" s="154">
        <v>1</v>
      </c>
      <c r="N19" s="155"/>
      <c r="O19" s="154"/>
      <c r="P19" s="155"/>
      <c r="Q19" s="154"/>
      <c r="R19" s="155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57"/>
      <c r="F20" s="158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57"/>
      <c r="F21" s="158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57">
        <v>8</v>
      </c>
      <c r="F22" s="158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4"/>
      <c r="R22" s="155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61">
        <f>SUM(E4:E22)</f>
        <v>8</v>
      </c>
      <c r="F23" s="162"/>
      <c r="G23" s="161">
        <f>SUM(G4:G22)</f>
        <v>8</v>
      </c>
      <c r="H23" s="162"/>
      <c r="I23" s="161">
        <f>SUM(I4:I22)</f>
        <v>8</v>
      </c>
      <c r="J23" s="162"/>
      <c r="K23" s="161">
        <f>SUM(K4:K22)</f>
        <v>8</v>
      </c>
      <c r="L23" s="162"/>
      <c r="M23" s="161">
        <f>SUM(M4:M22)</f>
        <v>8</v>
      </c>
      <c r="N23" s="162"/>
      <c r="O23" s="161">
        <f>SUM(O4:O22)</f>
        <v>0</v>
      </c>
      <c r="P23" s="162"/>
      <c r="Q23" s="161">
        <f>SUM(Q4:Q22)</f>
        <v>0</v>
      </c>
      <c r="R23" s="16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86</v>
      </c>
      <c r="B2" s="126"/>
      <c r="C2" s="126"/>
      <c r="D2" s="110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6">
        <v>6743</v>
      </c>
      <c r="B4" s="188" t="s">
        <v>109</v>
      </c>
      <c r="C4" s="116">
        <v>9</v>
      </c>
      <c r="D4" s="22" t="s">
        <v>76</v>
      </c>
      <c r="E4" s="157"/>
      <c r="F4" s="158"/>
      <c r="G4" s="154">
        <v>2</v>
      </c>
      <c r="H4" s="155"/>
      <c r="I4" s="154"/>
      <c r="J4" s="155"/>
      <c r="K4" s="154"/>
      <c r="L4" s="155"/>
      <c r="M4" s="154"/>
      <c r="N4" s="155"/>
      <c r="O4" s="183"/>
      <c r="P4" s="184"/>
      <c r="Q4" s="183"/>
      <c r="R4" s="184"/>
      <c r="S4" s="79">
        <f t="shared" ref="S4:S24" si="0">E4+G4+I4+K4+M4+O4+Q4</f>
        <v>2</v>
      </c>
      <c r="T4" s="79">
        <f t="shared" ref="T4:T24" si="1">SUM(S4-U4-V4)</f>
        <v>2</v>
      </c>
      <c r="U4" s="83"/>
      <c r="V4" s="83"/>
    </row>
    <row r="5" spans="1:22" x14ac:dyDescent="0.25">
      <c r="A5" s="134">
        <v>6821</v>
      </c>
      <c r="B5" s="189" t="s">
        <v>110</v>
      </c>
      <c r="C5" s="134">
        <v>2</v>
      </c>
      <c r="D5" s="22" t="s">
        <v>76</v>
      </c>
      <c r="E5" s="157"/>
      <c r="F5" s="158"/>
      <c r="G5" s="154"/>
      <c r="H5" s="155"/>
      <c r="I5" s="154">
        <v>2</v>
      </c>
      <c r="J5" s="155"/>
      <c r="K5" s="154"/>
      <c r="L5" s="155"/>
      <c r="M5" s="154"/>
      <c r="N5" s="155"/>
      <c r="O5" s="183"/>
      <c r="P5" s="184"/>
      <c r="Q5" s="183"/>
      <c r="R5" s="184"/>
      <c r="S5" s="79">
        <f t="shared" si="0"/>
        <v>2</v>
      </c>
      <c r="T5" s="79">
        <f t="shared" si="1"/>
        <v>2</v>
      </c>
      <c r="U5" s="83"/>
      <c r="V5" s="83"/>
    </row>
    <row r="6" spans="1:22" x14ac:dyDescent="0.25">
      <c r="A6" s="6">
        <v>6845</v>
      </c>
      <c r="B6" s="189" t="s">
        <v>112</v>
      </c>
      <c r="C6" s="6">
        <v>1</v>
      </c>
      <c r="D6" s="22" t="s">
        <v>102</v>
      </c>
      <c r="E6" s="157"/>
      <c r="F6" s="158"/>
      <c r="G6" s="154"/>
      <c r="H6" s="155"/>
      <c r="I6" s="154"/>
      <c r="J6" s="155"/>
      <c r="K6" s="154">
        <v>0.5</v>
      </c>
      <c r="L6" s="155"/>
      <c r="M6" s="154"/>
      <c r="N6" s="155"/>
      <c r="O6" s="183"/>
      <c r="P6" s="184"/>
      <c r="Q6" s="183"/>
      <c r="R6" s="184"/>
      <c r="S6" s="79">
        <f t="shared" si="0"/>
        <v>0.5</v>
      </c>
      <c r="T6" s="79">
        <f t="shared" si="1"/>
        <v>0.5</v>
      </c>
      <c r="U6" s="83"/>
      <c r="V6" s="83"/>
    </row>
    <row r="7" spans="1:22" x14ac:dyDescent="0.25">
      <c r="A7" s="6"/>
      <c r="B7" s="6"/>
      <c r="C7" s="6"/>
      <c r="D7" s="22"/>
      <c r="E7" s="157"/>
      <c r="F7" s="158"/>
      <c r="G7" s="154"/>
      <c r="H7" s="155"/>
      <c r="I7" s="154"/>
      <c r="J7" s="155"/>
      <c r="K7" s="154"/>
      <c r="L7" s="155"/>
      <c r="M7" s="154"/>
      <c r="N7" s="155"/>
      <c r="O7" s="183"/>
      <c r="P7" s="184"/>
      <c r="Q7" s="183"/>
      <c r="R7" s="18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6"/>
      <c r="B8" s="116"/>
      <c r="C8" s="116"/>
      <c r="D8" s="22"/>
      <c r="E8" s="157"/>
      <c r="F8" s="158"/>
      <c r="G8" s="154"/>
      <c r="H8" s="155"/>
      <c r="I8" s="154"/>
      <c r="J8" s="155"/>
      <c r="K8" s="154"/>
      <c r="L8" s="155"/>
      <c r="M8" s="154"/>
      <c r="N8" s="155"/>
      <c r="O8" s="183"/>
      <c r="P8" s="184"/>
      <c r="Q8" s="183"/>
      <c r="R8" s="184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19"/>
      <c r="B9" s="119"/>
      <c r="C9" s="119"/>
      <c r="D9" s="22"/>
      <c r="E9" s="157"/>
      <c r="F9" s="158"/>
      <c r="G9" s="154"/>
      <c r="H9" s="155"/>
      <c r="I9" s="154"/>
      <c r="J9" s="155"/>
      <c r="K9" s="154"/>
      <c r="L9" s="155"/>
      <c r="M9" s="154"/>
      <c r="N9" s="155"/>
      <c r="O9" s="183"/>
      <c r="P9" s="184"/>
      <c r="Q9" s="183"/>
      <c r="R9" s="18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19"/>
      <c r="B10" s="119"/>
      <c r="C10" s="119"/>
      <c r="D10" s="22"/>
      <c r="E10" s="157"/>
      <c r="F10" s="158"/>
      <c r="G10" s="154"/>
      <c r="H10" s="155"/>
      <c r="I10" s="154"/>
      <c r="J10" s="155"/>
      <c r="K10" s="154"/>
      <c r="L10" s="155"/>
      <c r="M10" s="154"/>
      <c r="N10" s="155"/>
      <c r="O10" s="183"/>
      <c r="P10" s="184"/>
      <c r="Q10" s="183"/>
      <c r="R10" s="18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9"/>
      <c r="B11" s="119"/>
      <c r="C11" s="119"/>
      <c r="D11" s="22"/>
      <c r="E11" s="157"/>
      <c r="F11" s="158"/>
      <c r="G11" s="154"/>
      <c r="H11" s="155"/>
      <c r="I11" s="154"/>
      <c r="J11" s="155"/>
      <c r="K11" s="154"/>
      <c r="L11" s="155"/>
      <c r="M11" s="154"/>
      <c r="N11" s="155"/>
      <c r="O11" s="183"/>
      <c r="P11" s="184"/>
      <c r="Q11" s="183"/>
      <c r="R11" s="18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9"/>
      <c r="B12" s="119"/>
      <c r="C12" s="119"/>
      <c r="D12" s="22"/>
      <c r="E12" s="157"/>
      <c r="F12" s="158"/>
      <c r="G12" s="154"/>
      <c r="H12" s="155"/>
      <c r="I12" s="154"/>
      <c r="J12" s="155"/>
      <c r="K12" s="154"/>
      <c r="L12" s="155"/>
      <c r="M12" s="154"/>
      <c r="N12" s="155"/>
      <c r="O12" s="183"/>
      <c r="P12" s="184"/>
      <c r="Q12" s="183"/>
      <c r="R12" s="18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57"/>
      <c r="F13" s="158"/>
      <c r="G13" s="154"/>
      <c r="H13" s="155"/>
      <c r="I13" s="154"/>
      <c r="J13" s="155"/>
      <c r="K13" s="154"/>
      <c r="L13" s="155"/>
      <c r="M13" s="154"/>
      <c r="N13" s="155"/>
      <c r="O13" s="183"/>
      <c r="P13" s="184"/>
      <c r="Q13" s="183"/>
      <c r="R13" s="18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57"/>
      <c r="F14" s="158"/>
      <c r="G14" s="154"/>
      <c r="H14" s="155"/>
      <c r="I14" s="154"/>
      <c r="J14" s="155"/>
      <c r="K14" s="154"/>
      <c r="L14" s="155"/>
      <c r="M14" s="154"/>
      <c r="N14" s="155"/>
      <c r="O14" s="183"/>
      <c r="P14" s="184"/>
      <c r="Q14" s="183"/>
      <c r="R14" s="18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17">
        <v>3600</v>
      </c>
      <c r="B15" s="189" t="s">
        <v>113</v>
      </c>
      <c r="C15" s="117"/>
      <c r="D15" s="22" t="s">
        <v>108</v>
      </c>
      <c r="E15" s="157"/>
      <c r="F15" s="158"/>
      <c r="G15" s="154"/>
      <c r="H15" s="155"/>
      <c r="I15" s="154"/>
      <c r="J15" s="155"/>
      <c r="K15" s="154"/>
      <c r="L15" s="155"/>
      <c r="M15" s="154"/>
      <c r="N15" s="155"/>
      <c r="O15" s="183"/>
      <c r="P15" s="184"/>
      <c r="Q15" s="183">
        <v>1.5</v>
      </c>
      <c r="R15" s="184"/>
      <c r="S15" s="79">
        <f t="shared" si="4"/>
        <v>1.5</v>
      </c>
      <c r="T15" s="79">
        <f t="shared" si="5"/>
        <v>0</v>
      </c>
      <c r="U15" s="83">
        <v>1.5</v>
      </c>
      <c r="V15" s="83"/>
    </row>
    <row r="16" spans="1:22" x14ac:dyDescent="0.25">
      <c r="A16" s="117">
        <v>3600</v>
      </c>
      <c r="B16" s="189" t="s">
        <v>113</v>
      </c>
      <c r="C16" s="117"/>
      <c r="D16" s="22" t="s">
        <v>99</v>
      </c>
      <c r="E16" s="157"/>
      <c r="F16" s="158"/>
      <c r="G16" s="154"/>
      <c r="H16" s="155"/>
      <c r="I16" s="154">
        <v>3</v>
      </c>
      <c r="J16" s="155"/>
      <c r="K16" s="154">
        <v>5</v>
      </c>
      <c r="L16" s="155"/>
      <c r="M16" s="154">
        <v>2</v>
      </c>
      <c r="N16" s="155"/>
      <c r="O16" s="183"/>
      <c r="P16" s="184"/>
      <c r="Q16" s="183"/>
      <c r="R16" s="184"/>
      <c r="S16" s="79">
        <f t="shared" si="0"/>
        <v>10</v>
      </c>
      <c r="T16" s="79">
        <f t="shared" si="1"/>
        <v>10</v>
      </c>
      <c r="U16" s="83"/>
      <c r="V16" s="83"/>
    </row>
    <row r="17" spans="1:22" x14ac:dyDescent="0.25">
      <c r="A17" s="116">
        <v>3600</v>
      </c>
      <c r="B17" s="189" t="s">
        <v>113</v>
      </c>
      <c r="C17" s="116"/>
      <c r="D17" s="22" t="s">
        <v>83</v>
      </c>
      <c r="E17" s="157"/>
      <c r="F17" s="158"/>
      <c r="G17" s="154"/>
      <c r="H17" s="155"/>
      <c r="I17" s="154">
        <v>0.25</v>
      </c>
      <c r="J17" s="155"/>
      <c r="K17" s="154"/>
      <c r="L17" s="155"/>
      <c r="M17" s="154">
        <v>0.5</v>
      </c>
      <c r="N17" s="155"/>
      <c r="O17" s="183"/>
      <c r="P17" s="184"/>
      <c r="Q17" s="183"/>
      <c r="R17" s="184"/>
      <c r="S17" s="79">
        <f t="shared" si="0"/>
        <v>0.75</v>
      </c>
      <c r="T17" s="79">
        <f t="shared" si="1"/>
        <v>0.75</v>
      </c>
      <c r="U17" s="83"/>
      <c r="V17" s="83"/>
    </row>
    <row r="18" spans="1:22" x14ac:dyDescent="0.25">
      <c r="A18" s="116">
        <v>3600</v>
      </c>
      <c r="B18" s="189" t="s">
        <v>113</v>
      </c>
      <c r="C18" s="116"/>
      <c r="D18" s="22" t="s">
        <v>89</v>
      </c>
      <c r="E18" s="157"/>
      <c r="F18" s="158"/>
      <c r="G18" s="154">
        <v>2</v>
      </c>
      <c r="H18" s="155"/>
      <c r="I18" s="154"/>
      <c r="J18" s="155"/>
      <c r="K18" s="154"/>
      <c r="L18" s="155"/>
      <c r="M18" s="154"/>
      <c r="N18" s="155"/>
      <c r="O18" s="183"/>
      <c r="P18" s="184"/>
      <c r="Q18" s="183"/>
      <c r="R18" s="184"/>
      <c r="S18" s="79">
        <f t="shared" si="0"/>
        <v>2</v>
      </c>
      <c r="T18" s="79">
        <f t="shared" si="1"/>
        <v>2</v>
      </c>
      <c r="U18" s="83"/>
      <c r="V18" s="83"/>
    </row>
    <row r="19" spans="1:22" x14ac:dyDescent="0.25">
      <c r="A19" s="6">
        <v>3600</v>
      </c>
      <c r="B19" s="189" t="s">
        <v>113</v>
      </c>
      <c r="C19" s="6"/>
      <c r="D19" s="22" t="s">
        <v>73</v>
      </c>
      <c r="E19" s="157"/>
      <c r="F19" s="158"/>
      <c r="G19" s="154"/>
      <c r="H19" s="155"/>
      <c r="I19" s="154"/>
      <c r="J19" s="155"/>
      <c r="K19" s="154"/>
      <c r="L19" s="155"/>
      <c r="M19" s="154">
        <v>0.25</v>
      </c>
      <c r="N19" s="155"/>
      <c r="O19" s="183"/>
      <c r="P19" s="184"/>
      <c r="Q19" s="183"/>
      <c r="R19" s="184"/>
      <c r="S19" s="79">
        <f t="shared" ref="S19:S20" si="6">E19+G19+I19+K19+M19+O19+Q19</f>
        <v>0.25</v>
      </c>
      <c r="T19" s="79">
        <f t="shared" si="1"/>
        <v>0.25</v>
      </c>
      <c r="U19" s="83"/>
      <c r="V19" s="83"/>
    </row>
    <row r="20" spans="1:22" x14ac:dyDescent="0.25">
      <c r="A20" s="6">
        <v>3600</v>
      </c>
      <c r="B20" s="189" t="s">
        <v>113</v>
      </c>
      <c r="C20" s="6"/>
      <c r="D20" s="22" t="s">
        <v>69</v>
      </c>
      <c r="E20" s="157"/>
      <c r="F20" s="158"/>
      <c r="G20" s="154">
        <v>0.25</v>
      </c>
      <c r="H20" s="155"/>
      <c r="I20" s="154"/>
      <c r="J20" s="155"/>
      <c r="K20" s="154"/>
      <c r="L20" s="155"/>
      <c r="M20" s="154">
        <v>0.25</v>
      </c>
      <c r="N20" s="155"/>
      <c r="O20" s="183"/>
      <c r="P20" s="184"/>
      <c r="Q20" s="183"/>
      <c r="R20" s="184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25">
      <c r="A21" s="81">
        <v>3600</v>
      </c>
      <c r="B21" s="189" t="s">
        <v>113</v>
      </c>
      <c r="C21" s="81"/>
      <c r="D21" s="22" t="s">
        <v>70</v>
      </c>
      <c r="E21" s="157"/>
      <c r="F21" s="158"/>
      <c r="G21" s="154">
        <v>4</v>
      </c>
      <c r="H21" s="155"/>
      <c r="I21" s="154">
        <v>3</v>
      </c>
      <c r="J21" s="155"/>
      <c r="K21" s="154">
        <v>2.75</v>
      </c>
      <c r="L21" s="155"/>
      <c r="M21" s="154">
        <v>3.75</v>
      </c>
      <c r="N21" s="155"/>
      <c r="O21" s="183"/>
      <c r="P21" s="184"/>
      <c r="Q21" s="183"/>
      <c r="R21" s="184"/>
      <c r="S21" s="79">
        <f t="shared" si="0"/>
        <v>13.5</v>
      </c>
      <c r="T21" s="79">
        <f t="shared" si="1"/>
        <v>11.5</v>
      </c>
      <c r="U21" s="83">
        <v>2</v>
      </c>
      <c r="V21" s="83"/>
    </row>
    <row r="22" spans="1:22" ht="15.75" customHeight="1" x14ac:dyDescent="0.25">
      <c r="A22" s="81">
        <v>3600</v>
      </c>
      <c r="B22" s="189" t="s">
        <v>113</v>
      </c>
      <c r="C22" s="81"/>
      <c r="D22" s="71" t="s">
        <v>71</v>
      </c>
      <c r="E22" s="157"/>
      <c r="F22" s="158"/>
      <c r="G22" s="154"/>
      <c r="H22" s="155"/>
      <c r="I22" s="154"/>
      <c r="J22" s="155"/>
      <c r="K22" s="154"/>
      <c r="L22" s="155"/>
      <c r="M22" s="154">
        <v>1.5</v>
      </c>
      <c r="N22" s="155"/>
      <c r="O22" s="183"/>
      <c r="P22" s="184"/>
      <c r="Q22" s="183"/>
      <c r="R22" s="184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89" t="s">
        <v>113</v>
      </c>
      <c r="C23" s="81"/>
      <c r="D23" s="82" t="s">
        <v>72</v>
      </c>
      <c r="E23" s="157"/>
      <c r="F23" s="158"/>
      <c r="G23" s="154">
        <v>0.25</v>
      </c>
      <c r="H23" s="155"/>
      <c r="I23" s="154">
        <v>0.25</v>
      </c>
      <c r="J23" s="155"/>
      <c r="K23" s="154">
        <v>0.25</v>
      </c>
      <c r="L23" s="155"/>
      <c r="M23" s="154">
        <v>0.25</v>
      </c>
      <c r="N23" s="155"/>
      <c r="O23" s="183"/>
      <c r="P23" s="184"/>
      <c r="Q23" s="183"/>
      <c r="R23" s="184"/>
      <c r="S23" s="79">
        <f t="shared" si="0"/>
        <v>1</v>
      </c>
      <c r="T23" s="79">
        <f t="shared" si="1"/>
        <v>1</v>
      </c>
      <c r="U23" s="83"/>
      <c r="V23" s="83"/>
    </row>
    <row r="24" spans="1:22" x14ac:dyDescent="0.25">
      <c r="A24" s="6"/>
      <c r="B24" s="6"/>
      <c r="C24" s="6"/>
      <c r="D24" s="10"/>
      <c r="E24" s="157"/>
      <c r="F24" s="158"/>
      <c r="G24" s="154"/>
      <c r="H24" s="155"/>
      <c r="I24" s="154"/>
      <c r="J24" s="155"/>
      <c r="K24" s="154"/>
      <c r="L24" s="155"/>
      <c r="M24" s="154"/>
      <c r="N24" s="155"/>
      <c r="O24" s="183"/>
      <c r="P24" s="184"/>
      <c r="Q24" s="183"/>
      <c r="R24" s="18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57"/>
      <c r="F25" s="158"/>
      <c r="G25" s="154"/>
      <c r="H25" s="155"/>
      <c r="I25" s="154"/>
      <c r="J25" s="155"/>
      <c r="K25" s="154"/>
      <c r="L25" s="155"/>
      <c r="M25" s="154"/>
      <c r="N25" s="155"/>
      <c r="O25" s="183"/>
      <c r="P25" s="184"/>
      <c r="Q25" s="183"/>
      <c r="R25" s="184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57">
        <v>8</v>
      </c>
      <c r="F26" s="158"/>
      <c r="G26" s="154"/>
      <c r="H26" s="155"/>
      <c r="I26" s="154"/>
      <c r="J26" s="155"/>
      <c r="K26" s="154"/>
      <c r="L26" s="155"/>
      <c r="M26" s="154"/>
      <c r="N26" s="155"/>
      <c r="O26" s="183"/>
      <c r="P26" s="184"/>
      <c r="Q26" s="183"/>
      <c r="R26" s="184"/>
      <c r="S26" s="79">
        <f>E26+G26+I26+K26+M26+O26+Q26</f>
        <v>8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85">
        <f>SUM(E4:E26)</f>
        <v>8</v>
      </c>
      <c r="F27" s="186"/>
      <c r="G27" s="185">
        <f>SUM(G4:G26)</f>
        <v>8.5</v>
      </c>
      <c r="H27" s="186"/>
      <c r="I27" s="185">
        <f>SUM(I4:I26)</f>
        <v>8.5</v>
      </c>
      <c r="J27" s="186"/>
      <c r="K27" s="185">
        <f>SUM(K4:K26)</f>
        <v>8.5</v>
      </c>
      <c r="L27" s="186"/>
      <c r="M27" s="185">
        <f t="shared" ref="M27" si="7">SUM(M4:M26)</f>
        <v>8.5</v>
      </c>
      <c r="N27" s="186"/>
      <c r="O27" s="185">
        <f>SUM(O4:O26)</f>
        <v>0</v>
      </c>
      <c r="P27" s="186"/>
      <c r="Q27" s="185">
        <f>SUM(Q4:Q26)</f>
        <v>1.5</v>
      </c>
      <c r="R27" s="186"/>
      <c r="S27" s="79">
        <f>SUM(S4:S26)</f>
        <v>43.5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32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1.5</v>
      </c>
      <c r="S29" s="83"/>
      <c r="T29" s="83"/>
      <c r="U29" s="83">
        <f>SUM(U4:U28)</f>
        <v>3.5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32</v>
      </c>
      <c r="I32" s="69">
        <v>3600</v>
      </c>
    </row>
    <row r="33" spans="1:9" x14ac:dyDescent="0.25">
      <c r="A33" s="71" t="s">
        <v>24</v>
      </c>
      <c r="C33" s="86">
        <f>U29</f>
        <v>3.5</v>
      </c>
      <c r="D33" s="86"/>
      <c r="I33" s="87"/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8</v>
      </c>
    </row>
    <row r="37" spans="1:9" ht="16.5" thickBot="1" x14ac:dyDescent="0.3">
      <c r="A37" s="72" t="s">
        <v>6</v>
      </c>
      <c r="C37" s="88">
        <f>SUM(C32:C36)</f>
        <v>43.5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H24" sqref="H2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86</v>
      </c>
      <c r="B2" s="110"/>
      <c r="C2" s="110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4"/>
      <c r="G3" s="113"/>
      <c r="H3" s="114"/>
      <c r="I3" s="113"/>
      <c r="J3" s="114"/>
      <c r="K3" s="113"/>
      <c r="L3" s="114"/>
      <c r="M3" s="113"/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2"/>
      <c r="B4" s="122"/>
      <c r="C4" s="122"/>
      <c r="D4" s="2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4"/>
      <c r="P4" s="145"/>
      <c r="Q4" s="144"/>
      <c r="R4" s="145"/>
      <c r="S4" s="58">
        <f t="shared" ref="S4:S21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43"/>
      <c r="F5" s="143"/>
      <c r="G5" s="150"/>
      <c r="H5" s="143"/>
      <c r="I5" s="150"/>
      <c r="J5" s="143"/>
      <c r="K5" s="150"/>
      <c r="L5" s="143"/>
      <c r="M5" s="143"/>
      <c r="N5" s="143"/>
      <c r="O5" s="144"/>
      <c r="P5" s="145"/>
      <c r="Q5" s="144"/>
      <c r="R5" s="145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P6" s="145"/>
      <c r="Q6" s="144"/>
      <c r="R6" s="145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25"/>
      <c r="B7" s="125"/>
      <c r="C7" s="125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44"/>
      <c r="P7" s="145"/>
      <c r="Q7" s="144"/>
      <c r="R7" s="145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17"/>
      <c r="B8" s="117"/>
      <c r="C8" s="117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4"/>
      <c r="P8" s="145"/>
      <c r="Q8" s="144"/>
      <c r="R8" s="14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17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4"/>
      <c r="P9" s="145"/>
      <c r="Q9" s="144"/>
      <c r="R9" s="14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19"/>
      <c r="B10" s="119"/>
      <c r="C10" s="119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4"/>
      <c r="P10" s="145"/>
      <c r="Q10" s="144"/>
      <c r="R10" s="14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9"/>
      <c r="B11" s="119"/>
      <c r="C11" s="119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4"/>
      <c r="P11" s="145"/>
      <c r="Q11" s="144"/>
      <c r="R11" s="14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9"/>
      <c r="B12" s="119"/>
      <c r="C12" s="119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44"/>
      <c r="P12" s="145"/>
      <c r="Q12" s="144"/>
      <c r="R12" s="14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44"/>
      <c r="P13" s="145"/>
      <c r="Q13" s="144"/>
      <c r="R13" s="145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117"/>
      <c r="B14" s="25"/>
      <c r="C14" s="117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44"/>
      <c r="P14" s="145"/>
      <c r="Q14" s="144"/>
      <c r="R14" s="145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17"/>
      <c r="B15" s="117"/>
      <c r="C15" s="117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44"/>
      <c r="P15" s="145"/>
      <c r="Q15" s="144"/>
      <c r="R15" s="14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4"/>
      <c r="P16" s="145"/>
      <c r="Q16" s="144"/>
      <c r="R16" s="145"/>
      <c r="S16" s="58">
        <f t="shared" si="0"/>
        <v>0</v>
      </c>
      <c r="T16" s="58">
        <f t="shared" ref="T16" si="4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44"/>
      <c r="P17" s="145"/>
      <c r="Q17" s="144"/>
      <c r="R17" s="145"/>
      <c r="S17" s="58">
        <f t="shared" si="0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4"/>
      <c r="P18" s="145"/>
      <c r="Q18" s="144"/>
      <c r="R18" s="145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50"/>
      <c r="J19" s="150"/>
      <c r="K19" s="141"/>
      <c r="L19" s="142"/>
      <c r="M19" s="141"/>
      <c r="N19" s="142"/>
      <c r="O19" s="144"/>
      <c r="P19" s="145"/>
      <c r="Q19" s="144"/>
      <c r="R19" s="145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4"/>
      <c r="P20" s="145"/>
      <c r="Q20" s="144"/>
      <c r="R20" s="145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41"/>
      <c r="F21" s="142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44"/>
      <c r="P21" s="145"/>
      <c r="Q21" s="144"/>
      <c r="R21" s="145"/>
      <c r="S21" s="58">
        <f t="shared" si="0"/>
        <v>32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41">
        <v>8</v>
      </c>
      <c r="F22" s="142"/>
      <c r="G22" s="144"/>
      <c r="H22" s="145"/>
      <c r="I22" s="144"/>
      <c r="J22" s="145"/>
      <c r="K22" s="144"/>
      <c r="L22" s="145"/>
      <c r="M22" s="148"/>
      <c r="N22" s="149"/>
      <c r="O22" s="144"/>
      <c r="P22" s="145"/>
      <c r="Q22" s="144"/>
      <c r="R22" s="145"/>
      <c r="S22" s="58">
        <f t="shared" ref="S22:S23" si="6">E22+G22+I22+K22+M22+O22+Q22</f>
        <v>8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58">
        <f t="shared" si="6"/>
        <v>40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0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0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0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0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/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32</v>
      </c>
      <c r="I31" s="63"/>
    </row>
    <row r="32" spans="1:22" x14ac:dyDescent="0.25">
      <c r="A32" s="50" t="s">
        <v>4</v>
      </c>
      <c r="C32" s="63">
        <f>S22</f>
        <v>8</v>
      </c>
    </row>
    <row r="33" spans="1:7" ht="16.5" thickBot="1" x14ac:dyDescent="0.3">
      <c r="A33" s="51" t="s">
        <v>6</v>
      </c>
      <c r="C33" s="65">
        <f>SUM(C28:C32)</f>
        <v>40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4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4">
        <v>6743</v>
      </c>
      <c r="B4" s="188" t="s">
        <v>109</v>
      </c>
      <c r="C4" s="6">
        <v>15</v>
      </c>
      <c r="D4" s="22" t="s">
        <v>97</v>
      </c>
      <c r="E4" s="143"/>
      <c r="F4" s="143"/>
      <c r="G4" s="152">
        <v>3</v>
      </c>
      <c r="H4" s="152"/>
      <c r="I4" s="152"/>
      <c r="J4" s="152"/>
      <c r="K4" s="152"/>
      <c r="L4" s="152"/>
      <c r="M4" s="152"/>
      <c r="N4" s="152"/>
      <c r="O4" s="144"/>
      <c r="P4" s="145"/>
      <c r="Q4" s="144"/>
      <c r="R4" s="145"/>
      <c r="S4" s="58">
        <f>E4+G4+I4+K4+M4+O4+Q4</f>
        <v>3</v>
      </c>
      <c r="T4" s="58">
        <f t="shared" ref="T4:T21" si="0">SUM(S4-U4-V4)</f>
        <v>3</v>
      </c>
      <c r="U4" s="60"/>
      <c r="V4" s="60"/>
    </row>
    <row r="5" spans="1:22" x14ac:dyDescent="0.25">
      <c r="A5" s="134">
        <v>6743</v>
      </c>
      <c r="B5" s="188" t="s">
        <v>109</v>
      </c>
      <c r="C5" s="115">
        <v>17</v>
      </c>
      <c r="D5" s="22" t="s">
        <v>67</v>
      </c>
      <c r="E5" s="143"/>
      <c r="F5" s="143"/>
      <c r="G5" s="152">
        <v>4.5</v>
      </c>
      <c r="H5" s="152"/>
      <c r="I5" s="152">
        <v>1</v>
      </c>
      <c r="J5" s="152"/>
      <c r="K5" s="152"/>
      <c r="L5" s="152"/>
      <c r="M5" s="152"/>
      <c r="N5" s="152"/>
      <c r="O5" s="144"/>
      <c r="P5" s="145"/>
      <c r="Q5" s="144"/>
      <c r="R5" s="145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134">
        <v>6743</v>
      </c>
      <c r="B6" s="188" t="s">
        <v>109</v>
      </c>
      <c r="C6" s="6">
        <v>18</v>
      </c>
      <c r="D6" s="22" t="s">
        <v>67</v>
      </c>
      <c r="E6" s="143"/>
      <c r="F6" s="143"/>
      <c r="G6" s="152">
        <v>0.5</v>
      </c>
      <c r="H6" s="152"/>
      <c r="I6" s="152">
        <v>3.5</v>
      </c>
      <c r="J6" s="152"/>
      <c r="K6" s="152">
        <v>4</v>
      </c>
      <c r="L6" s="152"/>
      <c r="M6" s="152"/>
      <c r="N6" s="152"/>
      <c r="O6" s="144"/>
      <c r="P6" s="145"/>
      <c r="Q6" s="144"/>
      <c r="R6" s="145"/>
      <c r="S6" s="58">
        <f t="shared" ref="S6:S26" si="1">E6+G6+I6+K6+M6+O6+Q6</f>
        <v>8</v>
      </c>
      <c r="T6" s="58">
        <f t="shared" si="0"/>
        <v>8</v>
      </c>
      <c r="U6" s="60"/>
      <c r="V6" s="60"/>
    </row>
    <row r="7" spans="1:22" x14ac:dyDescent="0.25">
      <c r="A7" s="137">
        <v>6743</v>
      </c>
      <c r="B7" s="188" t="s">
        <v>109</v>
      </c>
      <c r="C7" s="137">
        <v>16</v>
      </c>
      <c r="D7" s="22" t="s">
        <v>100</v>
      </c>
      <c r="E7" s="143"/>
      <c r="F7" s="143"/>
      <c r="G7" s="152"/>
      <c r="H7" s="152"/>
      <c r="I7" s="152"/>
      <c r="J7" s="152"/>
      <c r="K7" s="152">
        <v>4</v>
      </c>
      <c r="L7" s="152"/>
      <c r="M7" s="152"/>
      <c r="N7" s="152"/>
      <c r="O7" s="144"/>
      <c r="P7" s="145"/>
      <c r="Q7" s="144"/>
      <c r="R7" s="145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6821</v>
      </c>
      <c r="B8" s="189" t="s">
        <v>110</v>
      </c>
      <c r="C8" s="6">
        <v>7</v>
      </c>
      <c r="D8" s="22" t="s">
        <v>105</v>
      </c>
      <c r="E8" s="141"/>
      <c r="F8" s="142"/>
      <c r="G8" s="144"/>
      <c r="H8" s="145"/>
      <c r="I8" s="144"/>
      <c r="J8" s="145"/>
      <c r="K8" s="144"/>
      <c r="L8" s="145"/>
      <c r="M8" s="144">
        <v>8</v>
      </c>
      <c r="N8" s="145"/>
      <c r="O8" s="144"/>
      <c r="P8" s="145"/>
      <c r="Q8" s="144"/>
      <c r="R8" s="145"/>
      <c r="S8" s="58">
        <f t="shared" si="1"/>
        <v>8</v>
      </c>
      <c r="T8" s="58">
        <f t="shared" si="0"/>
        <v>8</v>
      </c>
      <c r="U8" s="60"/>
      <c r="V8" s="60"/>
    </row>
    <row r="9" spans="1:22" x14ac:dyDescent="0.25">
      <c r="A9" s="115"/>
      <c r="B9" s="115"/>
      <c r="C9" s="115"/>
      <c r="D9" s="22"/>
      <c r="E9" s="141"/>
      <c r="F9" s="142"/>
      <c r="G9" s="144"/>
      <c r="H9" s="145"/>
      <c r="I9" s="144"/>
      <c r="J9" s="145"/>
      <c r="K9" s="144"/>
      <c r="L9" s="145"/>
      <c r="M9" s="144"/>
      <c r="N9" s="145"/>
      <c r="O9" s="144"/>
      <c r="P9" s="145"/>
      <c r="Q9" s="144"/>
      <c r="R9" s="14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15"/>
      <c r="B10" s="115"/>
      <c r="C10" s="115"/>
      <c r="D10" s="22"/>
      <c r="E10" s="141"/>
      <c r="F10" s="142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15"/>
      <c r="B11" s="115"/>
      <c r="C11" s="115"/>
      <c r="D11" s="22"/>
      <c r="E11" s="141"/>
      <c r="F11" s="142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4"/>
      <c r="H12" s="145"/>
      <c r="I12" s="144"/>
      <c r="J12" s="145"/>
      <c r="K12" s="144"/>
      <c r="L12" s="145"/>
      <c r="M12" s="144"/>
      <c r="N12" s="145"/>
      <c r="O12" s="144"/>
      <c r="P12" s="145"/>
      <c r="Q12" s="144"/>
      <c r="R12" s="14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1"/>
      <c r="F13" s="142"/>
      <c r="G13" s="144"/>
      <c r="H13" s="145"/>
      <c r="I13" s="144"/>
      <c r="J13" s="145"/>
      <c r="K13" s="144"/>
      <c r="L13" s="145"/>
      <c r="M13" s="144"/>
      <c r="N13" s="145"/>
      <c r="O13" s="144"/>
      <c r="P13" s="145"/>
      <c r="Q13" s="144"/>
      <c r="R13" s="14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41"/>
      <c r="F14" s="142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41"/>
      <c r="F15" s="142"/>
      <c r="G15" s="144"/>
      <c r="H15" s="145"/>
      <c r="I15" s="144"/>
      <c r="J15" s="145"/>
      <c r="K15" s="144"/>
      <c r="L15" s="145"/>
      <c r="M15" s="144"/>
      <c r="N15" s="145"/>
      <c r="O15" s="144"/>
      <c r="P15" s="145"/>
      <c r="Q15" s="144"/>
      <c r="R15" s="14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1"/>
      <c r="F16" s="142"/>
      <c r="G16" s="144"/>
      <c r="H16" s="145"/>
      <c r="I16" s="144"/>
      <c r="J16" s="145"/>
      <c r="K16" s="144"/>
      <c r="L16" s="145"/>
      <c r="M16" s="144"/>
      <c r="N16" s="145"/>
      <c r="O16" s="144"/>
      <c r="P16" s="145"/>
      <c r="Q16" s="144"/>
      <c r="R16" s="14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41"/>
      <c r="F17" s="142"/>
      <c r="G17" s="144"/>
      <c r="H17" s="145"/>
      <c r="I17" s="144"/>
      <c r="J17" s="145"/>
      <c r="K17" s="144"/>
      <c r="L17" s="145"/>
      <c r="M17" s="144"/>
      <c r="N17" s="145"/>
      <c r="O17" s="144"/>
      <c r="P17" s="145"/>
      <c r="Q17" s="144"/>
      <c r="R17" s="14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189" t="s">
        <v>113</v>
      </c>
      <c r="C18" s="6"/>
      <c r="D18" s="22" t="s">
        <v>96</v>
      </c>
      <c r="E18" s="141"/>
      <c r="F18" s="142"/>
      <c r="G18" s="144"/>
      <c r="H18" s="145"/>
      <c r="I18" s="144">
        <v>3.5</v>
      </c>
      <c r="J18" s="145"/>
      <c r="K18" s="144"/>
      <c r="L18" s="145"/>
      <c r="M18" s="144"/>
      <c r="N18" s="145"/>
      <c r="O18" s="144"/>
      <c r="P18" s="145"/>
      <c r="Q18" s="144"/>
      <c r="R18" s="145"/>
      <c r="S18" s="58">
        <f t="shared" si="1"/>
        <v>3.5</v>
      </c>
      <c r="T18" s="58">
        <f t="shared" si="0"/>
        <v>3.5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1"/>
      <c r="F19" s="142"/>
      <c r="G19" s="144"/>
      <c r="H19" s="145"/>
      <c r="I19" s="144"/>
      <c r="J19" s="145"/>
      <c r="K19" s="144"/>
      <c r="L19" s="145"/>
      <c r="M19" s="144"/>
      <c r="N19" s="145"/>
      <c r="O19" s="144"/>
      <c r="P19" s="145"/>
      <c r="Q19" s="144"/>
      <c r="R19" s="14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7"/>
      <c r="B20" s="25"/>
      <c r="C20" s="117"/>
      <c r="D20" s="22"/>
      <c r="E20" s="141"/>
      <c r="F20" s="142"/>
      <c r="G20" s="144"/>
      <c r="H20" s="145"/>
      <c r="I20" s="144"/>
      <c r="J20" s="145"/>
      <c r="K20" s="144"/>
      <c r="L20" s="145"/>
      <c r="M20" s="144"/>
      <c r="N20" s="145"/>
      <c r="O20" s="144"/>
      <c r="P20" s="145"/>
      <c r="Q20" s="144"/>
      <c r="R20" s="14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41"/>
      <c r="F21" s="142"/>
      <c r="G21" s="144"/>
      <c r="H21" s="145"/>
      <c r="I21" s="144"/>
      <c r="J21" s="145"/>
      <c r="K21" s="144"/>
      <c r="L21" s="145"/>
      <c r="M21" s="144"/>
      <c r="N21" s="145"/>
      <c r="O21" s="144"/>
      <c r="P21" s="145"/>
      <c r="Q21" s="144"/>
      <c r="R21" s="14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41"/>
      <c r="F22" s="142"/>
      <c r="G22" s="144"/>
      <c r="H22" s="145"/>
      <c r="I22" s="144"/>
      <c r="J22" s="145"/>
      <c r="K22" s="144"/>
      <c r="L22" s="145"/>
      <c r="M22" s="144"/>
      <c r="N22" s="145"/>
      <c r="O22" s="144"/>
      <c r="P22" s="145"/>
      <c r="Q22" s="144"/>
      <c r="R22" s="14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41"/>
      <c r="F23" s="142"/>
      <c r="G23" s="144"/>
      <c r="H23" s="145"/>
      <c r="I23" s="144"/>
      <c r="J23" s="145"/>
      <c r="K23" s="144"/>
      <c r="L23" s="145"/>
      <c r="M23" s="144"/>
      <c r="N23" s="145"/>
      <c r="O23" s="144"/>
      <c r="P23" s="145"/>
      <c r="Q23" s="144"/>
      <c r="R23" s="14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1"/>
      <c r="F24" s="142"/>
      <c r="G24" s="144"/>
      <c r="H24" s="145"/>
      <c r="I24" s="144"/>
      <c r="J24" s="145"/>
      <c r="K24" s="144"/>
      <c r="L24" s="145"/>
      <c r="M24" s="144"/>
      <c r="N24" s="145"/>
      <c r="O24" s="144"/>
      <c r="P24" s="145"/>
      <c r="Q24" s="144"/>
      <c r="R24" s="14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1">
        <v>8</v>
      </c>
      <c r="F25" s="142"/>
      <c r="G25" s="144"/>
      <c r="H25" s="145"/>
      <c r="I25" s="144"/>
      <c r="J25" s="145"/>
      <c r="K25" s="144"/>
      <c r="L25" s="145"/>
      <c r="M25" s="144"/>
      <c r="N25" s="145"/>
      <c r="O25" s="144"/>
      <c r="P25" s="145"/>
      <c r="Q25" s="144"/>
      <c r="R25" s="145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46">
        <f>SUM(E4:E25)</f>
        <v>8</v>
      </c>
      <c r="F26" s="147"/>
      <c r="G26" s="146">
        <f>SUM(G4:G25)</f>
        <v>8</v>
      </c>
      <c r="H26" s="147"/>
      <c r="I26" s="146">
        <f>SUM(I4:I25)</f>
        <v>8</v>
      </c>
      <c r="J26" s="147"/>
      <c r="K26" s="146">
        <f>SUM(K4:K25)</f>
        <v>8</v>
      </c>
      <c r="L26" s="147"/>
      <c r="M26" s="146">
        <f>SUM(M4:M25)</f>
        <v>8</v>
      </c>
      <c r="N26" s="147"/>
      <c r="O26" s="146">
        <f>SUM(O4:O25)</f>
        <v>0</v>
      </c>
      <c r="P26" s="147"/>
      <c r="Q26" s="146">
        <f>SUM(Q4:Q25)</f>
        <v>0</v>
      </c>
      <c r="R26" s="14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30">
        <v>8</v>
      </c>
      <c r="N3" s="13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9">
        <v>6771</v>
      </c>
      <c r="B4" s="189" t="s">
        <v>111</v>
      </c>
      <c r="C4" s="129">
        <v>3</v>
      </c>
      <c r="D4" s="22" t="s">
        <v>84</v>
      </c>
      <c r="E4" s="141"/>
      <c r="F4" s="142"/>
      <c r="G4" s="144">
        <v>8</v>
      </c>
      <c r="H4" s="145"/>
      <c r="I4" s="144">
        <v>1</v>
      </c>
      <c r="J4" s="145"/>
      <c r="K4" s="144"/>
      <c r="L4" s="145"/>
      <c r="M4" s="148"/>
      <c r="N4" s="149"/>
      <c r="O4" s="144"/>
      <c r="P4" s="145"/>
      <c r="Q4" s="144"/>
      <c r="R4" s="145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134">
        <v>6743</v>
      </c>
      <c r="B5" s="188" t="s">
        <v>109</v>
      </c>
      <c r="C5" s="134">
        <v>11</v>
      </c>
      <c r="D5" s="22" t="s">
        <v>97</v>
      </c>
      <c r="E5" s="141"/>
      <c r="F5" s="142"/>
      <c r="G5" s="144"/>
      <c r="H5" s="145"/>
      <c r="I5" s="144">
        <v>6.5</v>
      </c>
      <c r="J5" s="145"/>
      <c r="K5" s="144">
        <v>8</v>
      </c>
      <c r="L5" s="145"/>
      <c r="M5" s="148">
        <v>8</v>
      </c>
      <c r="N5" s="149"/>
      <c r="O5" s="144"/>
      <c r="P5" s="145"/>
      <c r="Q5" s="144"/>
      <c r="R5" s="145"/>
      <c r="S5" s="58">
        <f t="shared" ref="S5:S22" si="1">E5+G5+I5+K5+M5+O5+Q5</f>
        <v>22.5</v>
      </c>
      <c r="T5" s="58">
        <f t="shared" si="0"/>
        <v>22.5</v>
      </c>
      <c r="U5" s="60"/>
      <c r="V5" s="60"/>
    </row>
    <row r="6" spans="1:22" x14ac:dyDescent="0.25">
      <c r="A6" s="117"/>
      <c r="B6" s="117"/>
      <c r="C6" s="117"/>
      <c r="D6" s="22"/>
      <c r="E6" s="141"/>
      <c r="F6" s="142"/>
      <c r="G6" s="144"/>
      <c r="H6" s="145"/>
      <c r="I6" s="144"/>
      <c r="J6" s="145"/>
      <c r="K6" s="144"/>
      <c r="L6" s="145"/>
      <c r="M6" s="148"/>
      <c r="N6" s="149"/>
      <c r="O6" s="144"/>
      <c r="P6" s="145"/>
      <c r="Q6" s="144"/>
      <c r="R6" s="14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19"/>
      <c r="B7" s="119"/>
      <c r="C7" s="119"/>
      <c r="D7" s="22"/>
      <c r="E7" s="141"/>
      <c r="F7" s="142"/>
      <c r="G7" s="144"/>
      <c r="H7" s="145"/>
      <c r="I7" s="144"/>
      <c r="J7" s="145"/>
      <c r="K7" s="144"/>
      <c r="L7" s="145"/>
      <c r="M7" s="148"/>
      <c r="N7" s="149"/>
      <c r="O7" s="144"/>
      <c r="P7" s="145"/>
      <c r="Q7" s="144"/>
      <c r="R7" s="14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9"/>
      <c r="B8" s="119"/>
      <c r="C8" s="119"/>
      <c r="D8" s="22"/>
      <c r="E8" s="141"/>
      <c r="F8" s="142"/>
      <c r="G8" s="144"/>
      <c r="H8" s="145"/>
      <c r="I8" s="144"/>
      <c r="J8" s="145"/>
      <c r="K8" s="144"/>
      <c r="L8" s="145"/>
      <c r="M8" s="148"/>
      <c r="N8" s="149"/>
      <c r="O8" s="144"/>
      <c r="P8" s="145"/>
      <c r="Q8" s="144"/>
      <c r="R8" s="14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1"/>
      <c r="F9" s="142"/>
      <c r="G9" s="144"/>
      <c r="H9" s="145"/>
      <c r="I9" s="144"/>
      <c r="J9" s="145"/>
      <c r="K9" s="144"/>
      <c r="L9" s="145"/>
      <c r="M9" s="148"/>
      <c r="N9" s="149"/>
      <c r="O9" s="144"/>
      <c r="P9" s="145"/>
      <c r="Q9" s="144"/>
      <c r="R9" s="14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44"/>
      <c r="H10" s="145"/>
      <c r="I10" s="144"/>
      <c r="J10" s="145"/>
      <c r="K10" s="144"/>
      <c r="L10" s="145"/>
      <c r="M10" s="148"/>
      <c r="N10" s="149"/>
      <c r="O10" s="144"/>
      <c r="P10" s="145"/>
      <c r="Q10" s="144"/>
      <c r="R10" s="14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1"/>
      <c r="F11" s="142"/>
      <c r="G11" s="144"/>
      <c r="H11" s="145"/>
      <c r="I11" s="144"/>
      <c r="J11" s="145"/>
      <c r="K11" s="144"/>
      <c r="L11" s="145"/>
      <c r="M11" s="148"/>
      <c r="N11" s="149"/>
      <c r="O11" s="144"/>
      <c r="P11" s="145"/>
      <c r="Q11" s="144"/>
      <c r="R11" s="14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4"/>
      <c r="H12" s="145"/>
      <c r="I12" s="144"/>
      <c r="J12" s="145"/>
      <c r="K12" s="144"/>
      <c r="L12" s="145"/>
      <c r="M12" s="148"/>
      <c r="N12" s="149"/>
      <c r="O12" s="144"/>
      <c r="P12" s="145"/>
      <c r="Q12" s="144"/>
      <c r="R12" s="14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41"/>
      <c r="F13" s="142"/>
      <c r="G13" s="144"/>
      <c r="H13" s="145"/>
      <c r="I13" s="144"/>
      <c r="J13" s="145"/>
      <c r="K13" s="144"/>
      <c r="L13" s="145"/>
      <c r="M13" s="148"/>
      <c r="N13" s="149"/>
      <c r="O13" s="144"/>
      <c r="P13" s="145"/>
      <c r="Q13" s="144"/>
      <c r="R13" s="14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41"/>
      <c r="F14" s="142"/>
      <c r="G14" s="144"/>
      <c r="H14" s="145"/>
      <c r="I14" s="144"/>
      <c r="J14" s="145"/>
      <c r="K14" s="144"/>
      <c r="L14" s="145"/>
      <c r="M14" s="148"/>
      <c r="N14" s="149"/>
      <c r="O14" s="144"/>
      <c r="P14" s="145"/>
      <c r="Q14" s="144"/>
      <c r="R14" s="14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41"/>
      <c r="F15" s="142"/>
      <c r="G15" s="144"/>
      <c r="H15" s="145"/>
      <c r="I15" s="144"/>
      <c r="J15" s="145"/>
      <c r="K15" s="144"/>
      <c r="L15" s="145"/>
      <c r="M15" s="148"/>
      <c r="N15" s="149"/>
      <c r="O15" s="144"/>
      <c r="P15" s="145"/>
      <c r="Q15" s="144"/>
      <c r="R15" s="14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41"/>
      <c r="F16" s="142"/>
      <c r="G16" s="144"/>
      <c r="H16" s="145"/>
      <c r="I16" s="144"/>
      <c r="J16" s="145"/>
      <c r="K16" s="144"/>
      <c r="L16" s="145"/>
      <c r="M16" s="148"/>
      <c r="N16" s="149"/>
      <c r="O16" s="144"/>
      <c r="P16" s="145"/>
      <c r="Q16" s="144"/>
      <c r="R16" s="14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4">
        <v>3600</v>
      </c>
      <c r="B17" s="189" t="s">
        <v>113</v>
      </c>
      <c r="C17" s="134"/>
      <c r="D17" s="22" t="s">
        <v>92</v>
      </c>
      <c r="E17" s="141"/>
      <c r="F17" s="142"/>
      <c r="G17" s="144"/>
      <c r="H17" s="145"/>
      <c r="I17" s="144">
        <v>0.5</v>
      </c>
      <c r="J17" s="145"/>
      <c r="K17" s="144"/>
      <c r="L17" s="145"/>
      <c r="M17" s="148"/>
      <c r="N17" s="149"/>
      <c r="O17" s="144"/>
      <c r="P17" s="145"/>
      <c r="Q17" s="144"/>
      <c r="R17" s="145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17"/>
      <c r="B18" s="25"/>
      <c r="C18" s="117"/>
      <c r="D18" s="22"/>
      <c r="E18" s="141"/>
      <c r="F18" s="142"/>
      <c r="G18" s="144"/>
      <c r="H18" s="145"/>
      <c r="I18" s="144"/>
      <c r="J18" s="145"/>
      <c r="K18" s="144"/>
      <c r="L18" s="145"/>
      <c r="M18" s="148"/>
      <c r="N18" s="149"/>
      <c r="O18" s="144"/>
      <c r="P18" s="145"/>
      <c r="Q18" s="144"/>
      <c r="R18" s="14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1"/>
      <c r="F19" s="142"/>
      <c r="G19" s="144"/>
      <c r="H19" s="145"/>
      <c r="I19" s="144"/>
      <c r="J19" s="145"/>
      <c r="K19" s="144"/>
      <c r="L19" s="145"/>
      <c r="M19" s="148"/>
      <c r="N19" s="149"/>
      <c r="O19" s="144"/>
      <c r="P19" s="145"/>
      <c r="Q19" s="144"/>
      <c r="R19" s="14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1"/>
      <c r="F20" s="142"/>
      <c r="G20" s="144"/>
      <c r="H20" s="145"/>
      <c r="I20" s="144"/>
      <c r="J20" s="145"/>
      <c r="K20" s="144"/>
      <c r="L20" s="145"/>
      <c r="M20" s="148"/>
      <c r="N20" s="149"/>
      <c r="O20" s="144"/>
      <c r="P20" s="145"/>
      <c r="Q20" s="144"/>
      <c r="R20" s="14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1">
        <v>8</v>
      </c>
      <c r="F21" s="142"/>
      <c r="G21" s="144"/>
      <c r="H21" s="145"/>
      <c r="I21" s="144"/>
      <c r="J21" s="145"/>
      <c r="K21" s="144"/>
      <c r="L21" s="145"/>
      <c r="M21" s="148"/>
      <c r="N21" s="149"/>
      <c r="O21" s="144"/>
      <c r="P21" s="145"/>
      <c r="Q21" s="144"/>
      <c r="R21" s="14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46">
        <f>SUM(E4:E21)</f>
        <v>8</v>
      </c>
      <c r="F22" s="147"/>
      <c r="G22" s="146">
        <f>SUM(G4:G21)</f>
        <v>8</v>
      </c>
      <c r="H22" s="147"/>
      <c r="I22" s="146">
        <f>SUM(I4:I21)</f>
        <v>8</v>
      </c>
      <c r="J22" s="147"/>
      <c r="K22" s="146">
        <f>SUM(K4:K21)</f>
        <v>8</v>
      </c>
      <c r="L22" s="147"/>
      <c r="M22" s="146">
        <f>SUM(M4:M21)</f>
        <v>8</v>
      </c>
      <c r="N22" s="147"/>
      <c r="O22" s="146">
        <f>SUM(O4:O21)</f>
        <v>0</v>
      </c>
      <c r="P22" s="147"/>
      <c r="Q22" s="146">
        <f>SUM(Q4:Q21)</f>
        <v>0</v>
      </c>
      <c r="R22" s="14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126"/>
      <c r="C2" s="126"/>
      <c r="D2" s="6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3"/>
      <c r="G3" s="130">
        <v>8</v>
      </c>
      <c r="H3" s="130">
        <v>16.3</v>
      </c>
      <c r="I3" s="130">
        <v>8</v>
      </c>
      <c r="J3" s="130">
        <v>16.3</v>
      </c>
      <c r="K3" s="130">
        <v>8</v>
      </c>
      <c r="L3" s="130">
        <v>16.3</v>
      </c>
      <c r="M3" s="130">
        <v>8</v>
      </c>
      <c r="N3" s="130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33">
        <v>6821</v>
      </c>
      <c r="B4" s="189" t="s">
        <v>110</v>
      </c>
      <c r="C4" s="133">
        <v>9</v>
      </c>
      <c r="D4" s="22" t="s">
        <v>82</v>
      </c>
      <c r="E4" s="157"/>
      <c r="F4" s="158"/>
      <c r="G4" s="159">
        <v>4</v>
      </c>
      <c r="H4" s="160"/>
      <c r="I4" s="153"/>
      <c r="J4" s="153"/>
      <c r="K4" s="153"/>
      <c r="L4" s="153"/>
      <c r="M4" s="153"/>
      <c r="N4" s="153"/>
      <c r="O4" s="154"/>
      <c r="P4" s="155"/>
      <c r="Q4" s="154"/>
      <c r="R4" s="155"/>
      <c r="S4" s="12">
        <f>E4+G4+I4+K4+M4+O4+Q4</f>
        <v>4</v>
      </c>
      <c r="T4" s="12">
        <f t="shared" ref="T4:T16" si="0">SUM(S4-U4-V4)</f>
        <v>4</v>
      </c>
      <c r="U4" s="14"/>
      <c r="V4" s="14"/>
    </row>
    <row r="5" spans="1:22" x14ac:dyDescent="0.25">
      <c r="A5" s="133">
        <v>6743</v>
      </c>
      <c r="B5" s="188" t="s">
        <v>109</v>
      </c>
      <c r="C5" s="133">
        <v>17</v>
      </c>
      <c r="D5" s="22" t="s">
        <v>67</v>
      </c>
      <c r="E5" s="150"/>
      <c r="F5" s="150"/>
      <c r="G5" s="153">
        <v>2</v>
      </c>
      <c r="H5" s="153"/>
      <c r="I5" s="153">
        <v>0.75</v>
      </c>
      <c r="J5" s="153"/>
      <c r="K5" s="153"/>
      <c r="L5" s="153"/>
      <c r="M5" s="153"/>
      <c r="N5" s="153"/>
      <c r="O5" s="154"/>
      <c r="P5" s="155"/>
      <c r="Q5" s="154"/>
      <c r="R5" s="155"/>
      <c r="S5" s="12">
        <f t="shared" ref="S5:S24" si="1">E5+G5+I5+K5+M5+O5+Q5</f>
        <v>2.75</v>
      </c>
      <c r="T5" s="12">
        <f t="shared" si="0"/>
        <v>2.75</v>
      </c>
      <c r="U5" s="14"/>
      <c r="V5" s="14"/>
    </row>
    <row r="6" spans="1:22" x14ac:dyDescent="0.25">
      <c r="A6" s="138">
        <v>6821</v>
      </c>
      <c r="B6" s="189" t="s">
        <v>110</v>
      </c>
      <c r="C6" s="133">
        <v>2</v>
      </c>
      <c r="D6" s="22" t="s">
        <v>76</v>
      </c>
      <c r="E6" s="150"/>
      <c r="F6" s="150"/>
      <c r="G6" s="153">
        <v>0.5</v>
      </c>
      <c r="H6" s="153"/>
      <c r="I6" s="153">
        <v>1</v>
      </c>
      <c r="J6" s="153"/>
      <c r="K6" s="153"/>
      <c r="L6" s="153"/>
      <c r="M6" s="153"/>
      <c r="N6" s="153"/>
      <c r="O6" s="154"/>
      <c r="P6" s="155"/>
      <c r="Q6" s="154"/>
      <c r="R6" s="155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138">
        <v>6821</v>
      </c>
      <c r="B7" s="189" t="s">
        <v>110</v>
      </c>
      <c r="C7" s="133">
        <v>3</v>
      </c>
      <c r="D7" s="22" t="s">
        <v>76</v>
      </c>
      <c r="E7" s="150"/>
      <c r="F7" s="150"/>
      <c r="G7" s="153">
        <v>0.5</v>
      </c>
      <c r="H7" s="153"/>
      <c r="I7" s="153">
        <v>1.5</v>
      </c>
      <c r="J7" s="153"/>
      <c r="K7" s="153"/>
      <c r="L7" s="153"/>
      <c r="M7" s="153"/>
      <c r="N7" s="153"/>
      <c r="O7" s="154"/>
      <c r="P7" s="155"/>
      <c r="Q7" s="154"/>
      <c r="R7" s="155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138">
        <v>6821</v>
      </c>
      <c r="B8" s="189" t="s">
        <v>110</v>
      </c>
      <c r="C8" s="133">
        <v>4</v>
      </c>
      <c r="D8" s="22" t="s">
        <v>76</v>
      </c>
      <c r="E8" s="150"/>
      <c r="F8" s="150"/>
      <c r="G8" s="153">
        <v>0.5</v>
      </c>
      <c r="H8" s="153"/>
      <c r="I8" s="153">
        <v>2</v>
      </c>
      <c r="J8" s="153"/>
      <c r="K8" s="153"/>
      <c r="L8" s="153"/>
      <c r="M8" s="153"/>
      <c r="N8" s="153"/>
      <c r="O8" s="154"/>
      <c r="P8" s="155"/>
      <c r="Q8" s="154"/>
      <c r="R8" s="155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138">
        <v>6743</v>
      </c>
      <c r="B9" s="188" t="s">
        <v>109</v>
      </c>
      <c r="C9" s="138">
        <v>18</v>
      </c>
      <c r="D9" s="22" t="s">
        <v>67</v>
      </c>
      <c r="E9" s="150"/>
      <c r="F9" s="150"/>
      <c r="G9" s="153"/>
      <c r="H9" s="153"/>
      <c r="I9" s="153">
        <v>0.75</v>
      </c>
      <c r="J9" s="153"/>
      <c r="K9" s="153"/>
      <c r="L9" s="153"/>
      <c r="M9" s="153"/>
      <c r="N9" s="153"/>
      <c r="O9" s="154"/>
      <c r="P9" s="155"/>
      <c r="Q9" s="154"/>
      <c r="R9" s="155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138">
        <v>6743</v>
      </c>
      <c r="B10" s="188" t="s">
        <v>109</v>
      </c>
      <c r="C10" s="6">
        <v>15</v>
      </c>
      <c r="D10" s="22" t="s">
        <v>103</v>
      </c>
      <c r="E10" s="150"/>
      <c r="F10" s="150"/>
      <c r="G10" s="153"/>
      <c r="H10" s="153"/>
      <c r="I10" s="153"/>
      <c r="J10" s="153"/>
      <c r="K10" s="153">
        <v>7</v>
      </c>
      <c r="L10" s="153"/>
      <c r="M10" s="153">
        <v>6</v>
      </c>
      <c r="N10" s="153"/>
      <c r="O10" s="154"/>
      <c r="P10" s="155"/>
      <c r="Q10" s="154"/>
      <c r="R10" s="155"/>
      <c r="S10" s="12">
        <f t="shared" si="1"/>
        <v>13</v>
      </c>
      <c r="T10" s="12">
        <f t="shared" si="0"/>
        <v>13</v>
      </c>
      <c r="U10" s="14"/>
      <c r="V10" s="14"/>
    </row>
    <row r="11" spans="1:22" x14ac:dyDescent="0.25">
      <c r="A11" s="6">
        <v>6821</v>
      </c>
      <c r="B11" s="189" t="s">
        <v>110</v>
      </c>
      <c r="C11" s="6">
        <v>18</v>
      </c>
      <c r="D11" s="22" t="s">
        <v>106</v>
      </c>
      <c r="E11" s="150"/>
      <c r="F11" s="150"/>
      <c r="G11" s="153"/>
      <c r="H11" s="153"/>
      <c r="I11" s="153"/>
      <c r="J11" s="153"/>
      <c r="K11" s="153"/>
      <c r="L11" s="153"/>
      <c r="M11" s="153">
        <v>2</v>
      </c>
      <c r="N11" s="153"/>
      <c r="O11" s="154"/>
      <c r="P11" s="155"/>
      <c r="Q11" s="154"/>
      <c r="R11" s="155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/>
      <c r="B12" s="6"/>
      <c r="C12" s="6"/>
      <c r="D12" s="22"/>
      <c r="E12" s="150"/>
      <c r="F12" s="150"/>
      <c r="G12" s="153"/>
      <c r="H12" s="153"/>
      <c r="I12" s="153"/>
      <c r="J12" s="153"/>
      <c r="K12" s="153"/>
      <c r="L12" s="153"/>
      <c r="M12" s="153"/>
      <c r="N12" s="153"/>
      <c r="O12" s="154"/>
      <c r="P12" s="155"/>
      <c r="Q12" s="154"/>
      <c r="R12" s="1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0"/>
      <c r="F13" s="150"/>
      <c r="G13" s="153"/>
      <c r="H13" s="153"/>
      <c r="I13" s="153"/>
      <c r="J13" s="153"/>
      <c r="K13" s="153"/>
      <c r="L13" s="153"/>
      <c r="M13" s="153"/>
      <c r="N13" s="153"/>
      <c r="O13" s="154"/>
      <c r="P13" s="155"/>
      <c r="Q13" s="154"/>
      <c r="R13" s="15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0"/>
      <c r="F14" s="150"/>
      <c r="G14" s="153"/>
      <c r="H14" s="153"/>
      <c r="I14" s="153"/>
      <c r="J14" s="153"/>
      <c r="K14" s="153"/>
      <c r="L14" s="153"/>
      <c r="M14" s="153"/>
      <c r="N14" s="153"/>
      <c r="O14" s="154"/>
      <c r="P14" s="155"/>
      <c r="Q14" s="154"/>
      <c r="R14" s="1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0"/>
      <c r="F15" s="150"/>
      <c r="G15" s="153"/>
      <c r="H15" s="153"/>
      <c r="I15" s="153"/>
      <c r="J15" s="153"/>
      <c r="K15" s="153"/>
      <c r="L15" s="153"/>
      <c r="M15" s="153"/>
      <c r="N15" s="153"/>
      <c r="O15" s="154"/>
      <c r="P15" s="155"/>
      <c r="Q15" s="154"/>
      <c r="R15" s="15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0"/>
      <c r="F16" s="150"/>
      <c r="G16" s="153"/>
      <c r="H16" s="153"/>
      <c r="I16" s="153"/>
      <c r="J16" s="153"/>
      <c r="K16" s="153"/>
      <c r="L16" s="153"/>
      <c r="M16" s="153"/>
      <c r="N16" s="153"/>
      <c r="O16" s="154"/>
      <c r="P16" s="155"/>
      <c r="Q16" s="154"/>
      <c r="R16" s="15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50"/>
      <c r="F17" s="150"/>
      <c r="G17" s="153"/>
      <c r="H17" s="153"/>
      <c r="I17" s="153"/>
      <c r="J17" s="153"/>
      <c r="K17" s="153"/>
      <c r="L17" s="153"/>
      <c r="M17" s="153"/>
      <c r="N17" s="153"/>
      <c r="O17" s="154"/>
      <c r="P17" s="155"/>
      <c r="Q17" s="154"/>
      <c r="R17" s="15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50"/>
      <c r="F18" s="150"/>
      <c r="G18" s="153"/>
      <c r="H18" s="153"/>
      <c r="I18" s="153"/>
      <c r="J18" s="153"/>
      <c r="K18" s="153"/>
      <c r="L18" s="153"/>
      <c r="M18" s="153"/>
      <c r="N18" s="153"/>
      <c r="O18" s="154"/>
      <c r="P18" s="155"/>
      <c r="Q18" s="154"/>
      <c r="R18" s="15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50"/>
      <c r="F19" s="150"/>
      <c r="G19" s="153"/>
      <c r="H19" s="153"/>
      <c r="I19" s="153"/>
      <c r="J19" s="153"/>
      <c r="K19" s="153"/>
      <c r="L19" s="153"/>
      <c r="M19" s="153"/>
      <c r="N19" s="153"/>
      <c r="O19" s="154"/>
      <c r="P19" s="155"/>
      <c r="Q19" s="154"/>
      <c r="R19" s="15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7">
        <v>3600</v>
      </c>
      <c r="B20" s="189" t="s">
        <v>113</v>
      </c>
      <c r="C20" s="117"/>
      <c r="D20" s="22" t="s">
        <v>91</v>
      </c>
      <c r="E20" s="150"/>
      <c r="F20" s="150"/>
      <c r="G20" s="153">
        <v>0.5</v>
      </c>
      <c r="H20" s="153"/>
      <c r="I20" s="153">
        <v>2</v>
      </c>
      <c r="J20" s="153"/>
      <c r="K20" s="153">
        <v>1</v>
      </c>
      <c r="L20" s="153"/>
      <c r="M20" s="153"/>
      <c r="N20" s="153"/>
      <c r="O20" s="154"/>
      <c r="P20" s="155"/>
      <c r="Q20" s="154"/>
      <c r="R20" s="155"/>
      <c r="S20" s="12">
        <f>E20+G20+I20+K20+M20+O20+Q20</f>
        <v>3.5</v>
      </c>
      <c r="T20" s="12">
        <f>SUM(S20-U20-V20)</f>
        <v>3.5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50"/>
      <c r="F21" s="150"/>
      <c r="G21" s="153"/>
      <c r="H21" s="153"/>
      <c r="I21" s="153"/>
      <c r="J21" s="153"/>
      <c r="K21" s="153"/>
      <c r="L21" s="153"/>
      <c r="M21" s="153"/>
      <c r="N21" s="153"/>
      <c r="O21" s="154"/>
      <c r="P21" s="155"/>
      <c r="Q21" s="154"/>
      <c r="R21" s="15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57"/>
      <c r="F22" s="158"/>
      <c r="G22" s="159"/>
      <c r="H22" s="160"/>
      <c r="I22" s="159"/>
      <c r="J22" s="160"/>
      <c r="K22" s="159"/>
      <c r="L22" s="160"/>
      <c r="M22" s="159"/>
      <c r="N22" s="160"/>
      <c r="O22" s="154"/>
      <c r="P22" s="155"/>
      <c r="Q22" s="154"/>
      <c r="R22" s="155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57">
        <v>8</v>
      </c>
      <c r="F23" s="158"/>
      <c r="G23" s="159"/>
      <c r="H23" s="160"/>
      <c r="I23" s="159"/>
      <c r="J23" s="160"/>
      <c r="K23" s="159"/>
      <c r="L23" s="160"/>
      <c r="M23" s="159"/>
      <c r="N23" s="160"/>
      <c r="O23" s="154"/>
      <c r="P23" s="155"/>
      <c r="Q23" s="154"/>
      <c r="R23" s="155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1">
        <f>SUM(E4:E23)</f>
        <v>8</v>
      </c>
      <c r="F24" s="162"/>
      <c r="G24" s="161">
        <f>SUM(G4:G23)</f>
        <v>8</v>
      </c>
      <c r="H24" s="162"/>
      <c r="I24" s="161">
        <f>SUM(I4:I23)</f>
        <v>8</v>
      </c>
      <c r="J24" s="162"/>
      <c r="K24" s="161">
        <f>SUM(K4:K23)</f>
        <v>8</v>
      </c>
      <c r="L24" s="162"/>
      <c r="M24" s="161">
        <f>SUM(M4:M23)</f>
        <v>8</v>
      </c>
      <c r="N24" s="162"/>
      <c r="O24" s="161">
        <f>SUM(O4:O23)</f>
        <v>0</v>
      </c>
      <c r="P24" s="162"/>
      <c r="Q24" s="161">
        <f>SUM(Q4:Q23)</f>
        <v>0</v>
      </c>
      <c r="R24" s="162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1">
        <v>6743</v>
      </c>
      <c r="B4" s="121" t="s">
        <v>109</v>
      </c>
      <c r="C4" s="121">
        <v>8</v>
      </c>
      <c r="D4" s="22" t="s">
        <v>87</v>
      </c>
      <c r="E4" s="141"/>
      <c r="F4" s="142"/>
      <c r="G4" s="144">
        <v>5</v>
      </c>
      <c r="H4" s="145"/>
      <c r="I4" s="144"/>
      <c r="J4" s="145"/>
      <c r="K4" s="144"/>
      <c r="L4" s="145"/>
      <c r="M4" s="144"/>
      <c r="N4" s="145"/>
      <c r="O4" s="144"/>
      <c r="P4" s="145"/>
      <c r="Q4" s="144"/>
      <c r="R4" s="145"/>
      <c r="S4" s="58">
        <f t="shared" ref="S4:S11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25">
      <c r="A5" s="133">
        <v>6743</v>
      </c>
      <c r="B5" s="133" t="s">
        <v>109</v>
      </c>
      <c r="C5" s="133">
        <v>9</v>
      </c>
      <c r="D5" s="22" t="s">
        <v>76</v>
      </c>
      <c r="E5" s="141"/>
      <c r="F5" s="142"/>
      <c r="G5" s="144">
        <v>0.75</v>
      </c>
      <c r="H5" s="145"/>
      <c r="I5" s="144"/>
      <c r="J5" s="145"/>
      <c r="K5" s="144"/>
      <c r="L5" s="145"/>
      <c r="M5" s="144"/>
      <c r="N5" s="145"/>
      <c r="O5" s="144"/>
      <c r="P5" s="145"/>
      <c r="Q5" s="144"/>
      <c r="R5" s="145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25">
      <c r="A6" s="6">
        <v>6821</v>
      </c>
      <c r="B6" s="189" t="s">
        <v>110</v>
      </c>
      <c r="C6" s="6">
        <v>2</v>
      </c>
      <c r="D6" s="22" t="s">
        <v>76</v>
      </c>
      <c r="E6" s="141"/>
      <c r="F6" s="142"/>
      <c r="G6" s="144">
        <v>0.75</v>
      </c>
      <c r="H6" s="145"/>
      <c r="I6" s="144"/>
      <c r="J6" s="145"/>
      <c r="K6" s="144">
        <v>6</v>
      </c>
      <c r="L6" s="145"/>
      <c r="M6" s="144">
        <v>2</v>
      </c>
      <c r="N6" s="145"/>
      <c r="O6" s="144"/>
      <c r="P6" s="145"/>
      <c r="Q6" s="144"/>
      <c r="R6" s="145"/>
      <c r="S6" s="58">
        <f t="shared" si="0"/>
        <v>8.75</v>
      </c>
      <c r="T6" s="58">
        <f t="shared" si="1"/>
        <v>8.75</v>
      </c>
      <c r="U6" s="60"/>
      <c r="V6" s="60"/>
    </row>
    <row r="7" spans="1:22" x14ac:dyDescent="0.25">
      <c r="A7" s="133">
        <v>6821</v>
      </c>
      <c r="B7" s="189" t="s">
        <v>110</v>
      </c>
      <c r="C7" s="133">
        <v>4</v>
      </c>
      <c r="D7" s="22" t="s">
        <v>76</v>
      </c>
      <c r="E7" s="141"/>
      <c r="F7" s="142"/>
      <c r="G7" s="144">
        <v>0.75</v>
      </c>
      <c r="H7" s="145"/>
      <c r="I7" s="144">
        <v>6</v>
      </c>
      <c r="J7" s="145"/>
      <c r="K7" s="144">
        <v>2</v>
      </c>
      <c r="L7" s="145"/>
      <c r="M7" s="144">
        <v>6</v>
      </c>
      <c r="N7" s="145"/>
      <c r="O7" s="144"/>
      <c r="P7" s="145"/>
      <c r="Q7" s="144"/>
      <c r="R7" s="145"/>
      <c r="S7" s="58">
        <f t="shared" si="0"/>
        <v>14.75</v>
      </c>
      <c r="T7" s="58">
        <f t="shared" si="1"/>
        <v>14.75</v>
      </c>
      <c r="U7" s="60"/>
      <c r="V7" s="60"/>
    </row>
    <row r="8" spans="1:22" x14ac:dyDescent="0.25">
      <c r="A8" s="116">
        <v>6845</v>
      </c>
      <c r="B8" s="189" t="s">
        <v>112</v>
      </c>
      <c r="C8" s="116">
        <v>1</v>
      </c>
      <c r="D8" s="22" t="s">
        <v>81</v>
      </c>
      <c r="E8" s="141"/>
      <c r="F8" s="142"/>
      <c r="G8" s="144"/>
      <c r="H8" s="145"/>
      <c r="I8" s="144">
        <v>1.75</v>
      </c>
      <c r="J8" s="145"/>
      <c r="K8" s="144"/>
      <c r="L8" s="145"/>
      <c r="M8" s="144"/>
      <c r="N8" s="145"/>
      <c r="O8" s="144"/>
      <c r="P8" s="145"/>
      <c r="Q8" s="144"/>
      <c r="R8" s="145"/>
      <c r="S8" s="58">
        <f t="shared" si="0"/>
        <v>1.75</v>
      </c>
      <c r="T8" s="58">
        <f t="shared" si="1"/>
        <v>1.75</v>
      </c>
      <c r="U8" s="60"/>
      <c r="V8" s="60"/>
    </row>
    <row r="9" spans="1:22" x14ac:dyDescent="0.25">
      <c r="A9" s="116"/>
      <c r="B9" s="116"/>
      <c r="C9" s="116"/>
      <c r="D9" s="22"/>
      <c r="E9" s="141"/>
      <c r="F9" s="142"/>
      <c r="G9" s="144"/>
      <c r="H9" s="145"/>
      <c r="I9" s="144"/>
      <c r="J9" s="145"/>
      <c r="K9" s="144"/>
      <c r="L9" s="145"/>
      <c r="M9" s="144"/>
      <c r="N9" s="145"/>
      <c r="O9" s="144"/>
      <c r="P9" s="145"/>
      <c r="Q9" s="144"/>
      <c r="R9" s="14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41"/>
      <c r="F11" s="142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4"/>
      <c r="H12" s="145"/>
      <c r="I12" s="144"/>
      <c r="J12" s="145"/>
      <c r="K12" s="144"/>
      <c r="L12" s="145"/>
      <c r="M12" s="144"/>
      <c r="N12" s="145"/>
      <c r="O12" s="144"/>
      <c r="P12" s="145"/>
      <c r="Q12" s="144"/>
      <c r="R12" s="145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41"/>
      <c r="F13" s="142"/>
      <c r="G13" s="144"/>
      <c r="H13" s="145"/>
      <c r="I13" s="144"/>
      <c r="J13" s="145"/>
      <c r="K13" s="144"/>
      <c r="L13" s="145"/>
      <c r="M13" s="144"/>
      <c r="N13" s="145"/>
      <c r="O13" s="144"/>
      <c r="P13" s="145"/>
      <c r="Q13" s="144"/>
      <c r="R13" s="145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1"/>
      <c r="F14" s="142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41"/>
      <c r="F15" s="142"/>
      <c r="G15" s="144"/>
      <c r="H15" s="145"/>
      <c r="I15" s="144"/>
      <c r="J15" s="145"/>
      <c r="K15" s="144"/>
      <c r="L15" s="145"/>
      <c r="M15" s="144"/>
      <c r="N15" s="145"/>
      <c r="O15" s="144"/>
      <c r="P15" s="145"/>
      <c r="Q15" s="144"/>
      <c r="R15" s="145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41"/>
      <c r="F16" s="142"/>
      <c r="G16" s="144"/>
      <c r="H16" s="145"/>
      <c r="I16" s="144"/>
      <c r="J16" s="145"/>
      <c r="K16" s="144"/>
      <c r="L16" s="145"/>
      <c r="M16" s="144"/>
      <c r="N16" s="145"/>
      <c r="O16" s="144"/>
      <c r="P16" s="145"/>
      <c r="Q16" s="144"/>
      <c r="R16" s="14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7"/>
      <c r="B17" s="25"/>
      <c r="C17" s="117"/>
      <c r="D17" s="22"/>
      <c r="E17" s="141"/>
      <c r="F17" s="142"/>
      <c r="G17" s="144"/>
      <c r="H17" s="145"/>
      <c r="I17" s="144"/>
      <c r="J17" s="145"/>
      <c r="K17" s="144"/>
      <c r="L17" s="145"/>
      <c r="M17" s="144"/>
      <c r="N17" s="145"/>
      <c r="O17" s="144"/>
      <c r="P17" s="145"/>
      <c r="Q17" s="144"/>
      <c r="R17" s="145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7"/>
      <c r="B18" s="117"/>
      <c r="C18" s="117"/>
      <c r="D18" s="22"/>
      <c r="E18" s="141"/>
      <c r="F18" s="142"/>
      <c r="G18" s="144"/>
      <c r="H18" s="145"/>
      <c r="I18" s="144"/>
      <c r="J18" s="145"/>
      <c r="K18" s="144"/>
      <c r="L18" s="145"/>
      <c r="M18" s="144"/>
      <c r="N18" s="145"/>
      <c r="O18" s="144"/>
      <c r="P18" s="145"/>
      <c r="Q18" s="144"/>
      <c r="R18" s="145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6"/>
      <c r="B19" s="116"/>
      <c r="C19" s="116"/>
      <c r="D19" s="22"/>
      <c r="E19" s="141"/>
      <c r="F19" s="142"/>
      <c r="G19" s="144"/>
      <c r="H19" s="145"/>
      <c r="I19" s="144"/>
      <c r="J19" s="145"/>
      <c r="K19" s="144"/>
      <c r="L19" s="145"/>
      <c r="M19" s="144"/>
      <c r="N19" s="145"/>
      <c r="O19" s="144"/>
      <c r="P19" s="145"/>
      <c r="Q19" s="144"/>
      <c r="R19" s="145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41"/>
      <c r="F20" s="142"/>
      <c r="G20" s="144"/>
      <c r="H20" s="145"/>
      <c r="I20" s="144"/>
      <c r="J20" s="145"/>
      <c r="K20" s="144"/>
      <c r="L20" s="145"/>
      <c r="M20" s="144"/>
      <c r="N20" s="145"/>
      <c r="O20" s="144"/>
      <c r="P20" s="145"/>
      <c r="Q20" s="144"/>
      <c r="R20" s="145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>
        <v>3600</v>
      </c>
      <c r="B21" s="189" t="s">
        <v>113</v>
      </c>
      <c r="C21" s="6"/>
      <c r="D21" s="22" t="s">
        <v>98</v>
      </c>
      <c r="E21" s="141"/>
      <c r="F21" s="142"/>
      <c r="G21" s="144"/>
      <c r="H21" s="145"/>
      <c r="I21" s="144">
        <v>0.25</v>
      </c>
      <c r="J21" s="145"/>
      <c r="K21" s="144"/>
      <c r="L21" s="145"/>
      <c r="M21" s="144"/>
      <c r="N21" s="145"/>
      <c r="O21" s="144"/>
      <c r="P21" s="145"/>
      <c r="Q21" s="144"/>
      <c r="R21" s="145"/>
      <c r="S21" s="58">
        <f t="shared" si="10"/>
        <v>0.25</v>
      </c>
      <c r="T21" s="58">
        <f t="shared" si="11"/>
        <v>0.25</v>
      </c>
      <c r="U21" s="60"/>
      <c r="V21" s="60"/>
    </row>
    <row r="22" spans="1:22" x14ac:dyDescent="0.25">
      <c r="A22" s="6">
        <v>3600</v>
      </c>
      <c r="B22" s="189" t="s">
        <v>113</v>
      </c>
      <c r="C22" s="6"/>
      <c r="D22" s="22" t="s">
        <v>92</v>
      </c>
      <c r="E22" s="141"/>
      <c r="F22" s="142"/>
      <c r="G22" s="144">
        <v>0.75</v>
      </c>
      <c r="H22" s="145"/>
      <c r="I22" s="144"/>
      <c r="J22" s="145"/>
      <c r="K22" s="144"/>
      <c r="L22" s="145"/>
      <c r="M22" s="144"/>
      <c r="N22" s="145"/>
      <c r="O22" s="144"/>
      <c r="P22" s="145"/>
      <c r="Q22" s="144"/>
      <c r="R22" s="145"/>
      <c r="S22" s="58">
        <f>E22+G22+I22+K22+M22+O22+Q22</f>
        <v>0.75</v>
      </c>
      <c r="T22" s="58">
        <f>SUM(S22-U22-V22)</f>
        <v>0.75</v>
      </c>
      <c r="U22" s="60"/>
      <c r="V22" s="60"/>
    </row>
    <row r="23" spans="1:22" x14ac:dyDescent="0.25">
      <c r="A23" s="6"/>
      <c r="B23" s="25"/>
      <c r="C23" s="6"/>
      <c r="D23" s="112"/>
      <c r="E23" s="141"/>
      <c r="F23" s="142"/>
      <c r="G23" s="144"/>
      <c r="H23" s="145"/>
      <c r="I23" s="144"/>
      <c r="J23" s="145"/>
      <c r="K23" s="144"/>
      <c r="L23" s="145"/>
      <c r="M23" s="144"/>
      <c r="N23" s="145"/>
      <c r="O23" s="144"/>
      <c r="P23" s="145"/>
      <c r="Q23" s="144"/>
      <c r="R23" s="14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1"/>
      <c r="F24" s="142"/>
      <c r="G24" s="144"/>
      <c r="H24" s="145"/>
      <c r="I24" s="144"/>
      <c r="J24" s="145"/>
      <c r="K24" s="144"/>
      <c r="L24" s="145"/>
      <c r="M24" s="144"/>
      <c r="N24" s="145"/>
      <c r="O24" s="144"/>
      <c r="P24" s="145"/>
      <c r="Q24" s="144"/>
      <c r="R24" s="145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1">
        <v>8</v>
      </c>
      <c r="F25" s="142"/>
      <c r="G25" s="144"/>
      <c r="H25" s="145"/>
      <c r="I25" s="144"/>
      <c r="J25" s="145"/>
      <c r="K25" s="144"/>
      <c r="L25" s="145"/>
      <c r="M25" s="144"/>
      <c r="N25" s="145"/>
      <c r="O25" s="144"/>
      <c r="P25" s="145"/>
      <c r="Q25" s="144"/>
      <c r="R25" s="145"/>
      <c r="S25" s="58">
        <f t="shared" si="2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46">
        <f>SUM(E4:E25)</f>
        <v>8</v>
      </c>
      <c r="F26" s="147"/>
      <c r="G26" s="146">
        <f>SUM(G4:G25)</f>
        <v>8</v>
      </c>
      <c r="H26" s="147"/>
      <c r="I26" s="146">
        <f>SUM(I4:I25)</f>
        <v>8</v>
      </c>
      <c r="J26" s="147"/>
      <c r="K26" s="146">
        <f>SUM(K4:K25)</f>
        <v>8</v>
      </c>
      <c r="L26" s="147"/>
      <c r="M26" s="146">
        <f>SUM(M4:M25)</f>
        <v>8</v>
      </c>
      <c r="N26" s="147"/>
      <c r="O26" s="146">
        <f>SUM(O4:O25)</f>
        <v>0</v>
      </c>
      <c r="P26" s="147"/>
      <c r="Q26" s="146">
        <f>SUM(Q4:Q25)</f>
        <v>0</v>
      </c>
      <c r="R26" s="147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H24" sqref="H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86</v>
      </c>
      <c r="B2" s="126"/>
      <c r="C2" s="126"/>
      <c r="D2" s="110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1" t="s">
        <v>18</v>
      </c>
      <c r="P2" s="151"/>
      <c r="Q2" s="151" t="s">
        <v>19</v>
      </c>
      <c r="R2" s="15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2">
        <v>6821</v>
      </c>
      <c r="B4" s="189" t="s">
        <v>110</v>
      </c>
      <c r="C4" s="122">
        <v>13</v>
      </c>
      <c r="D4" s="22" t="s">
        <v>80</v>
      </c>
      <c r="E4" s="143"/>
      <c r="F4" s="143"/>
      <c r="G4" s="152">
        <v>2.5</v>
      </c>
      <c r="H4" s="152"/>
      <c r="I4" s="152"/>
      <c r="J4" s="152"/>
      <c r="K4" s="152"/>
      <c r="L4" s="152"/>
      <c r="M4" s="152"/>
      <c r="N4" s="152"/>
      <c r="O4" s="144"/>
      <c r="P4" s="145"/>
      <c r="Q4" s="144"/>
      <c r="R4" s="145"/>
      <c r="S4" s="58">
        <f>E4+G4+I4+K4+M4+O4+Q4</f>
        <v>2.5</v>
      </c>
      <c r="T4" s="58">
        <f t="shared" ref="T4:T12" si="0">SUM(S4-U4-V4)</f>
        <v>2.5</v>
      </c>
      <c r="U4" s="60"/>
      <c r="V4" s="60"/>
    </row>
    <row r="5" spans="1:22" x14ac:dyDescent="0.25">
      <c r="A5" s="129">
        <v>6743</v>
      </c>
      <c r="B5" s="188" t="s">
        <v>109</v>
      </c>
      <c r="C5" s="129">
        <v>4</v>
      </c>
      <c r="D5" s="22" t="s">
        <v>76</v>
      </c>
      <c r="E5" s="143"/>
      <c r="F5" s="143"/>
      <c r="G5" s="152">
        <v>3</v>
      </c>
      <c r="H5" s="152"/>
      <c r="I5" s="152">
        <v>2</v>
      </c>
      <c r="J5" s="152"/>
      <c r="K5" s="152">
        <v>8</v>
      </c>
      <c r="L5" s="152"/>
      <c r="M5" s="152">
        <v>5</v>
      </c>
      <c r="N5" s="152"/>
      <c r="O5" s="144"/>
      <c r="P5" s="145"/>
      <c r="Q5" s="144"/>
      <c r="R5" s="145"/>
      <c r="S5" s="58">
        <f t="shared" ref="S5:S22" si="1">E5+G5+I5+K5+M5+O5+Q5</f>
        <v>18</v>
      </c>
      <c r="T5" s="58">
        <f t="shared" si="0"/>
        <v>18</v>
      </c>
      <c r="U5" s="60"/>
      <c r="V5" s="60"/>
    </row>
    <row r="6" spans="1:22" x14ac:dyDescent="0.25">
      <c r="A6" s="129">
        <v>6743</v>
      </c>
      <c r="B6" s="188" t="s">
        <v>109</v>
      </c>
      <c r="C6" s="125">
        <v>10</v>
      </c>
      <c r="D6" s="22" t="s">
        <v>88</v>
      </c>
      <c r="E6" s="143"/>
      <c r="F6" s="143"/>
      <c r="G6" s="152">
        <v>0.25</v>
      </c>
      <c r="H6" s="152"/>
      <c r="I6" s="152"/>
      <c r="J6" s="152"/>
      <c r="K6" s="152"/>
      <c r="L6" s="152"/>
      <c r="M6" s="152"/>
      <c r="N6" s="152"/>
      <c r="O6" s="144"/>
      <c r="P6" s="145"/>
      <c r="Q6" s="144"/>
      <c r="R6" s="145"/>
      <c r="S6" s="58">
        <f t="shared" si="1"/>
        <v>0.25</v>
      </c>
      <c r="T6" s="58">
        <f t="shared" si="0"/>
        <v>0.25</v>
      </c>
      <c r="U6" s="60"/>
      <c r="V6" s="60"/>
    </row>
    <row r="7" spans="1:22" x14ac:dyDescent="0.25">
      <c r="A7" s="129">
        <v>6743</v>
      </c>
      <c r="B7" s="188" t="s">
        <v>109</v>
      </c>
      <c r="C7" s="117">
        <v>5</v>
      </c>
      <c r="D7" s="22" t="s">
        <v>87</v>
      </c>
      <c r="E7" s="143"/>
      <c r="F7" s="143"/>
      <c r="G7" s="152">
        <v>2.25</v>
      </c>
      <c r="H7" s="152"/>
      <c r="I7" s="152"/>
      <c r="J7" s="152"/>
      <c r="K7" s="152"/>
      <c r="L7" s="152"/>
      <c r="M7" s="152"/>
      <c r="N7" s="152"/>
      <c r="O7" s="144"/>
      <c r="P7" s="145"/>
      <c r="Q7" s="144"/>
      <c r="R7" s="145"/>
      <c r="S7" s="58">
        <f t="shared" si="1"/>
        <v>2.25</v>
      </c>
      <c r="T7" s="58">
        <f t="shared" si="0"/>
        <v>2.25</v>
      </c>
      <c r="U7" s="60"/>
      <c r="V7" s="60"/>
    </row>
    <row r="8" spans="1:22" x14ac:dyDescent="0.25">
      <c r="A8" s="134">
        <v>6743</v>
      </c>
      <c r="B8" s="188" t="s">
        <v>109</v>
      </c>
      <c r="C8" s="134">
        <v>2</v>
      </c>
      <c r="D8" s="22" t="s">
        <v>76</v>
      </c>
      <c r="E8" s="141"/>
      <c r="F8" s="142"/>
      <c r="G8" s="144"/>
      <c r="H8" s="145"/>
      <c r="I8" s="144">
        <v>6</v>
      </c>
      <c r="J8" s="145"/>
      <c r="K8" s="144"/>
      <c r="L8" s="145"/>
      <c r="M8" s="144"/>
      <c r="N8" s="145"/>
      <c r="O8" s="144"/>
      <c r="P8" s="145"/>
      <c r="Q8" s="144"/>
      <c r="R8" s="145"/>
      <c r="S8" s="58">
        <f t="shared" si="1"/>
        <v>6</v>
      </c>
      <c r="T8" s="58">
        <f t="shared" si="0"/>
        <v>6</v>
      </c>
      <c r="U8" s="60"/>
      <c r="V8" s="60"/>
    </row>
    <row r="9" spans="1:22" x14ac:dyDescent="0.25">
      <c r="A9" s="6"/>
      <c r="B9" s="6"/>
      <c r="C9" s="6"/>
      <c r="D9" s="22"/>
      <c r="E9" s="141"/>
      <c r="F9" s="142"/>
      <c r="G9" s="144"/>
      <c r="H9" s="145"/>
      <c r="I9" s="144"/>
      <c r="J9" s="145"/>
      <c r="K9" s="144"/>
      <c r="L9" s="145"/>
      <c r="M9" s="144"/>
      <c r="N9" s="145"/>
      <c r="O9" s="144"/>
      <c r="P9" s="145"/>
      <c r="Q9" s="144"/>
      <c r="R9" s="14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1"/>
      <c r="F11" s="142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4"/>
      <c r="H12" s="145"/>
      <c r="I12" s="144"/>
      <c r="J12" s="145"/>
      <c r="K12" s="144"/>
      <c r="L12" s="145"/>
      <c r="M12" s="144"/>
      <c r="N12" s="145"/>
      <c r="O12" s="144"/>
      <c r="P12" s="145"/>
      <c r="Q12" s="144"/>
      <c r="R12" s="14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1"/>
      <c r="F13" s="142"/>
      <c r="G13" s="144"/>
      <c r="H13" s="145"/>
      <c r="I13" s="144"/>
      <c r="J13" s="145"/>
      <c r="K13" s="144"/>
      <c r="L13" s="145"/>
      <c r="M13" s="144"/>
      <c r="N13" s="145"/>
      <c r="O13" s="144"/>
      <c r="P13" s="145"/>
      <c r="Q13" s="144"/>
      <c r="R13" s="14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1"/>
      <c r="F14" s="142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41"/>
      <c r="F15" s="142"/>
      <c r="G15" s="144"/>
      <c r="H15" s="145"/>
      <c r="I15" s="144"/>
      <c r="J15" s="145"/>
      <c r="K15" s="144"/>
      <c r="L15" s="145"/>
      <c r="M15" s="144"/>
      <c r="N15" s="145"/>
      <c r="O15" s="144"/>
      <c r="P15" s="145"/>
      <c r="Q15" s="144"/>
      <c r="R15" s="14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41"/>
      <c r="F16" s="142"/>
      <c r="G16" s="144"/>
      <c r="H16" s="145"/>
      <c r="I16" s="144"/>
      <c r="J16" s="145"/>
      <c r="K16" s="144"/>
      <c r="L16" s="145"/>
      <c r="M16" s="144"/>
      <c r="N16" s="145"/>
      <c r="O16" s="144"/>
      <c r="P16" s="145"/>
      <c r="Q16" s="144"/>
      <c r="R16" s="14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41"/>
      <c r="F17" s="142"/>
      <c r="G17" s="144"/>
      <c r="H17" s="145"/>
      <c r="I17" s="144"/>
      <c r="J17" s="145"/>
      <c r="K17" s="144"/>
      <c r="L17" s="145"/>
      <c r="M17" s="144"/>
      <c r="N17" s="145"/>
      <c r="O17" s="144"/>
      <c r="P17" s="145"/>
      <c r="Q17" s="144"/>
      <c r="R17" s="14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7"/>
      <c r="B18" s="25"/>
      <c r="C18" s="117"/>
      <c r="D18" s="22"/>
      <c r="E18" s="141"/>
      <c r="F18" s="142"/>
      <c r="G18" s="144"/>
      <c r="H18" s="145"/>
      <c r="I18" s="144"/>
      <c r="J18" s="145"/>
      <c r="K18" s="144"/>
      <c r="L18" s="145"/>
      <c r="M18" s="144"/>
      <c r="N18" s="145"/>
      <c r="O18" s="144"/>
      <c r="P18" s="145"/>
      <c r="Q18" s="144"/>
      <c r="R18" s="14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1"/>
      <c r="F19" s="142"/>
      <c r="G19" s="144"/>
      <c r="H19" s="145"/>
      <c r="I19" s="144"/>
      <c r="J19" s="145"/>
      <c r="K19" s="144"/>
      <c r="L19" s="145"/>
      <c r="M19" s="144"/>
      <c r="N19" s="145"/>
      <c r="O19" s="144"/>
      <c r="P19" s="145"/>
      <c r="Q19" s="144"/>
      <c r="R19" s="14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1"/>
      <c r="F20" s="142"/>
      <c r="G20" s="144"/>
      <c r="H20" s="145"/>
      <c r="I20" s="144"/>
      <c r="J20" s="145"/>
      <c r="K20" s="144"/>
      <c r="L20" s="145"/>
      <c r="M20" s="144"/>
      <c r="N20" s="145"/>
      <c r="O20" s="144"/>
      <c r="P20" s="145"/>
      <c r="Q20" s="144"/>
      <c r="R20" s="14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1">
        <v>8</v>
      </c>
      <c r="F21" s="142"/>
      <c r="G21" s="144"/>
      <c r="H21" s="145"/>
      <c r="I21" s="144"/>
      <c r="J21" s="145"/>
      <c r="K21" s="144"/>
      <c r="L21" s="145"/>
      <c r="M21" s="144"/>
      <c r="N21" s="145"/>
      <c r="O21" s="144"/>
      <c r="P21" s="145"/>
      <c r="Q21" s="144"/>
      <c r="R21" s="14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46">
        <f>SUM(E4:E21)</f>
        <v>8</v>
      </c>
      <c r="F22" s="147"/>
      <c r="G22" s="146">
        <f>SUM(G4:G21)</f>
        <v>8</v>
      </c>
      <c r="H22" s="147"/>
      <c r="I22" s="146">
        <f>SUM(I4:I21)</f>
        <v>8</v>
      </c>
      <c r="J22" s="147"/>
      <c r="K22" s="146">
        <f>SUM(K4:K21)</f>
        <v>8</v>
      </c>
      <c r="L22" s="147"/>
      <c r="M22" s="146">
        <f>SUM(M4:M21)</f>
        <v>5</v>
      </c>
      <c r="N22" s="147"/>
      <c r="O22" s="146">
        <f>SUM(O4:O21)</f>
        <v>0</v>
      </c>
      <c r="P22" s="147"/>
      <c r="Q22" s="146">
        <f>SUM(Q4:Q21)</f>
        <v>0</v>
      </c>
      <c r="R22" s="147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H24" sqref="H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86</v>
      </c>
      <c r="B2" s="126"/>
      <c r="C2" s="126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29">
        <v>6821</v>
      </c>
      <c r="B4" s="189" t="s">
        <v>110</v>
      </c>
      <c r="C4" s="129">
        <v>9</v>
      </c>
      <c r="D4" s="22" t="s">
        <v>82</v>
      </c>
      <c r="E4" s="150"/>
      <c r="F4" s="150"/>
      <c r="G4" s="163">
        <v>5</v>
      </c>
      <c r="H4" s="163"/>
      <c r="I4" s="163"/>
      <c r="J4" s="163"/>
      <c r="K4" s="163"/>
      <c r="L4" s="163"/>
      <c r="M4" s="163"/>
      <c r="N4" s="163"/>
      <c r="O4" s="154"/>
      <c r="P4" s="155"/>
      <c r="Q4" s="154"/>
      <c r="R4" s="155"/>
      <c r="S4" s="12">
        <f>E4+G4+I4+K4+M4+O4+Q4</f>
        <v>5</v>
      </c>
      <c r="T4" s="12">
        <f t="shared" ref="T4:T19" si="0">SUM(S4-U4-V4)</f>
        <v>5</v>
      </c>
      <c r="U4" s="14"/>
      <c r="V4" s="14"/>
    </row>
    <row r="5" spans="1:22" x14ac:dyDescent="0.25">
      <c r="A5" s="129">
        <v>6743</v>
      </c>
      <c r="B5" s="188" t="s">
        <v>109</v>
      </c>
      <c r="C5" s="129">
        <v>2</v>
      </c>
      <c r="D5" s="22" t="s">
        <v>76</v>
      </c>
      <c r="E5" s="150"/>
      <c r="F5" s="150"/>
      <c r="G5" s="163">
        <v>0.5</v>
      </c>
      <c r="H5" s="163"/>
      <c r="I5" s="163">
        <v>1</v>
      </c>
      <c r="J5" s="163"/>
      <c r="K5" s="163"/>
      <c r="L5" s="163"/>
      <c r="M5" s="163"/>
      <c r="N5" s="163"/>
      <c r="O5" s="154"/>
      <c r="P5" s="155"/>
      <c r="Q5" s="154"/>
      <c r="R5" s="155"/>
      <c r="S5" s="12">
        <f t="shared" ref="S5:S22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129">
        <v>6743</v>
      </c>
      <c r="B6" s="188" t="s">
        <v>109</v>
      </c>
      <c r="C6" s="129">
        <v>3</v>
      </c>
      <c r="D6" s="22" t="s">
        <v>76</v>
      </c>
      <c r="E6" s="150"/>
      <c r="F6" s="150"/>
      <c r="G6" s="163">
        <v>0.5</v>
      </c>
      <c r="H6" s="163"/>
      <c r="I6" s="163">
        <v>1.5</v>
      </c>
      <c r="J6" s="163"/>
      <c r="K6" s="163"/>
      <c r="L6" s="163"/>
      <c r="M6" s="163">
        <v>2</v>
      </c>
      <c r="N6" s="163"/>
      <c r="O6" s="154"/>
      <c r="P6" s="155"/>
      <c r="Q6" s="154"/>
      <c r="R6" s="155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129">
        <v>6743</v>
      </c>
      <c r="B7" s="188" t="s">
        <v>109</v>
      </c>
      <c r="C7" s="129">
        <v>4</v>
      </c>
      <c r="D7" s="22" t="s">
        <v>76</v>
      </c>
      <c r="E7" s="150"/>
      <c r="F7" s="150"/>
      <c r="G7" s="163">
        <v>1</v>
      </c>
      <c r="H7" s="163"/>
      <c r="I7" s="154">
        <v>2</v>
      </c>
      <c r="J7" s="155"/>
      <c r="K7" s="163"/>
      <c r="L7" s="163"/>
      <c r="M7" s="163"/>
      <c r="N7" s="163"/>
      <c r="O7" s="154"/>
      <c r="P7" s="155"/>
      <c r="Q7" s="154"/>
      <c r="R7" s="155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134">
        <v>6743</v>
      </c>
      <c r="B8" s="188" t="s">
        <v>109</v>
      </c>
      <c r="C8" s="134">
        <v>5</v>
      </c>
      <c r="D8" s="22" t="s">
        <v>76</v>
      </c>
      <c r="E8" s="150"/>
      <c r="F8" s="150"/>
      <c r="G8" s="163"/>
      <c r="H8" s="163"/>
      <c r="I8" s="163">
        <v>2.5</v>
      </c>
      <c r="J8" s="163"/>
      <c r="K8" s="163"/>
      <c r="L8" s="163"/>
      <c r="M8" s="163"/>
      <c r="N8" s="163"/>
      <c r="O8" s="154"/>
      <c r="P8" s="155"/>
      <c r="Q8" s="154"/>
      <c r="R8" s="155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6821</v>
      </c>
      <c r="B9" s="189" t="s">
        <v>110</v>
      </c>
      <c r="C9" s="6">
        <v>18</v>
      </c>
      <c r="D9" s="22" t="s">
        <v>101</v>
      </c>
      <c r="E9" s="150"/>
      <c r="F9" s="150"/>
      <c r="G9" s="163"/>
      <c r="H9" s="163"/>
      <c r="I9" s="163"/>
      <c r="J9" s="163"/>
      <c r="K9" s="163">
        <v>3.5</v>
      </c>
      <c r="L9" s="163"/>
      <c r="M9" s="163"/>
      <c r="N9" s="163"/>
      <c r="O9" s="154"/>
      <c r="P9" s="155"/>
      <c r="Q9" s="154"/>
      <c r="R9" s="155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139">
        <v>6821</v>
      </c>
      <c r="B10" s="189" t="s">
        <v>110</v>
      </c>
      <c r="C10" s="139">
        <v>7</v>
      </c>
      <c r="D10" s="22" t="s">
        <v>105</v>
      </c>
      <c r="E10" s="150"/>
      <c r="F10" s="150"/>
      <c r="G10" s="163"/>
      <c r="H10" s="163"/>
      <c r="I10" s="163"/>
      <c r="J10" s="163"/>
      <c r="K10" s="163"/>
      <c r="L10" s="163"/>
      <c r="M10" s="163">
        <v>2</v>
      </c>
      <c r="N10" s="163"/>
      <c r="O10" s="154"/>
      <c r="P10" s="155"/>
      <c r="Q10" s="154"/>
      <c r="R10" s="155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139">
        <v>6821</v>
      </c>
      <c r="B11" s="189" t="s">
        <v>110</v>
      </c>
      <c r="C11" s="139">
        <v>2</v>
      </c>
      <c r="D11" s="22" t="s">
        <v>107</v>
      </c>
      <c r="E11" s="150"/>
      <c r="F11" s="150"/>
      <c r="G11" s="163"/>
      <c r="H11" s="163"/>
      <c r="I11" s="163"/>
      <c r="J11" s="163"/>
      <c r="K11" s="163"/>
      <c r="L11" s="163"/>
      <c r="M11" s="163">
        <v>1</v>
      </c>
      <c r="N11" s="163"/>
      <c r="O11" s="154"/>
      <c r="P11" s="155"/>
      <c r="Q11" s="154"/>
      <c r="R11" s="155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/>
      <c r="B12" s="6"/>
      <c r="C12" s="6"/>
      <c r="D12" s="22"/>
      <c r="E12" s="150"/>
      <c r="F12" s="150"/>
      <c r="G12" s="163"/>
      <c r="H12" s="163"/>
      <c r="I12" s="163"/>
      <c r="J12" s="163"/>
      <c r="K12" s="163"/>
      <c r="L12" s="163"/>
      <c r="M12" s="163"/>
      <c r="N12" s="163"/>
      <c r="O12" s="154"/>
      <c r="P12" s="155"/>
      <c r="Q12" s="154"/>
      <c r="R12" s="1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0"/>
      <c r="F13" s="150"/>
      <c r="G13" s="163"/>
      <c r="H13" s="163"/>
      <c r="I13" s="163"/>
      <c r="J13" s="163"/>
      <c r="K13" s="163"/>
      <c r="L13" s="163"/>
      <c r="M13" s="163"/>
      <c r="N13" s="163"/>
      <c r="O13" s="154"/>
      <c r="P13" s="155"/>
      <c r="Q13" s="154"/>
      <c r="R13" s="15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50"/>
      <c r="F14" s="150"/>
      <c r="G14" s="163"/>
      <c r="H14" s="163"/>
      <c r="I14" s="163"/>
      <c r="J14" s="163"/>
      <c r="K14" s="163"/>
      <c r="L14" s="163"/>
      <c r="M14" s="163"/>
      <c r="N14" s="163"/>
      <c r="O14" s="154"/>
      <c r="P14" s="155"/>
      <c r="Q14" s="154"/>
      <c r="R14" s="1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7"/>
      <c r="F15" s="158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7"/>
      <c r="F16" s="158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7">
        <v>3600</v>
      </c>
      <c r="B17" s="189" t="s">
        <v>113</v>
      </c>
      <c r="C17" s="117"/>
      <c r="D17" s="22" t="s">
        <v>91</v>
      </c>
      <c r="E17" s="157"/>
      <c r="F17" s="158"/>
      <c r="G17" s="154"/>
      <c r="H17" s="155"/>
      <c r="I17" s="154"/>
      <c r="J17" s="155"/>
      <c r="K17" s="154">
        <v>3.5</v>
      </c>
      <c r="L17" s="155"/>
      <c r="M17" s="154"/>
      <c r="N17" s="155"/>
      <c r="O17" s="154"/>
      <c r="P17" s="155"/>
      <c r="Q17" s="154"/>
      <c r="R17" s="155"/>
      <c r="S17" s="12">
        <f>E17+G17+I17+K17+M17+O17+Q17</f>
        <v>3.5</v>
      </c>
      <c r="T17" s="12">
        <f>SUM(S17-U17-V17)</f>
        <v>3.5</v>
      </c>
      <c r="U17" s="14"/>
      <c r="V17" s="14"/>
    </row>
    <row r="18" spans="1:22" x14ac:dyDescent="0.25">
      <c r="A18" s="6">
        <v>3600</v>
      </c>
      <c r="B18" s="189" t="s">
        <v>113</v>
      </c>
      <c r="C18" s="6"/>
      <c r="D18" s="10" t="s">
        <v>78</v>
      </c>
      <c r="E18" s="157"/>
      <c r="F18" s="158"/>
      <c r="G18" s="154">
        <v>1</v>
      </c>
      <c r="H18" s="155"/>
      <c r="I18" s="154">
        <v>1</v>
      </c>
      <c r="J18" s="155"/>
      <c r="K18" s="154">
        <v>1</v>
      </c>
      <c r="L18" s="155"/>
      <c r="M18" s="154">
        <v>3</v>
      </c>
      <c r="N18" s="155"/>
      <c r="O18" s="154"/>
      <c r="P18" s="155"/>
      <c r="Q18" s="154"/>
      <c r="R18" s="155"/>
      <c r="S18" s="12">
        <f t="shared" si="1"/>
        <v>6</v>
      </c>
      <c r="T18" s="12">
        <f t="shared" si="0"/>
        <v>6</v>
      </c>
      <c r="U18" s="14"/>
      <c r="V18" s="14"/>
    </row>
    <row r="19" spans="1:22" x14ac:dyDescent="0.25">
      <c r="A19" s="6"/>
      <c r="B19" s="6"/>
      <c r="C19" s="6"/>
      <c r="D19" s="10"/>
      <c r="E19" s="157"/>
      <c r="F19" s="158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7"/>
      <c r="F20" s="158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7">
        <v>8</v>
      </c>
      <c r="F21" s="158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1">
        <f>SUM(E4:E21)</f>
        <v>8</v>
      </c>
      <c r="F22" s="162"/>
      <c r="G22" s="161">
        <f>SUM(G4:G21)</f>
        <v>8</v>
      </c>
      <c r="H22" s="162"/>
      <c r="I22" s="161">
        <f>SUM(I4:I21)</f>
        <v>8</v>
      </c>
      <c r="J22" s="162"/>
      <c r="K22" s="161">
        <f>SUM(K4:K21)</f>
        <v>8</v>
      </c>
      <c r="L22" s="162"/>
      <c r="M22" s="161">
        <f>SUM(M4:M21)</f>
        <v>8</v>
      </c>
      <c r="N22" s="162"/>
      <c r="O22" s="161">
        <f>SUM(O4:O21)</f>
        <v>0</v>
      </c>
      <c r="P22" s="162"/>
      <c r="Q22" s="161">
        <f>SUM(Q4:Q21)</f>
        <v>0</v>
      </c>
      <c r="R22" s="16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9.5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H24" sqref="H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86</v>
      </c>
      <c r="B2" s="126"/>
      <c r="C2" s="126"/>
      <c r="D2" s="12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/>
      <c r="F3" s="113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16">
        <v>6743</v>
      </c>
      <c r="B4" s="188" t="s">
        <v>109</v>
      </c>
      <c r="C4" s="116">
        <v>14</v>
      </c>
      <c r="D4" s="22" t="s">
        <v>95</v>
      </c>
      <c r="E4" s="150"/>
      <c r="F4" s="150"/>
      <c r="G4" s="159">
        <v>1</v>
      </c>
      <c r="H4" s="160"/>
      <c r="I4" s="154"/>
      <c r="J4" s="155"/>
      <c r="K4" s="154"/>
      <c r="L4" s="155"/>
      <c r="M4" s="159"/>
      <c r="N4" s="160"/>
      <c r="O4" s="154"/>
      <c r="P4" s="155"/>
      <c r="Q4" s="154"/>
      <c r="R4" s="155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121">
        <v>6743</v>
      </c>
      <c r="B5" s="188" t="s">
        <v>109</v>
      </c>
      <c r="C5" s="121">
        <v>15</v>
      </c>
      <c r="D5" s="22" t="s">
        <v>94</v>
      </c>
      <c r="E5" s="150"/>
      <c r="F5" s="150"/>
      <c r="G5" s="159">
        <v>3</v>
      </c>
      <c r="H5" s="160"/>
      <c r="I5" s="154">
        <v>8</v>
      </c>
      <c r="J5" s="155"/>
      <c r="K5" s="154">
        <v>7.5</v>
      </c>
      <c r="L5" s="155"/>
      <c r="M5" s="159">
        <v>8</v>
      </c>
      <c r="N5" s="160"/>
      <c r="O5" s="154"/>
      <c r="P5" s="155"/>
      <c r="Q5" s="154"/>
      <c r="R5" s="155"/>
      <c r="S5" s="12">
        <f t="shared" ref="S5:S22" si="1">E5+G5+I5+K5+M5+O5+Q5</f>
        <v>26.5</v>
      </c>
      <c r="T5" s="12">
        <f t="shared" si="0"/>
        <v>26.5</v>
      </c>
      <c r="U5" s="14"/>
      <c r="V5" s="14"/>
    </row>
    <row r="6" spans="1:22" x14ac:dyDescent="0.25">
      <c r="A6" s="133">
        <v>6743</v>
      </c>
      <c r="B6" s="188" t="s">
        <v>109</v>
      </c>
      <c r="C6" s="6">
        <v>17</v>
      </c>
      <c r="D6" s="22" t="s">
        <v>67</v>
      </c>
      <c r="E6" s="150"/>
      <c r="F6" s="150"/>
      <c r="G6" s="159">
        <v>2.5</v>
      </c>
      <c r="H6" s="160"/>
      <c r="I6" s="154"/>
      <c r="J6" s="155"/>
      <c r="K6" s="154"/>
      <c r="L6" s="155"/>
      <c r="M6" s="159"/>
      <c r="N6" s="160"/>
      <c r="O6" s="154"/>
      <c r="P6" s="155"/>
      <c r="Q6" s="154"/>
      <c r="R6" s="155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133">
        <v>6743</v>
      </c>
      <c r="B7" s="188" t="s">
        <v>109</v>
      </c>
      <c r="C7" s="116">
        <v>18</v>
      </c>
      <c r="D7" s="22" t="s">
        <v>67</v>
      </c>
      <c r="E7" s="150"/>
      <c r="F7" s="150"/>
      <c r="G7" s="159">
        <v>1</v>
      </c>
      <c r="H7" s="160"/>
      <c r="I7" s="154"/>
      <c r="J7" s="155"/>
      <c r="K7" s="154"/>
      <c r="L7" s="155"/>
      <c r="M7" s="159"/>
      <c r="N7" s="160"/>
      <c r="O7" s="154"/>
      <c r="P7" s="155"/>
      <c r="Q7" s="154"/>
      <c r="R7" s="155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50"/>
      <c r="F8" s="150"/>
      <c r="G8" s="159"/>
      <c r="H8" s="160"/>
      <c r="I8" s="154"/>
      <c r="J8" s="155"/>
      <c r="K8" s="154"/>
      <c r="L8" s="155"/>
      <c r="M8" s="159"/>
      <c r="N8" s="160"/>
      <c r="O8" s="154"/>
      <c r="P8" s="155"/>
      <c r="Q8" s="154"/>
      <c r="R8" s="15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50"/>
      <c r="F9" s="150"/>
      <c r="G9" s="159"/>
      <c r="H9" s="160"/>
      <c r="I9" s="154"/>
      <c r="J9" s="155"/>
      <c r="K9" s="154"/>
      <c r="L9" s="155"/>
      <c r="M9" s="159"/>
      <c r="N9" s="160"/>
      <c r="O9" s="154"/>
      <c r="P9" s="155"/>
      <c r="Q9" s="154"/>
      <c r="R9" s="15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50"/>
      <c r="F10" s="150"/>
      <c r="G10" s="159"/>
      <c r="H10" s="160"/>
      <c r="I10" s="154"/>
      <c r="J10" s="155"/>
      <c r="K10" s="154"/>
      <c r="L10" s="155"/>
      <c r="M10" s="159"/>
      <c r="N10" s="160"/>
      <c r="O10" s="154"/>
      <c r="P10" s="155"/>
      <c r="Q10" s="154"/>
      <c r="R10" s="15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50"/>
      <c r="F11" s="150"/>
      <c r="G11" s="159"/>
      <c r="H11" s="160"/>
      <c r="I11" s="154"/>
      <c r="J11" s="155"/>
      <c r="K11" s="154"/>
      <c r="L11" s="155"/>
      <c r="M11" s="159"/>
      <c r="N11" s="160"/>
      <c r="O11" s="154"/>
      <c r="P11" s="155"/>
      <c r="Q11" s="154"/>
      <c r="R11" s="15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50"/>
      <c r="F12" s="150"/>
      <c r="G12" s="159"/>
      <c r="H12" s="160"/>
      <c r="I12" s="154"/>
      <c r="J12" s="155"/>
      <c r="K12" s="154"/>
      <c r="L12" s="155"/>
      <c r="M12" s="159"/>
      <c r="N12" s="160"/>
      <c r="O12" s="154"/>
      <c r="P12" s="155"/>
      <c r="Q12" s="154"/>
      <c r="R12" s="15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0"/>
      <c r="F13" s="150"/>
      <c r="G13" s="159"/>
      <c r="H13" s="160"/>
      <c r="I13" s="154"/>
      <c r="J13" s="155"/>
      <c r="K13" s="154"/>
      <c r="L13" s="155"/>
      <c r="M13" s="159"/>
      <c r="N13" s="160"/>
      <c r="O13" s="154"/>
      <c r="P13" s="155"/>
      <c r="Q13" s="154"/>
      <c r="R13" s="15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50"/>
      <c r="F14" s="150"/>
      <c r="G14" s="159"/>
      <c r="H14" s="160"/>
      <c r="I14" s="154"/>
      <c r="J14" s="155"/>
      <c r="K14" s="154"/>
      <c r="L14" s="155"/>
      <c r="M14" s="159"/>
      <c r="N14" s="160"/>
      <c r="O14" s="154"/>
      <c r="P14" s="155"/>
      <c r="Q14" s="154"/>
      <c r="R14" s="15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7"/>
      <c r="B15" s="117"/>
      <c r="C15" s="117"/>
      <c r="D15" s="22"/>
      <c r="E15" s="157"/>
      <c r="F15" s="158"/>
      <c r="G15" s="159"/>
      <c r="H15" s="160"/>
      <c r="I15" s="154"/>
      <c r="J15" s="155"/>
      <c r="K15" s="154"/>
      <c r="L15" s="155"/>
      <c r="M15" s="159"/>
      <c r="N15" s="160"/>
      <c r="O15" s="154"/>
      <c r="P15" s="155"/>
      <c r="Q15" s="154"/>
      <c r="R15" s="15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7">
        <v>3600</v>
      </c>
      <c r="B16" s="189" t="s">
        <v>113</v>
      </c>
      <c r="C16" s="137"/>
      <c r="D16" s="22" t="s">
        <v>92</v>
      </c>
      <c r="E16" s="157"/>
      <c r="F16" s="158"/>
      <c r="G16" s="159"/>
      <c r="H16" s="160"/>
      <c r="I16" s="154"/>
      <c r="J16" s="155"/>
      <c r="K16" s="154">
        <v>0.25</v>
      </c>
      <c r="L16" s="155"/>
      <c r="M16" s="159"/>
      <c r="N16" s="160"/>
      <c r="O16" s="154"/>
      <c r="P16" s="155"/>
      <c r="Q16" s="154"/>
      <c r="R16" s="155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189" t="s">
        <v>113</v>
      </c>
      <c r="C17" s="6"/>
      <c r="D17" s="22" t="s">
        <v>68</v>
      </c>
      <c r="E17" s="157"/>
      <c r="F17" s="158"/>
      <c r="G17" s="159">
        <v>0.5</v>
      </c>
      <c r="H17" s="160"/>
      <c r="I17" s="154"/>
      <c r="J17" s="155"/>
      <c r="K17" s="154">
        <v>0.25</v>
      </c>
      <c r="L17" s="155"/>
      <c r="M17" s="159"/>
      <c r="N17" s="160"/>
      <c r="O17" s="154"/>
      <c r="P17" s="155"/>
      <c r="Q17" s="154"/>
      <c r="R17" s="155"/>
      <c r="S17" s="12">
        <f>E17+G17+I17+K17+M17+O17+Q17</f>
        <v>0.75</v>
      </c>
      <c r="T17" s="12">
        <f>SUM(S17-U17-V17)</f>
        <v>0.75</v>
      </c>
      <c r="U17" s="14"/>
      <c r="V17" s="14"/>
    </row>
    <row r="18" spans="1:22" x14ac:dyDescent="0.25">
      <c r="A18" s="6"/>
      <c r="B18" s="6"/>
      <c r="C18" s="6"/>
      <c r="D18" s="10"/>
      <c r="E18" s="157"/>
      <c r="F18" s="158"/>
      <c r="G18" s="159"/>
      <c r="H18" s="160"/>
      <c r="I18" s="154"/>
      <c r="J18" s="155"/>
      <c r="K18" s="154"/>
      <c r="L18" s="155"/>
      <c r="M18" s="159"/>
      <c r="N18" s="160"/>
      <c r="O18" s="154"/>
      <c r="P18" s="155"/>
      <c r="Q18" s="154"/>
      <c r="R18" s="15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57"/>
      <c r="F19" s="158"/>
      <c r="G19" s="159"/>
      <c r="H19" s="160"/>
      <c r="I19" s="154"/>
      <c r="J19" s="155"/>
      <c r="K19" s="154"/>
      <c r="L19" s="155"/>
      <c r="M19" s="159"/>
      <c r="N19" s="160"/>
      <c r="O19" s="154"/>
      <c r="P19" s="155"/>
      <c r="Q19" s="154"/>
      <c r="R19" s="15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7"/>
      <c r="F20" s="158"/>
      <c r="G20" s="159"/>
      <c r="H20" s="160"/>
      <c r="I20" s="154"/>
      <c r="J20" s="155"/>
      <c r="K20" s="154"/>
      <c r="L20" s="155"/>
      <c r="M20" s="159"/>
      <c r="N20" s="160"/>
      <c r="O20" s="154"/>
      <c r="P20" s="155"/>
      <c r="Q20" s="154"/>
      <c r="R20" s="155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7">
        <v>8</v>
      </c>
      <c r="F21" s="158"/>
      <c r="G21" s="154"/>
      <c r="H21" s="155"/>
      <c r="I21" s="154"/>
      <c r="J21" s="155"/>
      <c r="K21" s="154"/>
      <c r="L21" s="155"/>
      <c r="M21" s="159"/>
      <c r="N21" s="160"/>
      <c r="O21" s="154"/>
      <c r="P21" s="155"/>
      <c r="Q21" s="154"/>
      <c r="R21" s="155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1">
        <f>SUM(E4:E21)</f>
        <v>8</v>
      </c>
      <c r="F22" s="162"/>
      <c r="G22" s="161">
        <f>SUM(G4:G21)</f>
        <v>8</v>
      </c>
      <c r="H22" s="162"/>
      <c r="I22" s="161">
        <f>SUM(I4:I21)</f>
        <v>8</v>
      </c>
      <c r="J22" s="162"/>
      <c r="K22" s="161">
        <f>SUM(K4:K21)</f>
        <v>8</v>
      </c>
      <c r="L22" s="162"/>
      <c r="M22" s="161">
        <f>SUM(M4:M21)</f>
        <v>8</v>
      </c>
      <c r="N22" s="162"/>
      <c r="O22" s="161">
        <f>SUM(O4:O21)</f>
        <v>0</v>
      </c>
      <c r="P22" s="162"/>
      <c r="Q22" s="161">
        <f>SUM(Q4:Q21)</f>
        <v>0</v>
      </c>
      <c r="R22" s="16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2019-04-29T08:13:22Z</cp:lastPrinted>
  <dcterms:created xsi:type="dcterms:W3CDTF">2010-01-14T13:00:57Z</dcterms:created>
  <dcterms:modified xsi:type="dcterms:W3CDTF">2019-04-29T08:14:14Z</dcterms:modified>
</cp:coreProperties>
</file>