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1A303E8C-F86A-41F8-8FCE-60FF0ACD28A5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1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<sst xmlns="http://schemas.openxmlformats.org/spreadsheetml/2006/main" count="679" uniqueCount="108">
  <si>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</si>
  <si>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</si>
  <si>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</si>
  <si>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</si>
  <si>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</si>
  <si>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</si>
  <si>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</si>
  <si>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</si>
  <si>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</si>
  <si>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</si>
  <si>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</si>
  <si>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</si>
  <si>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</si>
  <si>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</si>
  <si>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</si>
  <si>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</si>
  <si>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</si>
  <si>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</si>
  <si>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</si>
  <si>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</si>
  <si>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</si>
  <si>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</si>
  <si>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</si>
  <si>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</si>
  <si>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</si>
  <si>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</si>
  <si>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</si>
  <si>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</si>
  <si>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</si>
  <si>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</si>
  <si>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</si>
  <si>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</si>
  <si>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</si>
  <si>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</si>
  <si>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</si>
  <si>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</si>
  <si>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</si>
  <si>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</si>
  <si>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</si>
  <si>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</si>
  <si>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</si>
  <si>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</si>
  <si>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</si>
  <si>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</si>
  <si>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</si>
  <si>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</si>
  <si>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</si>
  <si>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</si>
  <si>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</si>
  <si>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</si>
  <si>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</si>
  <si>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</si>
  <si>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</si>
  <si>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</si>
  <si>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</si>
  <si>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</si>
  <si>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</si>
  <si>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</si>
  <si>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</si>
  <si>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</si>
  <si>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</si>
  <si>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</si>
  <si>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</si>
  <si>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</si>
  <si>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</si>
  <si>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</si>
  <si>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</si>
  <si>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</si>
  <si>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</si>
  <si>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</si>
  <si>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</si>
  <si>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</si>
  <si>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</si>
  <si>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</si>
  <si>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</si>
  <si>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</si>
  <si>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</si>
  <si>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</si>
  <si>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>frame</t>
  </si>
  <si>
    <t xml:space="preserve">magenta storage </t>
  </si>
  <si>
    <t xml:space="preserve">doors &amp; frames </t>
  </si>
  <si>
    <t>cupboard</t>
  </si>
  <si>
    <t xml:space="preserve">week ending </t>
  </si>
  <si>
    <t>Week Ending</t>
  </si>
  <si>
    <t>tidy area</t>
  </si>
  <si>
    <t>furloughed !</t>
  </si>
  <si>
    <t>shredder</t>
  </si>
  <si>
    <t>desk</t>
  </si>
  <si>
    <t>college</t>
  </si>
  <si>
    <t>assemble units</t>
  </si>
  <si>
    <t>15.11.20</t>
  </si>
  <si>
    <t xml:space="preserve"> </t>
  </si>
  <si>
    <t>fixings</t>
  </si>
  <si>
    <t>panel</t>
  </si>
  <si>
    <t>posts</t>
  </si>
  <si>
    <t>samples</t>
  </si>
  <si>
    <t>frames</t>
  </si>
  <si>
    <t>unblock extraction</t>
  </si>
  <si>
    <t>magenta</t>
  </si>
  <si>
    <t>unit</t>
  </si>
  <si>
    <t>tool box talk / shredder</t>
  </si>
  <si>
    <t>KNIG01</t>
  </si>
  <si>
    <t>WOKI02</t>
  </si>
  <si>
    <t>CANN01</t>
  </si>
  <si>
    <t>MLGH01</t>
  </si>
  <si>
    <t>BOND02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</si>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</sst>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31" sqref="F31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83</v>
      </c>
      <c r="C2" s="94" t="str">
        <f>Buckingham!C2</f>
        <v>15.11.20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54" t="s">
        <v>85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16</v>
      </c>
      <c r="H9" s="104">
        <f>SUM(Doran!C37)</f>
        <v>0</v>
      </c>
      <c r="I9" s="104">
        <f>SUM(Doran!C38)</f>
        <v>0</v>
      </c>
      <c r="K9" s="103">
        <f>SUM(Doran!I32)</f>
        <v>4.25</v>
      </c>
    </row>
    <row r="10" spans="1:11" x14ac:dyDescent="0.3">
      <c r="A10" s="179" t="s">
        <v>50</v>
      </c>
      <c r="B10" s="180">
        <f>SUM(Hammond!C31)</f>
        <v>24</v>
      </c>
      <c r="C10" s="180">
        <f>SUM(Hammond!C32)</f>
        <v>0</v>
      </c>
      <c r="D10" s="180">
        <f>SUM(Hammond!C33)</f>
        <v>0</v>
      </c>
      <c r="E10" s="180">
        <f>SUM(Hammond!C34)</f>
        <v>0</v>
      </c>
      <c r="F10" s="180">
        <f>SUM(Hammond!C35)</f>
        <v>0</v>
      </c>
      <c r="G10" s="181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3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2" t="s">
        <v>73</v>
      </c>
      <c r="B12" s="100">
        <f>SUM(Holdham!C28)</f>
        <v>24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24</v>
      </c>
    </row>
    <row r="13" spans="1:11" x14ac:dyDescent="0.3">
      <c r="A13" s="99" t="s">
        <v>65</v>
      </c>
      <c r="B13" s="100">
        <f>SUM(Leek!C30)</f>
        <v>16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16</v>
      </c>
      <c r="H13" s="104">
        <f>SUM(Leek!C36)</f>
        <v>0</v>
      </c>
      <c r="I13" s="104">
        <f>SUM(Leek!C37)</f>
        <v>0</v>
      </c>
      <c r="K13" s="103">
        <f>SUM(Leek!I31)</f>
        <v>5.5</v>
      </c>
    </row>
    <row r="14" spans="1:11" x14ac:dyDescent="0.3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1.5</v>
      </c>
    </row>
    <row r="16" spans="1:11" ht="17.25" customHeight="1" x14ac:dyDescent="0.3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3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16</v>
      </c>
    </row>
    <row r="19" spans="1:11" x14ac:dyDescent="0.3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3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3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25.5</v>
      </c>
    </row>
    <row r="22" spans="1:11" ht="17.25" customHeight="1" x14ac:dyDescent="0.3">
      <c r="A22" s="105" t="s">
        <v>22</v>
      </c>
      <c r="B22" s="106">
        <f t="shared" ref="B22:I22" si="2">SUM(B6:B21)</f>
        <v>344</v>
      </c>
      <c r="C22" s="106">
        <f t="shared" si="2"/>
        <v>1.5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345.5</v>
      </c>
      <c r="H22" s="107">
        <f t="shared" si="2"/>
        <v>0</v>
      </c>
      <c r="I22" s="107">
        <f t="shared" si="2"/>
        <v>0</v>
      </c>
      <c r="J22" s="94"/>
      <c r="K22" s="106">
        <f>SUM(K6:K21)</f>
        <v>83.75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345.5</v>
      </c>
    </row>
    <row r="26" spans="1:11" x14ac:dyDescent="0.3">
      <c r="A26" s="92" t="s">
        <v>29</v>
      </c>
      <c r="C26" s="108">
        <f>K22</f>
        <v>83.75</v>
      </c>
    </row>
    <row r="27" spans="1:11" x14ac:dyDescent="0.3">
      <c r="A27" s="92" t="s">
        <v>33</v>
      </c>
      <c r="C27" s="109">
        <f>C26/C25</f>
        <v>0.24240231548480462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F31" sqref="F3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82</v>
      </c>
      <c r="B2" s="238"/>
      <c r="C2" s="238" t="str">
        <f>Buckingham!C2</f>
        <v>15.11.20</v>
      </c>
      <c r="D2" s="145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33">
        <v>6728</v>
      </c>
      <c r="B4" s="262" t="s">
        <v>101</v>
      </c>
      <c r="C4" s="233">
        <v>55</v>
      </c>
      <c r="D4" s="22" t="s">
        <v>81</v>
      </c>
      <c r="E4" s="278">
        <v>8</v>
      </c>
      <c r="F4" s="279"/>
      <c r="G4" s="278">
        <v>8</v>
      </c>
      <c r="H4" s="279"/>
      <c r="I4" s="278">
        <v>8</v>
      </c>
      <c r="J4" s="279"/>
      <c r="K4" s="280"/>
      <c r="L4" s="281"/>
      <c r="M4" s="280"/>
      <c r="N4" s="281"/>
      <c r="O4" s="276"/>
      <c r="P4" s="277"/>
      <c r="Q4" s="276"/>
      <c r="R4" s="277"/>
      <c r="S4" s="147">
        <f>E4+G4+I4+K4+M4+O4+Q4</f>
        <v>24</v>
      </c>
      <c r="T4" s="147">
        <f t="shared" ref="T4:T19" si="0">SUM(S4-U4-V4)</f>
        <v>24</v>
      </c>
      <c r="U4" s="14"/>
      <c r="V4" s="14"/>
    </row>
    <row r="5" spans="1:22" x14ac:dyDescent="0.3">
      <c r="A5" s="248"/>
      <c r="B5" s="25"/>
      <c r="C5" s="248"/>
      <c r="D5" s="22"/>
      <c r="E5" s="278"/>
      <c r="F5" s="279"/>
      <c r="G5" s="278"/>
      <c r="H5" s="279"/>
      <c r="I5" s="278"/>
      <c r="J5" s="279"/>
      <c r="K5" s="280"/>
      <c r="L5" s="281"/>
      <c r="M5" s="280"/>
      <c r="N5" s="281"/>
      <c r="O5" s="276"/>
      <c r="P5" s="277"/>
      <c r="Q5" s="276"/>
      <c r="R5" s="277"/>
      <c r="S5" s="147">
        <f t="shared" ref="S5:S22" si="1">E5+G5+I5+K5+M5+O5+Q5</f>
        <v>0</v>
      </c>
      <c r="T5" s="147">
        <f t="shared" si="0"/>
        <v>0</v>
      </c>
      <c r="U5" s="14"/>
      <c r="V5" s="14"/>
    </row>
    <row r="6" spans="1:22" x14ac:dyDescent="0.3">
      <c r="A6" s="224"/>
      <c r="B6" s="224"/>
      <c r="C6" s="224"/>
      <c r="D6" s="22"/>
      <c r="E6" s="278"/>
      <c r="F6" s="279"/>
      <c r="G6" s="278"/>
      <c r="H6" s="279"/>
      <c r="I6" s="278"/>
      <c r="J6" s="279"/>
      <c r="K6" s="280"/>
      <c r="L6" s="281"/>
      <c r="M6" s="280"/>
      <c r="N6" s="281"/>
      <c r="O6" s="276"/>
      <c r="P6" s="277"/>
      <c r="Q6" s="276"/>
      <c r="R6" s="277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30" t="s">
        <v>107</v>
      </c>
      <c r="B7" s="306">
        <v>195.84</v>
      </c>
      <c r="C7" s="230"/>
      <c r="D7" s="22"/>
      <c r="E7" s="278"/>
      <c r="F7" s="279"/>
      <c r="G7" s="278"/>
      <c r="H7" s="279"/>
      <c r="I7" s="278"/>
      <c r="J7" s="279"/>
      <c r="K7" s="280"/>
      <c r="L7" s="281"/>
      <c r="M7" s="280"/>
      <c r="N7" s="281"/>
      <c r="O7" s="276"/>
      <c r="P7" s="277"/>
      <c r="Q7" s="276"/>
      <c r="R7" s="277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30"/>
      <c r="B8" s="230"/>
      <c r="C8" s="230"/>
      <c r="D8" s="22"/>
      <c r="E8" s="278"/>
      <c r="F8" s="279"/>
      <c r="G8" s="278"/>
      <c r="H8" s="279"/>
      <c r="I8" s="278"/>
      <c r="J8" s="279"/>
      <c r="K8" s="280"/>
      <c r="L8" s="281"/>
      <c r="M8" s="280"/>
      <c r="N8" s="281"/>
      <c r="O8" s="276"/>
      <c r="P8" s="277"/>
      <c r="Q8" s="276"/>
      <c r="R8" s="277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31"/>
      <c r="B9" s="231"/>
      <c r="C9" s="231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76"/>
      <c r="P9" s="277"/>
      <c r="Q9" s="276"/>
      <c r="R9" s="277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200"/>
      <c r="B10" s="25"/>
      <c r="C10" s="175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76"/>
      <c r="P10" s="277"/>
      <c r="Q10" s="276"/>
      <c r="R10" s="277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03"/>
      <c r="B11" s="203"/>
      <c r="C11" s="203"/>
      <c r="D11" s="22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76"/>
      <c r="P11" s="277"/>
      <c r="Q11" s="276"/>
      <c r="R11" s="277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03"/>
      <c r="B12" s="203"/>
      <c r="C12" s="203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76"/>
      <c r="P12" s="277"/>
      <c r="Q12" s="276"/>
      <c r="R12" s="277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76"/>
      <c r="P13" s="277"/>
      <c r="Q13" s="276"/>
      <c r="R13" s="277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76"/>
      <c r="P14" s="277"/>
      <c r="Q14" s="276"/>
      <c r="R14" s="277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29"/>
      <c r="B15" s="25"/>
      <c r="C15" s="229"/>
      <c r="D15" s="10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76"/>
      <c r="P15" s="277"/>
      <c r="Q15" s="276"/>
      <c r="R15" s="277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29"/>
      <c r="B16" s="25"/>
      <c r="C16" s="229"/>
      <c r="D16" s="10"/>
      <c r="E16" s="263"/>
      <c r="F16" s="264"/>
      <c r="G16" s="263"/>
      <c r="H16" s="264"/>
      <c r="I16" s="263"/>
      <c r="J16" s="264"/>
      <c r="K16" s="265"/>
      <c r="L16" s="266"/>
      <c r="M16" s="265"/>
      <c r="N16" s="266"/>
      <c r="O16" s="276"/>
      <c r="P16" s="277"/>
      <c r="Q16" s="276"/>
      <c r="R16" s="277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58"/>
      <c r="B17" s="25"/>
      <c r="C17" s="258"/>
      <c r="D17" s="22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276"/>
      <c r="P17" s="277"/>
      <c r="Q17" s="276"/>
      <c r="R17" s="277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23"/>
      <c r="B18" s="25"/>
      <c r="C18" s="223"/>
      <c r="D18" s="22"/>
      <c r="E18" s="278"/>
      <c r="F18" s="279"/>
      <c r="G18" s="278"/>
      <c r="H18" s="279"/>
      <c r="I18" s="278"/>
      <c r="J18" s="279"/>
      <c r="K18" s="280"/>
      <c r="L18" s="281"/>
      <c r="M18" s="280"/>
      <c r="N18" s="281"/>
      <c r="O18" s="276"/>
      <c r="P18" s="277"/>
      <c r="Q18" s="276"/>
      <c r="R18" s="277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78"/>
      <c r="F19" s="279"/>
      <c r="G19" s="278"/>
      <c r="H19" s="279"/>
      <c r="I19" s="278"/>
      <c r="J19" s="279"/>
      <c r="K19" s="280"/>
      <c r="L19" s="281"/>
      <c r="M19" s="280"/>
      <c r="N19" s="281"/>
      <c r="O19" s="276"/>
      <c r="P19" s="277"/>
      <c r="Q19" s="276"/>
      <c r="R19" s="277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76"/>
      <c r="P20" s="277"/>
      <c r="Q20" s="276"/>
      <c r="R20" s="277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78"/>
      <c r="F21" s="279"/>
      <c r="G21" s="278"/>
      <c r="H21" s="279"/>
      <c r="I21" s="278"/>
      <c r="J21" s="279"/>
      <c r="K21" s="278"/>
      <c r="L21" s="279"/>
      <c r="M21" s="278"/>
      <c r="N21" s="279"/>
      <c r="O21" s="276"/>
      <c r="P21" s="277"/>
      <c r="Q21" s="276"/>
      <c r="R21" s="277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SUM(K4:K21)</f>
        <v>0</v>
      </c>
      <c r="L22" s="283"/>
      <c r="M22" s="282">
        <f>SUM(M4:M21)</f>
        <v>0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47">
        <f t="shared" si="1"/>
        <v>24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F31" sqref="F3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82</v>
      </c>
      <c r="B2" s="238"/>
      <c r="C2" s="238" t="str">
        <f>Buckingham!C2</f>
        <v>15.11.20</v>
      </c>
      <c r="D2" s="13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57">
        <v>6728</v>
      </c>
      <c r="B4" s="262" t="s">
        <v>101</v>
      </c>
      <c r="C4" s="257">
        <v>69</v>
      </c>
      <c r="D4" s="22" t="s">
        <v>78</v>
      </c>
      <c r="E4" s="278">
        <v>5.5</v>
      </c>
      <c r="F4" s="279"/>
      <c r="G4" s="278">
        <v>1</v>
      </c>
      <c r="H4" s="279"/>
      <c r="I4" s="278">
        <v>4.5</v>
      </c>
      <c r="J4" s="279"/>
      <c r="K4" s="280"/>
      <c r="L4" s="281"/>
      <c r="M4" s="280"/>
      <c r="N4" s="281"/>
      <c r="O4" s="276"/>
      <c r="P4" s="277"/>
      <c r="Q4" s="276"/>
      <c r="R4" s="277"/>
      <c r="S4" s="137">
        <f>E4+G4+I4+K4+M4+O4+Q4</f>
        <v>11</v>
      </c>
      <c r="T4" s="137">
        <f t="shared" ref="T4:T24" si="0">SUM(S4-U4-V4)</f>
        <v>11</v>
      </c>
      <c r="U4" s="14"/>
      <c r="V4" s="14"/>
    </row>
    <row r="5" spans="1:22" x14ac:dyDescent="0.3">
      <c r="A5" s="259">
        <v>6728</v>
      </c>
      <c r="B5" s="262" t="s">
        <v>101</v>
      </c>
      <c r="C5" s="259">
        <v>43</v>
      </c>
      <c r="D5" s="22" t="s">
        <v>87</v>
      </c>
      <c r="E5" s="278">
        <v>0.5</v>
      </c>
      <c r="F5" s="279"/>
      <c r="G5" s="278"/>
      <c r="H5" s="279"/>
      <c r="I5" s="278"/>
      <c r="J5" s="279"/>
      <c r="K5" s="280"/>
      <c r="L5" s="281"/>
      <c r="M5" s="280"/>
      <c r="N5" s="281"/>
      <c r="O5" s="276"/>
      <c r="P5" s="277"/>
      <c r="Q5" s="276"/>
      <c r="R5" s="277"/>
      <c r="S5" s="137">
        <f t="shared" ref="S5:S27" si="1">E5+G5+I5+K5+M5+O5+Q5</f>
        <v>0.5</v>
      </c>
      <c r="T5" s="137">
        <f t="shared" si="0"/>
        <v>0.5</v>
      </c>
      <c r="U5" s="14"/>
      <c r="V5" s="14"/>
    </row>
    <row r="6" spans="1:22" x14ac:dyDescent="0.3">
      <c r="A6" s="257">
        <v>6781</v>
      </c>
      <c r="B6" s="262" t="s">
        <v>104</v>
      </c>
      <c r="C6" s="257">
        <v>101</v>
      </c>
      <c r="D6" s="22" t="s">
        <v>96</v>
      </c>
      <c r="E6" s="278">
        <v>1</v>
      </c>
      <c r="F6" s="279"/>
      <c r="G6" s="278"/>
      <c r="H6" s="279"/>
      <c r="I6" s="278"/>
      <c r="J6" s="279"/>
      <c r="K6" s="280"/>
      <c r="L6" s="281"/>
      <c r="M6" s="280"/>
      <c r="N6" s="281"/>
      <c r="O6" s="276"/>
      <c r="P6" s="277"/>
      <c r="Q6" s="276"/>
      <c r="R6" s="277"/>
      <c r="S6" s="137">
        <f t="shared" si="1"/>
        <v>1</v>
      </c>
      <c r="T6" s="137">
        <f t="shared" si="0"/>
        <v>1</v>
      </c>
      <c r="U6" s="14"/>
      <c r="V6" s="14"/>
    </row>
    <row r="7" spans="1:22" x14ac:dyDescent="0.3">
      <c r="A7" s="261">
        <v>6728</v>
      </c>
      <c r="B7" s="262" t="s">
        <v>101</v>
      </c>
      <c r="C7" s="251">
        <v>83</v>
      </c>
      <c r="D7" s="22" t="s">
        <v>75</v>
      </c>
      <c r="E7" s="278">
        <v>1</v>
      </c>
      <c r="F7" s="279"/>
      <c r="G7" s="278">
        <v>1.5</v>
      </c>
      <c r="H7" s="279"/>
      <c r="I7" s="278"/>
      <c r="J7" s="279"/>
      <c r="K7" s="280"/>
      <c r="L7" s="281"/>
      <c r="M7" s="280"/>
      <c r="N7" s="281"/>
      <c r="O7" s="276"/>
      <c r="P7" s="277"/>
      <c r="Q7" s="276"/>
      <c r="R7" s="277"/>
      <c r="S7" s="137">
        <f t="shared" si="1"/>
        <v>2.5</v>
      </c>
      <c r="T7" s="137">
        <f t="shared" si="0"/>
        <v>2.5</v>
      </c>
      <c r="U7" s="14"/>
      <c r="V7" s="14"/>
    </row>
    <row r="8" spans="1:22" x14ac:dyDescent="0.3">
      <c r="A8" s="261">
        <v>6728</v>
      </c>
      <c r="B8" s="262" t="s">
        <v>101</v>
      </c>
      <c r="C8" s="261">
        <v>84</v>
      </c>
      <c r="D8" s="22" t="s">
        <v>75</v>
      </c>
      <c r="E8" s="278"/>
      <c r="F8" s="279"/>
      <c r="G8" s="278">
        <v>5.5</v>
      </c>
      <c r="H8" s="279"/>
      <c r="I8" s="278">
        <v>2</v>
      </c>
      <c r="J8" s="279"/>
      <c r="K8" s="280"/>
      <c r="L8" s="281"/>
      <c r="M8" s="280"/>
      <c r="N8" s="281"/>
      <c r="O8" s="276"/>
      <c r="P8" s="277"/>
      <c r="Q8" s="276"/>
      <c r="R8" s="277"/>
      <c r="S8" s="137">
        <f t="shared" si="1"/>
        <v>7.5</v>
      </c>
      <c r="T8" s="137">
        <f t="shared" si="0"/>
        <v>7.5</v>
      </c>
      <c r="U8" s="14"/>
      <c r="V8" s="14"/>
    </row>
    <row r="9" spans="1:22" x14ac:dyDescent="0.3">
      <c r="A9" s="261"/>
      <c r="B9" s="229"/>
      <c r="C9" s="229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76"/>
      <c r="P9" s="277"/>
      <c r="Q9" s="276"/>
      <c r="R9" s="277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29" t="s">
        <v>107</v>
      </c>
      <c r="B10" s="307">
        <v>160</v>
      </c>
      <c r="C10" s="229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76"/>
      <c r="P10" s="277"/>
      <c r="Q10" s="276"/>
      <c r="R10" s="277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29"/>
      <c r="B11" s="229"/>
      <c r="C11" s="229"/>
      <c r="D11" s="22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76"/>
      <c r="P11" s="277"/>
      <c r="Q11" s="276"/>
      <c r="R11" s="277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29"/>
      <c r="B12" s="229"/>
      <c r="C12" s="229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76"/>
      <c r="P12" s="277"/>
      <c r="Q12" s="276"/>
      <c r="R12" s="277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197"/>
      <c r="B13" s="197"/>
      <c r="C13" s="197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76"/>
      <c r="P13" s="277"/>
      <c r="Q13" s="276"/>
      <c r="R13" s="277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197"/>
      <c r="B14" s="197"/>
      <c r="C14" s="197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76"/>
      <c r="P14" s="277"/>
      <c r="Q14" s="276"/>
      <c r="R14" s="277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29"/>
      <c r="B15" s="229"/>
      <c r="C15" s="229"/>
      <c r="D15" s="22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76"/>
      <c r="P15" s="277"/>
      <c r="Q15" s="276"/>
      <c r="R15" s="277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192"/>
      <c r="B16" s="25"/>
      <c r="C16" s="139"/>
      <c r="D16" s="22"/>
      <c r="E16" s="278"/>
      <c r="F16" s="279"/>
      <c r="G16" s="278"/>
      <c r="H16" s="279"/>
      <c r="I16" s="278"/>
      <c r="J16" s="279"/>
      <c r="K16" s="280"/>
      <c r="L16" s="281"/>
      <c r="M16" s="280"/>
      <c r="N16" s="281"/>
      <c r="O16" s="276"/>
      <c r="P16" s="277"/>
      <c r="Q16" s="276"/>
      <c r="R16" s="277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55">
        <v>3600</v>
      </c>
      <c r="B17" s="262" t="s">
        <v>106</v>
      </c>
      <c r="C17" s="255"/>
      <c r="D17" s="22" t="s">
        <v>79</v>
      </c>
      <c r="E17" s="278"/>
      <c r="F17" s="279"/>
      <c r="G17" s="278"/>
      <c r="H17" s="279"/>
      <c r="I17" s="278">
        <v>1</v>
      </c>
      <c r="J17" s="279"/>
      <c r="K17" s="280"/>
      <c r="L17" s="281"/>
      <c r="M17" s="280"/>
      <c r="N17" s="281"/>
      <c r="O17" s="276"/>
      <c r="P17" s="277"/>
      <c r="Q17" s="276"/>
      <c r="R17" s="277"/>
      <c r="S17" s="137">
        <f>E17+G17+I17+K17+M17+O17+Q17</f>
        <v>1</v>
      </c>
      <c r="T17" s="137">
        <f>SUM(S17-U17-V17)</f>
        <v>1</v>
      </c>
      <c r="U17" s="14"/>
      <c r="V17" s="14"/>
    </row>
    <row r="18" spans="1:22" x14ac:dyDescent="0.3">
      <c r="A18" s="198"/>
      <c r="B18" s="198"/>
      <c r="C18" s="198"/>
      <c r="D18" s="22"/>
      <c r="E18" s="278"/>
      <c r="F18" s="279"/>
      <c r="G18" s="278"/>
      <c r="H18" s="279"/>
      <c r="I18" s="278"/>
      <c r="J18" s="279"/>
      <c r="K18" s="280"/>
      <c r="L18" s="281"/>
      <c r="M18" s="280"/>
      <c r="N18" s="281"/>
      <c r="O18" s="276"/>
      <c r="P18" s="277"/>
      <c r="Q18" s="276"/>
      <c r="R18" s="277"/>
      <c r="S18" s="194">
        <f t="shared" ref="S18:S23" si="2">E18+G18+I18+K18+M18+O18+Q18</f>
        <v>0</v>
      </c>
      <c r="T18" s="194">
        <f t="shared" ref="T18:T23" si="3">SUM(S18-U18-V18)</f>
        <v>0</v>
      </c>
      <c r="U18" s="14"/>
      <c r="V18" s="14"/>
    </row>
    <row r="19" spans="1:22" x14ac:dyDescent="0.3">
      <c r="A19" s="198"/>
      <c r="B19" s="198"/>
      <c r="C19" s="198"/>
      <c r="D19" s="22"/>
      <c r="E19" s="278"/>
      <c r="F19" s="279"/>
      <c r="G19" s="278"/>
      <c r="H19" s="279"/>
      <c r="I19" s="278"/>
      <c r="J19" s="279"/>
      <c r="K19" s="280"/>
      <c r="L19" s="281"/>
      <c r="M19" s="280"/>
      <c r="N19" s="281"/>
      <c r="O19" s="276"/>
      <c r="P19" s="277"/>
      <c r="Q19" s="276"/>
      <c r="R19" s="277"/>
      <c r="S19" s="194">
        <f t="shared" si="2"/>
        <v>0</v>
      </c>
      <c r="T19" s="194">
        <f t="shared" si="3"/>
        <v>0</v>
      </c>
      <c r="U19" s="14"/>
      <c r="V19" s="14"/>
    </row>
    <row r="20" spans="1:22" x14ac:dyDescent="0.3">
      <c r="A20" s="258"/>
      <c r="B20" s="25"/>
      <c r="C20" s="258"/>
      <c r="D20" s="22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76"/>
      <c r="P20" s="277"/>
      <c r="Q20" s="276"/>
      <c r="R20" s="277"/>
      <c r="S20" s="194">
        <f t="shared" si="2"/>
        <v>0</v>
      </c>
      <c r="T20" s="194">
        <f t="shared" si="3"/>
        <v>0</v>
      </c>
      <c r="U20" s="14"/>
      <c r="V20" s="14"/>
    </row>
    <row r="21" spans="1:22" x14ac:dyDescent="0.3">
      <c r="A21" s="251"/>
      <c r="B21" s="25"/>
      <c r="C21" s="251"/>
      <c r="D21" s="22"/>
      <c r="E21" s="278"/>
      <c r="F21" s="279"/>
      <c r="G21" s="278"/>
      <c r="H21" s="279"/>
      <c r="I21" s="278"/>
      <c r="J21" s="279"/>
      <c r="K21" s="280"/>
      <c r="L21" s="281"/>
      <c r="M21" s="280"/>
      <c r="N21" s="281"/>
      <c r="O21" s="276"/>
      <c r="P21" s="277"/>
      <c r="Q21" s="276"/>
      <c r="R21" s="277"/>
      <c r="S21" s="201">
        <f t="shared" si="2"/>
        <v>0</v>
      </c>
      <c r="T21" s="201">
        <f t="shared" si="3"/>
        <v>0</v>
      </c>
      <c r="U21" s="14"/>
      <c r="V21" s="14"/>
    </row>
    <row r="22" spans="1:22" x14ac:dyDescent="0.3">
      <c r="A22" s="200"/>
      <c r="B22" s="200"/>
      <c r="C22" s="200"/>
      <c r="D22" s="22"/>
      <c r="E22" s="278"/>
      <c r="F22" s="279"/>
      <c r="G22" s="278"/>
      <c r="H22" s="279"/>
      <c r="I22" s="278"/>
      <c r="J22" s="279"/>
      <c r="K22" s="280"/>
      <c r="L22" s="281"/>
      <c r="M22" s="280"/>
      <c r="N22" s="281"/>
      <c r="O22" s="276"/>
      <c r="P22" s="277"/>
      <c r="Q22" s="276"/>
      <c r="R22" s="277"/>
      <c r="S22" s="201">
        <f t="shared" si="2"/>
        <v>0</v>
      </c>
      <c r="T22" s="201">
        <f t="shared" si="3"/>
        <v>0</v>
      </c>
      <c r="U22" s="14"/>
      <c r="V22" s="14"/>
    </row>
    <row r="23" spans="1:22" x14ac:dyDescent="0.3">
      <c r="A23" s="204">
        <v>3600</v>
      </c>
      <c r="B23" s="262" t="s">
        <v>106</v>
      </c>
      <c r="C23" s="204"/>
      <c r="D23" s="10" t="s">
        <v>97</v>
      </c>
      <c r="E23" s="278"/>
      <c r="F23" s="279"/>
      <c r="G23" s="278"/>
      <c r="H23" s="279"/>
      <c r="I23" s="278">
        <v>0.5</v>
      </c>
      <c r="J23" s="279"/>
      <c r="K23" s="280"/>
      <c r="L23" s="281"/>
      <c r="M23" s="280"/>
      <c r="N23" s="281"/>
      <c r="O23" s="276"/>
      <c r="P23" s="277"/>
      <c r="Q23" s="276"/>
      <c r="R23" s="277"/>
      <c r="S23" s="201">
        <f t="shared" si="2"/>
        <v>0.5</v>
      </c>
      <c r="T23" s="201">
        <f t="shared" si="3"/>
        <v>0.5</v>
      </c>
      <c r="U23" s="14"/>
      <c r="V23" s="14"/>
    </row>
    <row r="24" spans="1:22" x14ac:dyDescent="0.3">
      <c r="A24" s="139"/>
      <c r="B24" s="139"/>
      <c r="C24" s="139"/>
      <c r="D24" s="10"/>
      <c r="E24" s="278"/>
      <c r="F24" s="279"/>
      <c r="G24" s="278"/>
      <c r="H24" s="279"/>
      <c r="I24" s="278"/>
      <c r="J24" s="279"/>
      <c r="K24" s="280"/>
      <c r="L24" s="281"/>
      <c r="M24" s="280"/>
      <c r="N24" s="281"/>
      <c r="O24" s="276"/>
      <c r="P24" s="277"/>
      <c r="Q24" s="276"/>
      <c r="R24" s="277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78"/>
      <c r="F25" s="279"/>
      <c r="G25" s="278"/>
      <c r="H25" s="279"/>
      <c r="I25" s="278"/>
      <c r="J25" s="279"/>
      <c r="K25" s="280"/>
      <c r="L25" s="281"/>
      <c r="M25" s="280"/>
      <c r="N25" s="281"/>
      <c r="O25" s="276"/>
      <c r="P25" s="277"/>
      <c r="Q25" s="276"/>
      <c r="R25" s="277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78"/>
      <c r="F26" s="279"/>
      <c r="G26" s="278"/>
      <c r="H26" s="279"/>
      <c r="I26" s="278"/>
      <c r="J26" s="279"/>
      <c r="K26" s="278"/>
      <c r="L26" s="279"/>
      <c r="M26" s="278"/>
      <c r="N26" s="279"/>
      <c r="O26" s="276"/>
      <c r="P26" s="277"/>
      <c r="Q26" s="276"/>
      <c r="R26" s="277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82">
        <f>SUM(E4:E26)</f>
        <v>8</v>
      </c>
      <c r="F27" s="283"/>
      <c r="G27" s="282">
        <f>SUM(G4:G26)</f>
        <v>8</v>
      </c>
      <c r="H27" s="283"/>
      <c r="I27" s="282">
        <f>SUM(I4:I26)</f>
        <v>8</v>
      </c>
      <c r="J27" s="283"/>
      <c r="K27" s="282">
        <f>SUM(K4:K26)</f>
        <v>0</v>
      </c>
      <c r="L27" s="283"/>
      <c r="M27" s="282">
        <f>SUM(M4:M26)</f>
        <v>0</v>
      </c>
      <c r="N27" s="283"/>
      <c r="O27" s="282">
        <f>SUM(O4:O26)</f>
        <v>0</v>
      </c>
      <c r="P27" s="283"/>
      <c r="Q27" s="282">
        <f>SUM(Q4:Q26)</f>
        <v>0</v>
      </c>
      <c r="R27" s="283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F31" sqref="F31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82</v>
      </c>
      <c r="B2" s="238"/>
      <c r="C2" s="238" t="str">
        <f>Buckingham!C2</f>
        <v>15.11.20</v>
      </c>
      <c r="D2" s="32"/>
      <c r="E2" s="295" t="s">
        <v>13</v>
      </c>
      <c r="F2" s="295"/>
      <c r="G2" s="295" t="s">
        <v>14</v>
      </c>
      <c r="H2" s="295"/>
      <c r="I2" s="295" t="s">
        <v>15</v>
      </c>
      <c r="J2" s="295"/>
      <c r="K2" s="295" t="s">
        <v>16</v>
      </c>
      <c r="L2" s="295"/>
      <c r="M2" s="295" t="s">
        <v>17</v>
      </c>
      <c r="N2" s="295"/>
      <c r="O2" s="295" t="s">
        <v>18</v>
      </c>
      <c r="P2" s="295"/>
      <c r="Q2" s="295" t="s">
        <v>19</v>
      </c>
      <c r="R2" s="29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39">
        <v>6728</v>
      </c>
      <c r="B4" s="262" t="s">
        <v>101</v>
      </c>
      <c r="C4" s="245">
        <v>75</v>
      </c>
      <c r="D4" s="22" t="s">
        <v>75</v>
      </c>
      <c r="E4" s="287">
        <v>4</v>
      </c>
      <c r="F4" s="288"/>
      <c r="G4" s="287">
        <v>4</v>
      </c>
      <c r="H4" s="288"/>
      <c r="I4" s="287">
        <v>4</v>
      </c>
      <c r="J4" s="288"/>
      <c r="K4" s="289"/>
      <c r="L4" s="290"/>
      <c r="M4" s="289"/>
      <c r="N4" s="290"/>
      <c r="O4" s="291"/>
      <c r="P4" s="291"/>
      <c r="Q4" s="285"/>
      <c r="R4" s="286"/>
      <c r="S4" s="38">
        <f>E4+G4+I4+K4+M4+O4+Q4</f>
        <v>12</v>
      </c>
      <c r="T4" s="38">
        <f>SUM(S4-U4-V4)</f>
        <v>12</v>
      </c>
      <c r="U4" s="40"/>
      <c r="V4" s="40"/>
    </row>
    <row r="5" spans="1:22" x14ac:dyDescent="0.3">
      <c r="A5" s="255">
        <v>6728</v>
      </c>
      <c r="B5" s="262" t="s">
        <v>101</v>
      </c>
      <c r="C5" s="255">
        <v>76</v>
      </c>
      <c r="D5" s="22" t="s">
        <v>75</v>
      </c>
      <c r="E5" s="263">
        <v>4</v>
      </c>
      <c r="F5" s="264"/>
      <c r="G5" s="263">
        <v>4</v>
      </c>
      <c r="H5" s="264"/>
      <c r="I5" s="263">
        <v>4</v>
      </c>
      <c r="J5" s="264"/>
      <c r="K5" s="265"/>
      <c r="L5" s="266"/>
      <c r="M5" s="265"/>
      <c r="N5" s="266"/>
      <c r="O5" s="291"/>
      <c r="P5" s="291"/>
      <c r="Q5" s="285"/>
      <c r="R5" s="286"/>
      <c r="S5" s="38">
        <f t="shared" ref="S5:S22" si="0">E5+G5+I5+K5+M5+O5+Q5</f>
        <v>12</v>
      </c>
      <c r="T5" s="38">
        <f t="shared" ref="T5:T20" si="1">SUM(S5-U5-V5)</f>
        <v>12</v>
      </c>
      <c r="U5" s="40"/>
      <c r="V5" s="40"/>
    </row>
    <row r="6" spans="1:22" x14ac:dyDescent="0.3">
      <c r="A6" s="236"/>
      <c r="B6" s="236"/>
      <c r="C6" s="236"/>
      <c r="D6" s="22"/>
      <c r="E6" s="263"/>
      <c r="F6" s="264"/>
      <c r="G6" s="263"/>
      <c r="H6" s="264"/>
      <c r="I6" s="263"/>
      <c r="J6" s="264"/>
      <c r="K6" s="265"/>
      <c r="L6" s="266"/>
      <c r="M6" s="265"/>
      <c r="N6" s="266"/>
      <c r="O6" s="291"/>
      <c r="P6" s="291"/>
      <c r="Q6" s="285"/>
      <c r="R6" s="286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35"/>
      <c r="B7" s="235"/>
      <c r="C7" s="235"/>
      <c r="D7" s="22"/>
      <c r="E7" s="287"/>
      <c r="F7" s="288"/>
      <c r="G7" s="287"/>
      <c r="H7" s="288"/>
      <c r="I7" s="287"/>
      <c r="J7" s="288"/>
      <c r="K7" s="289"/>
      <c r="L7" s="290"/>
      <c r="M7" s="289"/>
      <c r="N7" s="290"/>
      <c r="O7" s="291"/>
      <c r="P7" s="291"/>
      <c r="Q7" s="285"/>
      <c r="R7" s="286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21" t="s">
        <v>107</v>
      </c>
      <c r="B8" s="306">
        <v>154.62</v>
      </c>
      <c r="C8" s="221"/>
      <c r="D8" s="22"/>
      <c r="E8" s="287"/>
      <c r="F8" s="288"/>
      <c r="G8" s="287"/>
      <c r="H8" s="288"/>
      <c r="I8" s="287"/>
      <c r="J8" s="288"/>
      <c r="K8" s="289"/>
      <c r="L8" s="290"/>
      <c r="M8" s="289"/>
      <c r="N8" s="290"/>
      <c r="O8" s="291"/>
      <c r="P8" s="291"/>
      <c r="Q8" s="285"/>
      <c r="R8" s="286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287"/>
      <c r="F9" s="288"/>
      <c r="G9" s="287"/>
      <c r="H9" s="288"/>
      <c r="I9" s="287"/>
      <c r="J9" s="288"/>
      <c r="K9" s="289"/>
      <c r="L9" s="290"/>
      <c r="M9" s="289"/>
      <c r="N9" s="290"/>
      <c r="O9" s="291"/>
      <c r="P9" s="291"/>
      <c r="Q9" s="285"/>
      <c r="R9" s="28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87"/>
      <c r="F10" s="288"/>
      <c r="G10" s="287"/>
      <c r="H10" s="288"/>
      <c r="I10" s="287"/>
      <c r="J10" s="288"/>
      <c r="K10" s="289"/>
      <c r="L10" s="290"/>
      <c r="M10" s="289"/>
      <c r="N10" s="290"/>
      <c r="O10" s="285"/>
      <c r="P10" s="286"/>
      <c r="Q10" s="285"/>
      <c r="R10" s="28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87"/>
      <c r="F11" s="288"/>
      <c r="G11" s="287"/>
      <c r="H11" s="288"/>
      <c r="I11" s="287"/>
      <c r="J11" s="288"/>
      <c r="K11" s="289"/>
      <c r="L11" s="290"/>
      <c r="M11" s="289"/>
      <c r="N11" s="290"/>
      <c r="O11" s="285"/>
      <c r="P11" s="286"/>
      <c r="Q11" s="285"/>
      <c r="R11" s="28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63"/>
      <c r="F12" s="264"/>
      <c r="G12" s="263"/>
      <c r="H12" s="264"/>
      <c r="I12" s="263"/>
      <c r="J12" s="264"/>
      <c r="K12" s="265"/>
      <c r="L12" s="266"/>
      <c r="M12" s="265"/>
      <c r="N12" s="266"/>
      <c r="O12" s="285"/>
      <c r="P12" s="286"/>
      <c r="Q12" s="285"/>
      <c r="R12" s="28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63"/>
      <c r="F13" s="264"/>
      <c r="G13" s="263"/>
      <c r="H13" s="264"/>
      <c r="I13" s="263"/>
      <c r="J13" s="264"/>
      <c r="K13" s="265"/>
      <c r="L13" s="266"/>
      <c r="M13" s="265"/>
      <c r="N13" s="266"/>
      <c r="O13" s="285"/>
      <c r="P13" s="286"/>
      <c r="Q13" s="285"/>
      <c r="R13" s="28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63"/>
      <c r="F14" s="264"/>
      <c r="G14" s="263"/>
      <c r="H14" s="264"/>
      <c r="I14" s="263"/>
      <c r="J14" s="264"/>
      <c r="K14" s="265"/>
      <c r="L14" s="266"/>
      <c r="M14" s="265"/>
      <c r="N14" s="266"/>
      <c r="O14" s="285"/>
      <c r="P14" s="286"/>
      <c r="Q14" s="285"/>
      <c r="R14" s="28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07"/>
      <c r="B15" s="25"/>
      <c r="C15" s="207"/>
      <c r="D15" s="10"/>
      <c r="E15" s="263"/>
      <c r="F15" s="264"/>
      <c r="G15" s="263"/>
      <c r="H15" s="264"/>
      <c r="I15" s="263"/>
      <c r="J15" s="264"/>
      <c r="K15" s="265"/>
      <c r="L15" s="266"/>
      <c r="M15" s="265"/>
      <c r="N15" s="266"/>
      <c r="O15" s="285"/>
      <c r="P15" s="286"/>
      <c r="Q15" s="285"/>
      <c r="R15" s="28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93"/>
      <c r="B16" s="25"/>
      <c r="C16" s="193"/>
      <c r="D16" s="22"/>
      <c r="E16" s="263"/>
      <c r="F16" s="264"/>
      <c r="G16" s="263"/>
      <c r="H16" s="264"/>
      <c r="I16" s="263"/>
      <c r="J16" s="264"/>
      <c r="K16" s="265"/>
      <c r="L16" s="266"/>
      <c r="M16" s="265"/>
      <c r="N16" s="266"/>
      <c r="O16" s="285"/>
      <c r="P16" s="286"/>
      <c r="Q16" s="285"/>
      <c r="R16" s="28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26"/>
      <c r="B17" s="226"/>
      <c r="C17" s="226"/>
      <c r="E17" s="263"/>
      <c r="F17" s="264"/>
      <c r="G17" s="263"/>
      <c r="H17" s="264"/>
      <c r="I17" s="263"/>
      <c r="J17" s="264"/>
      <c r="K17" s="265"/>
      <c r="L17" s="266"/>
      <c r="M17" s="265"/>
      <c r="N17" s="266"/>
      <c r="O17" s="285"/>
      <c r="P17" s="286"/>
      <c r="Q17" s="285"/>
      <c r="R17" s="28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58"/>
      <c r="B18" s="25"/>
      <c r="C18" s="258"/>
      <c r="D18" s="22"/>
      <c r="E18" s="287"/>
      <c r="F18" s="288"/>
      <c r="G18" s="287"/>
      <c r="H18" s="288"/>
      <c r="I18" s="287"/>
      <c r="J18" s="288"/>
      <c r="K18" s="289"/>
      <c r="L18" s="290"/>
      <c r="M18" s="289"/>
      <c r="N18" s="290"/>
      <c r="O18" s="291"/>
      <c r="P18" s="291"/>
      <c r="Q18" s="285"/>
      <c r="R18" s="28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30"/>
      <c r="B19" s="25"/>
      <c r="C19" s="230"/>
      <c r="D19" s="10"/>
      <c r="E19" s="287"/>
      <c r="F19" s="288"/>
      <c r="G19" s="287"/>
      <c r="H19" s="288"/>
      <c r="I19" s="287"/>
      <c r="J19" s="288"/>
      <c r="K19" s="289"/>
      <c r="L19" s="290"/>
      <c r="M19" s="289"/>
      <c r="N19" s="290"/>
      <c r="O19" s="291"/>
      <c r="P19" s="291"/>
      <c r="Q19" s="285"/>
      <c r="R19" s="28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87"/>
      <c r="F20" s="288"/>
      <c r="G20" s="287"/>
      <c r="H20" s="288"/>
      <c r="I20" s="287"/>
      <c r="J20" s="288"/>
      <c r="K20" s="289"/>
      <c r="L20" s="290"/>
      <c r="M20" s="289"/>
      <c r="N20" s="290"/>
      <c r="O20" s="291"/>
      <c r="P20" s="291"/>
      <c r="Q20" s="285"/>
      <c r="R20" s="28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87"/>
      <c r="F21" s="288"/>
      <c r="G21" s="287"/>
      <c r="H21" s="288"/>
      <c r="I21" s="287"/>
      <c r="J21" s="288"/>
      <c r="K21" s="289"/>
      <c r="L21" s="290"/>
      <c r="M21" s="289"/>
      <c r="N21" s="290"/>
      <c r="O21" s="291"/>
      <c r="P21" s="291"/>
      <c r="Q21" s="285"/>
      <c r="R21" s="286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94"/>
      <c r="F22" s="294"/>
      <c r="G22" s="294"/>
      <c r="H22" s="294"/>
      <c r="I22" s="294"/>
      <c r="J22" s="294"/>
      <c r="K22" s="294"/>
      <c r="L22" s="294"/>
      <c r="M22" s="287"/>
      <c r="N22" s="288"/>
      <c r="O22" s="291"/>
      <c r="P22" s="291"/>
      <c r="Q22" s="285"/>
      <c r="R22" s="286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92">
        <f>SUM(E4:E22)</f>
        <v>8</v>
      </c>
      <c r="F23" s="293"/>
      <c r="G23" s="292">
        <f>SUM(G4:G22)</f>
        <v>8</v>
      </c>
      <c r="H23" s="293"/>
      <c r="I23" s="292">
        <f>SUM(I4:I22)</f>
        <v>8</v>
      </c>
      <c r="J23" s="293"/>
      <c r="K23" s="292">
        <f>SUM(K4:K22)</f>
        <v>0</v>
      </c>
      <c r="L23" s="293"/>
      <c r="M23" s="292">
        <f>SUM(M4:M22)</f>
        <v>0</v>
      </c>
      <c r="N23" s="293"/>
      <c r="O23" s="292">
        <f>SUM(O4:O22)</f>
        <v>0</v>
      </c>
      <c r="P23" s="293"/>
      <c r="Q23" s="292">
        <f>SUM(Q4:Q22)</f>
        <v>0</v>
      </c>
      <c r="R23" s="293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F31" sqref="F3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82</v>
      </c>
      <c r="B2" s="238"/>
      <c r="C2" s="238" t="str">
        <f>Buckingham!C2</f>
        <v>15.11.20</v>
      </c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9">
        <v>6728</v>
      </c>
      <c r="B4" s="262" t="s">
        <v>101</v>
      </c>
      <c r="C4" s="229">
        <v>48</v>
      </c>
      <c r="D4" s="22" t="s">
        <v>78</v>
      </c>
      <c r="E4" s="278">
        <v>8</v>
      </c>
      <c r="F4" s="279"/>
      <c r="G4" s="278">
        <v>8</v>
      </c>
      <c r="H4" s="279"/>
      <c r="I4" s="278">
        <v>8</v>
      </c>
      <c r="J4" s="279"/>
      <c r="K4" s="280"/>
      <c r="L4" s="281"/>
      <c r="M4" s="280"/>
      <c r="N4" s="281"/>
      <c r="O4" s="276"/>
      <c r="P4" s="277"/>
      <c r="Q4" s="276"/>
      <c r="R4" s="277"/>
      <c r="S4" s="12">
        <f t="shared" ref="S4:S10" si="0">E4+G4+I4+K4+M4+O4+Q4</f>
        <v>24</v>
      </c>
      <c r="T4" s="12">
        <f t="shared" ref="T4:T22" si="1">SUM(S4-U4-V4)</f>
        <v>24</v>
      </c>
      <c r="U4" s="14"/>
      <c r="V4" s="14"/>
    </row>
    <row r="5" spans="1:22" x14ac:dyDescent="0.3">
      <c r="A5" s="234"/>
      <c r="B5" s="234"/>
      <c r="C5" s="234"/>
      <c r="D5" s="22"/>
      <c r="E5" s="278"/>
      <c r="F5" s="279"/>
      <c r="G5" s="278"/>
      <c r="H5" s="279"/>
      <c r="I5" s="278"/>
      <c r="J5" s="279"/>
      <c r="K5" s="280"/>
      <c r="L5" s="281"/>
      <c r="M5" s="280"/>
      <c r="N5" s="281"/>
      <c r="O5" s="276"/>
      <c r="P5" s="277"/>
      <c r="Q5" s="276"/>
      <c r="R5" s="277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35" t="s">
        <v>107</v>
      </c>
      <c r="B6" s="306">
        <v>146.56</v>
      </c>
      <c r="C6" s="235"/>
      <c r="D6" s="22"/>
      <c r="E6" s="278"/>
      <c r="F6" s="279"/>
      <c r="G6" s="278"/>
      <c r="H6" s="279"/>
      <c r="I6" s="278"/>
      <c r="J6" s="279"/>
      <c r="K6" s="280"/>
      <c r="L6" s="281"/>
      <c r="M6" s="280"/>
      <c r="N6" s="281"/>
      <c r="O6" s="276"/>
      <c r="P6" s="277"/>
      <c r="Q6" s="276"/>
      <c r="R6" s="277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98"/>
      <c r="B7" s="198"/>
      <c r="C7" s="198"/>
      <c r="D7" s="22"/>
      <c r="E7" s="278"/>
      <c r="F7" s="279"/>
      <c r="G7" s="278"/>
      <c r="H7" s="279"/>
      <c r="I7" s="278"/>
      <c r="J7" s="279"/>
      <c r="K7" s="280"/>
      <c r="L7" s="281"/>
      <c r="M7" s="280"/>
      <c r="N7" s="281"/>
      <c r="O7" s="276"/>
      <c r="P7" s="277"/>
      <c r="Q7" s="276"/>
      <c r="R7" s="277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21"/>
      <c r="B8" s="221"/>
      <c r="C8" s="221"/>
      <c r="D8" s="22"/>
      <c r="E8" s="278"/>
      <c r="F8" s="279"/>
      <c r="G8" s="278"/>
      <c r="H8" s="279"/>
      <c r="I8" s="278"/>
      <c r="J8" s="279"/>
      <c r="K8" s="280"/>
      <c r="L8" s="281"/>
      <c r="M8" s="280"/>
      <c r="N8" s="281"/>
      <c r="O8" s="276"/>
      <c r="P8" s="277"/>
      <c r="Q8" s="276"/>
      <c r="R8" s="277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21"/>
      <c r="B9" s="221"/>
      <c r="C9" s="221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76"/>
      <c r="P9" s="277"/>
      <c r="Q9" s="276"/>
      <c r="R9" s="27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4"/>
      <c r="B10" s="184"/>
      <c r="C10" s="184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76"/>
      <c r="P10" s="277"/>
      <c r="Q10" s="276"/>
      <c r="R10" s="27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4"/>
      <c r="B11" s="184"/>
      <c r="C11" s="184"/>
      <c r="D11" s="22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76"/>
      <c r="P11" s="277"/>
      <c r="Q11" s="276"/>
      <c r="R11" s="27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4"/>
      <c r="B12" s="184"/>
      <c r="C12" s="184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76"/>
      <c r="P12" s="277"/>
      <c r="Q12" s="276"/>
      <c r="R12" s="27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84"/>
      <c r="B13" s="184"/>
      <c r="C13" s="184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76"/>
      <c r="P13" s="277"/>
      <c r="Q13" s="276"/>
      <c r="R13" s="27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4"/>
      <c r="B14" s="184"/>
      <c r="C14" s="184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76"/>
      <c r="P14" s="277"/>
      <c r="Q14" s="276"/>
      <c r="R14" s="27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4"/>
      <c r="B15" s="184"/>
      <c r="C15" s="184"/>
      <c r="D15" s="22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76"/>
      <c r="P15" s="277"/>
      <c r="Q15" s="276"/>
      <c r="R15" s="277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84"/>
      <c r="B16" s="184"/>
      <c r="C16" s="184"/>
      <c r="D16" s="22"/>
      <c r="E16" s="263"/>
      <c r="F16" s="264"/>
      <c r="G16" s="263"/>
      <c r="H16" s="264"/>
      <c r="I16" s="263"/>
      <c r="J16" s="264"/>
      <c r="K16" s="280"/>
      <c r="L16" s="281"/>
      <c r="M16" s="280"/>
      <c r="N16" s="281"/>
      <c r="O16" s="276"/>
      <c r="P16" s="277"/>
      <c r="Q16" s="276"/>
      <c r="R16" s="277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84"/>
      <c r="B17" s="184"/>
      <c r="C17" s="184"/>
      <c r="D17" s="22"/>
      <c r="E17" s="263"/>
      <c r="F17" s="264"/>
      <c r="G17" s="263"/>
      <c r="H17" s="264"/>
      <c r="I17" s="263"/>
      <c r="J17" s="264"/>
      <c r="K17" s="265"/>
      <c r="L17" s="266"/>
      <c r="M17" s="265"/>
      <c r="N17" s="266"/>
      <c r="O17" s="276"/>
      <c r="P17" s="277"/>
      <c r="Q17" s="276"/>
      <c r="R17" s="27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9"/>
      <c r="B18" s="186"/>
      <c r="C18" s="235"/>
      <c r="D18" s="22"/>
      <c r="E18" s="278"/>
      <c r="F18" s="279"/>
      <c r="G18" s="278"/>
      <c r="H18" s="279"/>
      <c r="I18" s="278"/>
      <c r="J18" s="279"/>
      <c r="K18" s="280"/>
      <c r="L18" s="281"/>
      <c r="M18" s="280"/>
      <c r="N18" s="281"/>
      <c r="O18" s="276"/>
      <c r="P18" s="277"/>
      <c r="Q18" s="276"/>
      <c r="R18" s="277"/>
      <c r="S18" s="185">
        <f t="shared" ref="S18:S20" si="3">E18+G18+I18+K18+M18+O18+Q18</f>
        <v>0</v>
      </c>
      <c r="T18" s="185">
        <f t="shared" ref="T18:T20" si="4">SUM(S18-U18-V18)</f>
        <v>0</v>
      </c>
      <c r="U18" s="14"/>
      <c r="V18" s="14"/>
    </row>
    <row r="19" spans="1:22" x14ac:dyDescent="0.3">
      <c r="A19" s="188"/>
      <c r="B19" s="188"/>
      <c r="C19" s="188"/>
      <c r="D19" s="22"/>
      <c r="E19" s="278"/>
      <c r="F19" s="279"/>
      <c r="G19" s="278"/>
      <c r="H19" s="279"/>
      <c r="I19" s="278"/>
      <c r="J19" s="279"/>
      <c r="K19" s="280"/>
      <c r="L19" s="281"/>
      <c r="M19" s="280"/>
      <c r="N19" s="281"/>
      <c r="O19" s="276"/>
      <c r="P19" s="277"/>
      <c r="Q19" s="276"/>
      <c r="R19" s="277"/>
      <c r="S19" s="185">
        <f t="shared" si="3"/>
        <v>0</v>
      </c>
      <c r="T19" s="185">
        <f t="shared" si="4"/>
        <v>0</v>
      </c>
      <c r="U19" s="14"/>
      <c r="V19" s="14"/>
    </row>
    <row r="20" spans="1:22" x14ac:dyDescent="0.3">
      <c r="A20" s="251"/>
      <c r="B20" s="25"/>
      <c r="C20" s="251"/>
      <c r="D20" s="22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76"/>
      <c r="P20" s="277"/>
      <c r="Q20" s="276"/>
      <c r="R20" s="277"/>
      <c r="S20" s="185">
        <f t="shared" si="3"/>
        <v>0</v>
      </c>
      <c r="T20" s="185">
        <f t="shared" si="4"/>
        <v>0</v>
      </c>
      <c r="U20" s="14"/>
      <c r="V20" s="14"/>
    </row>
    <row r="21" spans="1:22" x14ac:dyDescent="0.3">
      <c r="A21" s="207"/>
      <c r="B21" s="25"/>
      <c r="C21" s="207"/>
      <c r="D21" s="10"/>
      <c r="E21" s="278"/>
      <c r="F21" s="279"/>
      <c r="G21" s="278"/>
      <c r="H21" s="279"/>
      <c r="I21" s="278"/>
      <c r="J21" s="279"/>
      <c r="K21" s="280"/>
      <c r="L21" s="281"/>
      <c r="M21" s="280"/>
      <c r="N21" s="281"/>
      <c r="O21" s="276"/>
      <c r="P21" s="277"/>
      <c r="Q21" s="276"/>
      <c r="R21" s="27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96"/>
      <c r="F22" s="279"/>
      <c r="G22" s="296"/>
      <c r="H22" s="279"/>
      <c r="I22" s="296"/>
      <c r="J22" s="279"/>
      <c r="K22" s="297"/>
      <c r="L22" s="281"/>
      <c r="M22" s="297"/>
      <c r="N22" s="281"/>
      <c r="O22" s="276"/>
      <c r="P22" s="277"/>
      <c r="Q22" s="276"/>
      <c r="R22" s="27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78"/>
      <c r="F23" s="279"/>
      <c r="G23" s="278"/>
      <c r="H23" s="279"/>
      <c r="I23" s="278"/>
      <c r="J23" s="279"/>
      <c r="K23" s="280"/>
      <c r="L23" s="281"/>
      <c r="M23" s="280"/>
      <c r="N23" s="281"/>
      <c r="O23" s="276"/>
      <c r="P23" s="277"/>
      <c r="Q23" s="276"/>
      <c r="R23" s="277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78"/>
      <c r="F24" s="279"/>
      <c r="G24" s="278"/>
      <c r="H24" s="279"/>
      <c r="I24" s="278"/>
      <c r="J24" s="279"/>
      <c r="K24" s="278"/>
      <c r="L24" s="279"/>
      <c r="M24" s="278"/>
      <c r="N24" s="279"/>
      <c r="O24" s="276"/>
      <c r="P24" s="277"/>
      <c r="Q24" s="276"/>
      <c r="R24" s="277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2">
        <f>SUM(E4:E24)</f>
        <v>8</v>
      </c>
      <c r="F25" s="283"/>
      <c r="G25" s="282">
        <f>SUM(G4:G24)</f>
        <v>8</v>
      </c>
      <c r="H25" s="283"/>
      <c r="I25" s="282">
        <f>SUM(I4:I24)</f>
        <v>8</v>
      </c>
      <c r="J25" s="283"/>
      <c r="K25" s="282">
        <f>SUM(K4:K24)</f>
        <v>0</v>
      </c>
      <c r="L25" s="283"/>
      <c r="M25" s="282">
        <f>SUM(M4:M24)</f>
        <v>0</v>
      </c>
      <c r="N25" s="283"/>
      <c r="O25" s="282">
        <f>SUM(O4:O24)</f>
        <v>0</v>
      </c>
      <c r="P25" s="283"/>
      <c r="Q25" s="282">
        <f>SUM(Q4:Q24)</f>
        <v>0</v>
      </c>
      <c r="R25" s="283"/>
      <c r="S25" s="12">
        <f t="shared" ref="S25" si="5">E25+G25+I25+K25+M25+O25+Q25</f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F31" sqref="F3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82</v>
      </c>
      <c r="B2" s="238"/>
      <c r="C2" s="238" t="str">
        <f>Buckingham!C2</f>
        <v>15.11.20</v>
      </c>
      <c r="D2" s="118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09">
        <v>3600</v>
      </c>
      <c r="B4" s="262" t="s">
        <v>106</v>
      </c>
      <c r="C4" s="259">
        <v>75</v>
      </c>
      <c r="D4" s="22" t="s">
        <v>75</v>
      </c>
      <c r="E4" s="269">
        <v>4</v>
      </c>
      <c r="F4" s="269"/>
      <c r="G4" s="269"/>
      <c r="H4" s="269"/>
      <c r="I4" s="269">
        <v>3</v>
      </c>
      <c r="J4" s="269"/>
      <c r="K4" s="271"/>
      <c r="L4" s="271"/>
      <c r="M4" s="271"/>
      <c r="N4" s="271"/>
      <c r="O4" s="276"/>
      <c r="P4" s="277"/>
      <c r="Q4" s="276"/>
      <c r="R4" s="277"/>
      <c r="S4" s="119">
        <f t="shared" ref="S4:S22" si="0">E4+G4+I4+K4+M4+O4+Q4</f>
        <v>7</v>
      </c>
      <c r="T4" s="119">
        <f t="shared" ref="T4:T19" si="1">SUM(S4-U4-V4)</f>
        <v>7</v>
      </c>
      <c r="U4" s="14"/>
      <c r="V4" s="14"/>
    </row>
    <row r="5" spans="1:22" x14ac:dyDescent="0.3">
      <c r="A5" s="235">
        <v>3600</v>
      </c>
      <c r="B5" s="262" t="s">
        <v>106</v>
      </c>
      <c r="C5" s="259">
        <v>76</v>
      </c>
      <c r="D5" s="22" t="s">
        <v>75</v>
      </c>
      <c r="E5" s="269">
        <v>4</v>
      </c>
      <c r="F5" s="269"/>
      <c r="G5" s="269"/>
      <c r="H5" s="269"/>
      <c r="I5" s="269"/>
      <c r="J5" s="269"/>
      <c r="K5" s="271"/>
      <c r="L5" s="271"/>
      <c r="M5" s="271"/>
      <c r="N5" s="271"/>
      <c r="O5" s="276"/>
      <c r="P5" s="277"/>
      <c r="Q5" s="276"/>
      <c r="R5" s="277"/>
      <c r="S5" s="119">
        <f t="shared" si="0"/>
        <v>4</v>
      </c>
      <c r="T5" s="119">
        <f t="shared" si="1"/>
        <v>4</v>
      </c>
      <c r="U5" s="14"/>
      <c r="V5" s="14"/>
    </row>
    <row r="6" spans="1:22" x14ac:dyDescent="0.3">
      <c r="A6" s="250">
        <v>3600</v>
      </c>
      <c r="B6" s="262" t="s">
        <v>106</v>
      </c>
      <c r="C6" s="250">
        <v>83</v>
      </c>
      <c r="D6" s="22" t="s">
        <v>75</v>
      </c>
      <c r="E6" s="278"/>
      <c r="F6" s="279"/>
      <c r="G6" s="278"/>
      <c r="H6" s="279"/>
      <c r="I6" s="296">
        <v>2</v>
      </c>
      <c r="J6" s="279"/>
      <c r="K6" s="297"/>
      <c r="L6" s="281"/>
      <c r="M6" s="297"/>
      <c r="N6" s="281"/>
      <c r="O6" s="276"/>
      <c r="P6" s="277"/>
      <c r="Q6" s="276"/>
      <c r="R6" s="277"/>
      <c r="S6" s="119">
        <f t="shared" si="0"/>
        <v>2</v>
      </c>
      <c r="T6" s="119">
        <f t="shared" si="1"/>
        <v>2</v>
      </c>
      <c r="U6" s="14"/>
      <c r="V6" s="14"/>
    </row>
    <row r="7" spans="1:22" x14ac:dyDescent="0.3">
      <c r="A7" s="235">
        <v>3600</v>
      </c>
      <c r="B7" s="262" t="s">
        <v>106</v>
      </c>
      <c r="C7" s="235">
        <v>84</v>
      </c>
      <c r="D7" s="22" t="s">
        <v>75</v>
      </c>
      <c r="E7" s="278"/>
      <c r="F7" s="279"/>
      <c r="G7" s="278"/>
      <c r="H7" s="279"/>
      <c r="I7" s="296">
        <v>1.5</v>
      </c>
      <c r="J7" s="279"/>
      <c r="K7" s="297"/>
      <c r="L7" s="281"/>
      <c r="M7" s="297"/>
      <c r="N7" s="281"/>
      <c r="O7" s="276"/>
      <c r="P7" s="277"/>
      <c r="Q7" s="276"/>
      <c r="R7" s="277"/>
      <c r="S7" s="119">
        <f t="shared" si="0"/>
        <v>1.5</v>
      </c>
      <c r="T7" s="119">
        <f t="shared" si="1"/>
        <v>1.5</v>
      </c>
      <c r="U7" s="14"/>
      <c r="V7" s="14"/>
    </row>
    <row r="8" spans="1:22" x14ac:dyDescent="0.3">
      <c r="A8" s="225"/>
      <c r="B8" s="218"/>
      <c r="C8" s="218"/>
      <c r="D8" s="22"/>
      <c r="E8" s="278"/>
      <c r="F8" s="279"/>
      <c r="G8" s="278"/>
      <c r="H8" s="279"/>
      <c r="I8" s="296"/>
      <c r="J8" s="279"/>
      <c r="K8" s="297"/>
      <c r="L8" s="281"/>
      <c r="M8" s="297"/>
      <c r="N8" s="281"/>
      <c r="O8" s="276"/>
      <c r="P8" s="277"/>
      <c r="Q8" s="276"/>
      <c r="R8" s="277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35" t="s">
        <v>107</v>
      </c>
      <c r="B9" s="306">
        <v>107.78</v>
      </c>
      <c r="C9" s="235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76"/>
      <c r="P9" s="277"/>
      <c r="Q9" s="276"/>
      <c r="R9" s="277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25"/>
      <c r="B10" s="189"/>
      <c r="C10" s="217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76"/>
      <c r="P10" s="277"/>
      <c r="Q10" s="276"/>
      <c r="R10" s="277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00"/>
      <c r="B11" s="200"/>
      <c r="C11" s="200"/>
      <c r="D11" s="22"/>
      <c r="E11" s="278"/>
      <c r="F11" s="279"/>
      <c r="G11" s="278"/>
      <c r="H11" s="279"/>
      <c r="I11" s="296"/>
      <c r="J11" s="279"/>
      <c r="K11" s="297"/>
      <c r="L11" s="281"/>
      <c r="M11" s="297"/>
      <c r="N11" s="281"/>
      <c r="O11" s="276"/>
      <c r="P11" s="277"/>
      <c r="Q11" s="276"/>
      <c r="R11" s="277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200"/>
      <c r="B12" s="200"/>
      <c r="C12" s="200"/>
      <c r="D12" s="22"/>
      <c r="E12" s="278"/>
      <c r="F12" s="279"/>
      <c r="G12" s="278"/>
      <c r="H12" s="279"/>
      <c r="I12" s="296"/>
      <c r="J12" s="279"/>
      <c r="K12" s="297"/>
      <c r="L12" s="281"/>
      <c r="M12" s="297"/>
      <c r="N12" s="281"/>
      <c r="O12" s="276"/>
      <c r="P12" s="277"/>
      <c r="Q12" s="276"/>
      <c r="R12" s="277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4"/>
      <c r="B13" s="25"/>
      <c r="C13" s="164"/>
      <c r="D13" s="22"/>
      <c r="E13" s="278"/>
      <c r="F13" s="279"/>
      <c r="G13" s="278"/>
      <c r="H13" s="279"/>
      <c r="I13" s="296"/>
      <c r="J13" s="279"/>
      <c r="K13" s="297"/>
      <c r="L13" s="281"/>
      <c r="M13" s="297"/>
      <c r="N13" s="281"/>
      <c r="O13" s="276"/>
      <c r="P13" s="277"/>
      <c r="Q13" s="276"/>
      <c r="R13" s="277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50"/>
      <c r="B14" s="250"/>
      <c r="C14" s="250"/>
      <c r="D14" s="22" t="s">
        <v>88</v>
      </c>
      <c r="E14" s="278"/>
      <c r="F14" s="279"/>
      <c r="G14" s="278">
        <v>8</v>
      </c>
      <c r="H14" s="279"/>
      <c r="I14" s="296"/>
      <c r="J14" s="279"/>
      <c r="K14" s="297"/>
      <c r="L14" s="281"/>
      <c r="M14" s="297"/>
      <c r="N14" s="281"/>
      <c r="O14" s="276"/>
      <c r="P14" s="277"/>
      <c r="Q14" s="276"/>
      <c r="R14" s="277"/>
      <c r="S14" s="119">
        <f t="shared" si="0"/>
        <v>8</v>
      </c>
      <c r="T14" s="119">
        <f t="shared" si="1"/>
        <v>8</v>
      </c>
      <c r="U14" s="14"/>
      <c r="V14" s="14"/>
    </row>
    <row r="15" spans="1:22" x14ac:dyDescent="0.3">
      <c r="A15" s="209"/>
      <c r="B15" s="25"/>
      <c r="C15" s="209"/>
      <c r="D15" s="22"/>
      <c r="E15" s="278"/>
      <c r="F15" s="279"/>
      <c r="G15" s="278"/>
      <c r="H15" s="279"/>
      <c r="I15" s="296"/>
      <c r="J15" s="279"/>
      <c r="K15" s="297"/>
      <c r="L15" s="281"/>
      <c r="M15" s="297"/>
      <c r="N15" s="281"/>
      <c r="O15" s="276"/>
      <c r="P15" s="277"/>
      <c r="Q15" s="276"/>
      <c r="R15" s="277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11">
        <v>3600</v>
      </c>
      <c r="B16" s="262" t="s">
        <v>106</v>
      </c>
      <c r="C16" s="211"/>
      <c r="D16" s="22" t="s">
        <v>98</v>
      </c>
      <c r="E16" s="278"/>
      <c r="F16" s="279"/>
      <c r="G16" s="278"/>
      <c r="H16" s="279"/>
      <c r="I16" s="278">
        <v>1.5</v>
      </c>
      <c r="J16" s="279"/>
      <c r="K16" s="280"/>
      <c r="L16" s="281"/>
      <c r="M16" s="280"/>
      <c r="N16" s="281"/>
      <c r="O16" s="276"/>
      <c r="P16" s="277"/>
      <c r="Q16" s="276"/>
      <c r="R16" s="277"/>
      <c r="S16" s="119">
        <f t="shared" si="0"/>
        <v>1.5</v>
      </c>
      <c r="T16" s="119">
        <f t="shared" si="1"/>
        <v>1.5</v>
      </c>
      <c r="U16" s="14"/>
      <c r="V16" s="14"/>
    </row>
    <row r="17" spans="1:22" x14ac:dyDescent="0.3">
      <c r="A17" s="222"/>
      <c r="B17" s="25"/>
      <c r="C17" s="206"/>
      <c r="D17" s="22"/>
      <c r="E17" s="263"/>
      <c r="F17" s="264"/>
      <c r="G17" s="263"/>
      <c r="H17" s="264"/>
      <c r="I17" s="263"/>
      <c r="J17" s="264"/>
      <c r="K17" s="265"/>
      <c r="L17" s="266"/>
      <c r="M17" s="265"/>
      <c r="N17" s="266"/>
      <c r="O17" s="276"/>
      <c r="P17" s="277"/>
      <c r="Q17" s="276"/>
      <c r="R17" s="277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251"/>
      <c r="B18" s="25"/>
      <c r="C18" s="251"/>
      <c r="D18" s="22"/>
      <c r="E18" s="278"/>
      <c r="F18" s="279"/>
      <c r="G18" s="278"/>
      <c r="H18" s="279"/>
      <c r="I18" s="278"/>
      <c r="J18" s="279"/>
      <c r="K18" s="280"/>
      <c r="L18" s="281"/>
      <c r="M18" s="280"/>
      <c r="N18" s="281"/>
      <c r="O18" s="276"/>
      <c r="P18" s="277"/>
      <c r="Q18" s="276"/>
      <c r="R18" s="277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78"/>
      <c r="F19" s="279"/>
      <c r="G19" s="278"/>
      <c r="H19" s="279"/>
      <c r="I19" s="296"/>
      <c r="J19" s="279"/>
      <c r="K19" s="297"/>
      <c r="L19" s="281"/>
      <c r="M19" s="297"/>
      <c r="N19" s="281"/>
      <c r="O19" s="276"/>
      <c r="P19" s="277"/>
      <c r="Q19" s="276"/>
      <c r="R19" s="277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76"/>
      <c r="P20" s="277"/>
      <c r="Q20" s="276"/>
      <c r="R20" s="277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78"/>
      <c r="F21" s="279"/>
      <c r="G21" s="278"/>
      <c r="H21" s="279"/>
      <c r="I21" s="278"/>
      <c r="J21" s="279"/>
      <c r="K21" s="278"/>
      <c r="L21" s="279"/>
      <c r="M21" s="278"/>
      <c r="N21" s="279"/>
      <c r="O21" s="276"/>
      <c r="P21" s="277"/>
      <c r="Q21" s="276"/>
      <c r="R21" s="277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SUM(K4:K21)</f>
        <v>0</v>
      </c>
      <c r="L22" s="283"/>
      <c r="M22" s="282">
        <f>SUM(M4:M21)</f>
        <v>0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19">
        <f t="shared" si="0"/>
        <v>24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16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F31" sqref="F31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82</v>
      </c>
      <c r="B2" s="238"/>
      <c r="C2" s="238" t="str">
        <f>Buckingham!C2</f>
        <v>15.11.20</v>
      </c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57">
        <v>6728</v>
      </c>
      <c r="B4" s="262" t="s">
        <v>101</v>
      </c>
      <c r="C4" s="257">
        <v>43</v>
      </c>
      <c r="D4" s="22" t="s">
        <v>87</v>
      </c>
      <c r="E4" s="278">
        <v>7</v>
      </c>
      <c r="F4" s="279"/>
      <c r="G4" s="278"/>
      <c r="H4" s="279"/>
      <c r="I4" s="278"/>
      <c r="J4" s="279"/>
      <c r="K4" s="280"/>
      <c r="L4" s="281"/>
      <c r="M4" s="280"/>
      <c r="N4" s="281"/>
      <c r="O4" s="276"/>
      <c r="P4" s="277"/>
      <c r="Q4" s="276"/>
      <c r="R4" s="277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3">
      <c r="A5" s="257">
        <v>6728</v>
      </c>
      <c r="B5" s="262" t="s">
        <v>101</v>
      </c>
      <c r="C5" s="257">
        <v>55</v>
      </c>
      <c r="D5" s="22" t="s">
        <v>99</v>
      </c>
      <c r="E5" s="278"/>
      <c r="F5" s="279"/>
      <c r="G5" s="278">
        <v>7</v>
      </c>
      <c r="H5" s="279"/>
      <c r="I5" s="278">
        <v>5</v>
      </c>
      <c r="J5" s="279"/>
      <c r="K5" s="280"/>
      <c r="L5" s="281"/>
      <c r="M5" s="280"/>
      <c r="N5" s="281"/>
      <c r="O5" s="276"/>
      <c r="P5" s="277"/>
      <c r="Q5" s="276"/>
      <c r="R5" s="277"/>
      <c r="S5" s="12">
        <f>E5+G5+I5+K5+M5+O5+Q5</f>
        <v>12</v>
      </c>
      <c r="T5" s="12">
        <f>SUM(S5-U5-V5)</f>
        <v>12</v>
      </c>
      <c r="U5" s="14"/>
      <c r="V5" s="14"/>
    </row>
    <row r="6" spans="1:22" x14ac:dyDescent="0.3">
      <c r="A6" s="256">
        <v>6874</v>
      </c>
      <c r="B6" s="262" t="s">
        <v>105</v>
      </c>
      <c r="C6" s="256">
        <v>4</v>
      </c>
      <c r="D6" s="22" t="s">
        <v>95</v>
      </c>
      <c r="E6" s="278"/>
      <c r="F6" s="279"/>
      <c r="G6" s="278"/>
      <c r="H6" s="279"/>
      <c r="I6" s="278">
        <v>2</v>
      </c>
      <c r="J6" s="279"/>
      <c r="K6" s="280"/>
      <c r="L6" s="281"/>
      <c r="M6" s="280"/>
      <c r="N6" s="281"/>
      <c r="O6" s="276"/>
      <c r="P6" s="277"/>
      <c r="Q6" s="276"/>
      <c r="R6" s="277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3">
      <c r="A7" s="256"/>
      <c r="B7" s="256"/>
      <c r="C7" s="256"/>
      <c r="D7" s="22"/>
      <c r="E7" s="278"/>
      <c r="F7" s="279"/>
      <c r="G7" s="278"/>
      <c r="H7" s="279"/>
      <c r="I7" s="278"/>
      <c r="J7" s="279"/>
      <c r="K7" s="280"/>
      <c r="L7" s="281"/>
      <c r="M7" s="280"/>
      <c r="N7" s="281"/>
      <c r="O7" s="276"/>
      <c r="P7" s="277"/>
      <c r="Q7" s="276"/>
      <c r="R7" s="27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15" t="s">
        <v>107</v>
      </c>
      <c r="B8" s="306">
        <v>145.66</v>
      </c>
      <c r="C8" s="215"/>
      <c r="D8" s="22"/>
      <c r="E8" s="278"/>
      <c r="F8" s="279"/>
      <c r="G8" s="278"/>
      <c r="H8" s="279"/>
      <c r="I8" s="278"/>
      <c r="J8" s="279"/>
      <c r="K8" s="280"/>
      <c r="L8" s="281"/>
      <c r="M8" s="280"/>
      <c r="N8" s="281"/>
      <c r="O8" s="276"/>
      <c r="P8" s="277"/>
      <c r="Q8" s="276"/>
      <c r="R8" s="27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40"/>
      <c r="B9" s="240"/>
      <c r="C9" s="240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76"/>
      <c r="P9" s="277"/>
      <c r="Q9" s="276"/>
      <c r="R9" s="27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42"/>
      <c r="B10" s="242"/>
      <c r="C10" s="242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76"/>
      <c r="P10" s="277"/>
      <c r="Q10" s="276"/>
      <c r="R10" s="27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2"/>
      <c r="B11" s="212"/>
      <c r="C11" s="212"/>
      <c r="D11" s="22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76"/>
      <c r="P11" s="277"/>
      <c r="Q11" s="276"/>
      <c r="R11" s="27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07"/>
      <c r="B12" s="207"/>
      <c r="C12" s="207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76"/>
      <c r="P12" s="277"/>
      <c r="Q12" s="276"/>
      <c r="R12" s="27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51"/>
      <c r="B13" s="251"/>
      <c r="C13" s="251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76"/>
      <c r="P13" s="277"/>
      <c r="Q13" s="276"/>
      <c r="R13" s="27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32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76"/>
      <c r="P14" s="277"/>
      <c r="Q14" s="276"/>
      <c r="R14" s="27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76"/>
      <c r="P15" s="277"/>
      <c r="Q15" s="276"/>
      <c r="R15" s="27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34"/>
      <c r="B16" s="234"/>
      <c r="C16" s="234"/>
      <c r="D16" s="22"/>
      <c r="E16" s="278"/>
      <c r="F16" s="279"/>
      <c r="G16" s="278"/>
      <c r="H16" s="279"/>
      <c r="I16" s="278"/>
      <c r="J16" s="279"/>
      <c r="K16" s="280"/>
      <c r="L16" s="281"/>
      <c r="M16" s="280"/>
      <c r="N16" s="281"/>
      <c r="O16" s="276"/>
      <c r="P16" s="277"/>
      <c r="Q16" s="276"/>
      <c r="R16" s="27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5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276"/>
      <c r="P17" s="277"/>
      <c r="Q17" s="276"/>
      <c r="R17" s="27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51"/>
      <c r="B18" s="25"/>
      <c r="C18" s="251"/>
      <c r="D18" s="22"/>
      <c r="E18" s="263"/>
      <c r="F18" s="264"/>
      <c r="G18" s="263"/>
      <c r="H18" s="264"/>
      <c r="I18" s="278"/>
      <c r="J18" s="279"/>
      <c r="K18" s="265"/>
      <c r="L18" s="266"/>
      <c r="M18" s="265"/>
      <c r="N18" s="266"/>
      <c r="O18" s="276"/>
      <c r="P18" s="277"/>
      <c r="Q18" s="276"/>
      <c r="R18" s="27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7">
        <v>3600</v>
      </c>
      <c r="B19" s="262" t="s">
        <v>106</v>
      </c>
      <c r="C19" s="157"/>
      <c r="D19" s="10" t="s">
        <v>61</v>
      </c>
      <c r="E19" s="263">
        <v>1</v>
      </c>
      <c r="F19" s="264"/>
      <c r="G19" s="263">
        <v>1</v>
      </c>
      <c r="H19" s="264"/>
      <c r="I19" s="263">
        <v>1</v>
      </c>
      <c r="J19" s="264"/>
      <c r="K19" s="265"/>
      <c r="L19" s="266"/>
      <c r="M19" s="265"/>
      <c r="N19" s="266"/>
      <c r="O19" s="276"/>
      <c r="P19" s="277"/>
      <c r="Q19" s="276"/>
      <c r="R19" s="277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82"/>
      <c r="B20" s="25"/>
      <c r="C20" s="182"/>
      <c r="D20" s="10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76"/>
      <c r="P20" s="277"/>
      <c r="Q20" s="276"/>
      <c r="R20" s="27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78"/>
      <c r="F21" s="279"/>
      <c r="G21" s="278"/>
      <c r="H21" s="279"/>
      <c r="I21" s="278"/>
      <c r="J21" s="279"/>
      <c r="K21" s="280"/>
      <c r="L21" s="281"/>
      <c r="M21" s="280"/>
      <c r="N21" s="281"/>
      <c r="O21" s="276"/>
      <c r="P21" s="277"/>
      <c r="Q21" s="276"/>
      <c r="R21" s="27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78"/>
      <c r="F22" s="279"/>
      <c r="G22" s="278"/>
      <c r="H22" s="279"/>
      <c r="I22" s="278"/>
      <c r="J22" s="279"/>
      <c r="K22" s="280"/>
      <c r="L22" s="281"/>
      <c r="M22" s="280"/>
      <c r="N22" s="281"/>
      <c r="O22" s="276"/>
      <c r="P22" s="277"/>
      <c r="Q22" s="276"/>
      <c r="R22" s="277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78"/>
      <c r="F23" s="279"/>
      <c r="G23" s="278"/>
      <c r="H23" s="279"/>
      <c r="I23" s="278"/>
      <c r="J23" s="279"/>
      <c r="K23" s="278"/>
      <c r="L23" s="279"/>
      <c r="M23" s="278"/>
      <c r="N23" s="279"/>
      <c r="O23" s="276"/>
      <c r="P23" s="277"/>
      <c r="Q23" s="276"/>
      <c r="R23" s="277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82">
        <f>SUM(E4:E23)</f>
        <v>8</v>
      </c>
      <c r="F24" s="283"/>
      <c r="G24" s="282">
        <f>SUM(G4:G23)</f>
        <v>8</v>
      </c>
      <c r="H24" s="283"/>
      <c r="I24" s="282">
        <f>SUM(I4:I23)</f>
        <v>8</v>
      </c>
      <c r="J24" s="283"/>
      <c r="K24" s="282">
        <f>SUM(K4:K23)</f>
        <v>0</v>
      </c>
      <c r="L24" s="283"/>
      <c r="M24" s="282">
        <f>SUM(M4:M23)</f>
        <v>0</v>
      </c>
      <c r="N24" s="283"/>
      <c r="O24" s="282">
        <f>SUM(O4:O23)</f>
        <v>0</v>
      </c>
      <c r="P24" s="283"/>
      <c r="Q24" s="282">
        <f>SUM(Q4:Q23)</f>
        <v>0</v>
      </c>
      <c r="R24" s="283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F31" sqref="F31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82</v>
      </c>
      <c r="B2" s="238"/>
      <c r="C2" s="238" t="str">
        <f>Buckingham!C2</f>
        <v>15.11.20</v>
      </c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1">
        <v>6728</v>
      </c>
      <c r="B4" s="262" t="s">
        <v>101</v>
      </c>
      <c r="C4" s="261">
        <v>43</v>
      </c>
      <c r="D4" s="22" t="s">
        <v>87</v>
      </c>
      <c r="E4" s="278">
        <v>7</v>
      </c>
      <c r="F4" s="279"/>
      <c r="G4" s="278"/>
      <c r="H4" s="279"/>
      <c r="I4" s="278"/>
      <c r="J4" s="279"/>
      <c r="K4" s="280"/>
      <c r="L4" s="281"/>
      <c r="M4" s="280"/>
      <c r="N4" s="281"/>
      <c r="O4" s="298"/>
      <c r="P4" s="298"/>
      <c r="Q4" s="298"/>
      <c r="R4" s="298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3">
      <c r="A5" s="261">
        <v>6728</v>
      </c>
      <c r="B5" s="262" t="s">
        <v>101</v>
      </c>
      <c r="C5" s="261">
        <v>55</v>
      </c>
      <c r="D5" s="22" t="s">
        <v>99</v>
      </c>
      <c r="E5" s="278"/>
      <c r="F5" s="279"/>
      <c r="G5" s="278">
        <v>7</v>
      </c>
      <c r="H5" s="279"/>
      <c r="I5" s="278">
        <v>5</v>
      </c>
      <c r="J5" s="279"/>
      <c r="K5" s="280"/>
      <c r="L5" s="281"/>
      <c r="M5" s="280"/>
      <c r="N5" s="281"/>
      <c r="O5" s="298"/>
      <c r="P5" s="298"/>
      <c r="Q5" s="298"/>
      <c r="R5" s="298"/>
      <c r="S5" s="12">
        <f t="shared" si="0"/>
        <v>12</v>
      </c>
      <c r="T5" s="12">
        <f t="shared" si="1"/>
        <v>12</v>
      </c>
      <c r="U5" s="14"/>
      <c r="V5" s="14"/>
    </row>
    <row r="6" spans="1:22" x14ac:dyDescent="0.3">
      <c r="A6" s="261">
        <v>6874</v>
      </c>
      <c r="B6" s="262" t="s">
        <v>105</v>
      </c>
      <c r="C6" s="261">
        <v>4</v>
      </c>
      <c r="D6" s="22" t="s">
        <v>95</v>
      </c>
      <c r="E6" s="278"/>
      <c r="F6" s="279"/>
      <c r="G6" s="278"/>
      <c r="H6" s="279"/>
      <c r="I6" s="278">
        <v>2</v>
      </c>
      <c r="J6" s="279"/>
      <c r="K6" s="280"/>
      <c r="L6" s="281"/>
      <c r="M6" s="280"/>
      <c r="N6" s="281"/>
      <c r="O6" s="298"/>
      <c r="P6" s="298"/>
      <c r="Q6" s="298"/>
      <c r="R6" s="298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256"/>
      <c r="B7" s="256"/>
      <c r="C7" s="256"/>
      <c r="D7" s="22"/>
      <c r="E7" s="278"/>
      <c r="F7" s="279"/>
      <c r="G7" s="278"/>
      <c r="H7" s="279"/>
      <c r="I7" s="278"/>
      <c r="J7" s="279"/>
      <c r="K7" s="280"/>
      <c r="L7" s="281"/>
      <c r="M7" s="280"/>
      <c r="N7" s="281"/>
      <c r="O7" s="298"/>
      <c r="P7" s="298"/>
      <c r="Q7" s="298"/>
      <c r="R7" s="298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56" t="s">
        <v>107</v>
      </c>
      <c r="B8" s="306">
        <v>166.78</v>
      </c>
      <c r="C8" s="256"/>
      <c r="D8" s="22"/>
      <c r="E8" s="278"/>
      <c r="F8" s="279"/>
      <c r="G8" s="278"/>
      <c r="H8" s="279"/>
      <c r="I8" s="278"/>
      <c r="J8" s="279"/>
      <c r="K8" s="280"/>
      <c r="L8" s="281"/>
      <c r="M8" s="280"/>
      <c r="N8" s="281"/>
      <c r="O8" s="298"/>
      <c r="P8" s="298"/>
      <c r="Q8" s="298"/>
      <c r="R8" s="29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41"/>
      <c r="B9" s="241"/>
      <c r="C9" s="241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76"/>
      <c r="P9" s="277"/>
      <c r="Q9" s="276"/>
      <c r="R9" s="27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42"/>
      <c r="B10" s="242"/>
      <c r="C10" s="242"/>
      <c r="D10" s="22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76"/>
      <c r="P10" s="277"/>
      <c r="Q10" s="276"/>
      <c r="R10" s="27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1"/>
      <c r="B11" s="211"/>
      <c r="C11" s="211"/>
      <c r="D11" s="22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76"/>
      <c r="P11" s="277"/>
      <c r="Q11" s="276"/>
      <c r="R11" s="27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51"/>
      <c r="B12" s="251"/>
      <c r="C12" s="251"/>
      <c r="D12" s="22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76"/>
      <c r="P12" s="277"/>
      <c r="Q12" s="276"/>
      <c r="R12" s="27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1"/>
      <c r="B13" s="151"/>
      <c r="C13" s="151"/>
      <c r="D13" s="22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76"/>
      <c r="P13" s="277"/>
      <c r="Q13" s="276"/>
      <c r="R13" s="27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51"/>
      <c r="D14" s="22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76"/>
      <c r="P14" s="277"/>
      <c r="Q14" s="276"/>
      <c r="R14" s="27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34"/>
      <c r="B15" s="234"/>
      <c r="C15" s="234"/>
      <c r="D15" s="22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76"/>
      <c r="P15" s="277"/>
      <c r="Q15" s="276"/>
      <c r="R15" s="27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11"/>
      <c r="B16" s="25"/>
      <c r="C16" s="211"/>
      <c r="D16" s="10"/>
      <c r="E16" s="278"/>
      <c r="F16" s="279"/>
      <c r="G16" s="278"/>
      <c r="H16" s="279"/>
      <c r="I16" s="278"/>
      <c r="J16" s="279"/>
      <c r="K16" s="280"/>
      <c r="L16" s="281"/>
      <c r="M16" s="280"/>
      <c r="N16" s="281"/>
      <c r="O16" s="276"/>
      <c r="P16" s="277"/>
      <c r="Q16" s="276"/>
      <c r="R16" s="27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57"/>
      <c r="B17" s="25"/>
      <c r="C17" s="156"/>
      <c r="D17" s="10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276"/>
      <c r="P17" s="277"/>
      <c r="Q17" s="276"/>
      <c r="R17" s="27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51"/>
      <c r="B18" s="25"/>
      <c r="C18" s="251"/>
      <c r="D18" s="22"/>
      <c r="E18" s="263"/>
      <c r="F18" s="264"/>
      <c r="G18" s="263"/>
      <c r="H18" s="264"/>
      <c r="I18" s="263"/>
      <c r="J18" s="264"/>
      <c r="K18" s="265"/>
      <c r="L18" s="266"/>
      <c r="M18" s="265"/>
      <c r="N18" s="266"/>
      <c r="O18" s="276"/>
      <c r="P18" s="277"/>
      <c r="Q18" s="276"/>
      <c r="R18" s="27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28">
        <v>3600</v>
      </c>
      <c r="B19" s="262" t="s">
        <v>106</v>
      </c>
      <c r="C19" s="228"/>
      <c r="D19" s="10" t="s">
        <v>61</v>
      </c>
      <c r="E19" s="263">
        <v>1</v>
      </c>
      <c r="F19" s="264"/>
      <c r="G19" s="263">
        <v>1</v>
      </c>
      <c r="H19" s="264"/>
      <c r="I19" s="263">
        <v>1</v>
      </c>
      <c r="J19" s="264"/>
      <c r="K19" s="265"/>
      <c r="L19" s="266"/>
      <c r="M19" s="265"/>
      <c r="N19" s="266"/>
      <c r="O19" s="276"/>
      <c r="P19" s="277"/>
      <c r="Q19" s="276"/>
      <c r="R19" s="277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76"/>
      <c r="P20" s="277"/>
      <c r="Q20" s="276"/>
      <c r="R20" s="277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8"/>
      <c r="F21" s="279"/>
      <c r="G21" s="278"/>
      <c r="H21" s="279"/>
      <c r="I21" s="278"/>
      <c r="J21" s="279"/>
      <c r="K21" s="280"/>
      <c r="L21" s="281"/>
      <c r="M21" s="280"/>
      <c r="N21" s="281"/>
      <c r="O21" s="276"/>
      <c r="P21" s="277"/>
      <c r="Q21" s="276"/>
      <c r="R21" s="277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78"/>
      <c r="F22" s="279"/>
      <c r="G22" s="278"/>
      <c r="H22" s="279"/>
      <c r="I22" s="278"/>
      <c r="J22" s="279"/>
      <c r="K22" s="278"/>
      <c r="L22" s="279"/>
      <c r="M22" s="278"/>
      <c r="N22" s="279"/>
      <c r="O22" s="276"/>
      <c r="P22" s="277"/>
      <c r="Q22" s="276"/>
      <c r="R22" s="277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82">
        <f>SUM(E4:E22)</f>
        <v>8</v>
      </c>
      <c r="F23" s="283"/>
      <c r="G23" s="282">
        <f>SUM(G4:G22)</f>
        <v>8</v>
      </c>
      <c r="H23" s="283"/>
      <c r="I23" s="282">
        <f>SUM(I4:I22)</f>
        <v>8</v>
      </c>
      <c r="J23" s="283"/>
      <c r="K23" s="282">
        <f>SUM(K4:K22)</f>
        <v>0</v>
      </c>
      <c r="L23" s="283"/>
      <c r="M23" s="282">
        <f>SUM(M4:M22)</f>
        <v>0</v>
      </c>
      <c r="N23" s="283"/>
      <c r="O23" s="282">
        <f>SUM(O4:O22)</f>
        <v>0</v>
      </c>
      <c r="P23" s="283"/>
      <c r="Q23" s="282">
        <f>SUM(Q4:Q22)</f>
        <v>0</v>
      </c>
      <c r="R23" s="283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topLeftCell="A10" zoomScale="86" zoomScaleNormal="86" workbookViewId="0">
      <selection activeCell="F31" sqref="F31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82</v>
      </c>
      <c r="B2" s="238"/>
      <c r="C2" s="238" t="str">
        <f>Buckingham!C2</f>
        <v>15.11.20</v>
      </c>
      <c r="D2" s="110"/>
      <c r="E2" s="303" t="s">
        <v>13</v>
      </c>
      <c r="F2" s="303"/>
      <c r="G2" s="303" t="s">
        <v>14</v>
      </c>
      <c r="H2" s="303"/>
      <c r="I2" s="303" t="s">
        <v>15</v>
      </c>
      <c r="J2" s="303"/>
      <c r="K2" s="303" t="s">
        <v>16</v>
      </c>
      <c r="L2" s="303"/>
      <c r="M2" s="303" t="s">
        <v>17</v>
      </c>
      <c r="N2" s="303"/>
      <c r="O2" s="303" t="s">
        <v>18</v>
      </c>
      <c r="P2" s="303"/>
      <c r="Q2" s="303" t="s">
        <v>19</v>
      </c>
      <c r="R2" s="30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57"/>
      <c r="B4" s="257"/>
      <c r="C4" s="257"/>
      <c r="D4" s="22"/>
      <c r="E4" s="278"/>
      <c r="F4" s="279"/>
      <c r="G4" s="278"/>
      <c r="H4" s="279"/>
      <c r="I4" s="278"/>
      <c r="J4" s="279"/>
      <c r="K4" s="280"/>
      <c r="L4" s="281"/>
      <c r="M4" s="280"/>
      <c r="N4" s="281"/>
      <c r="O4" s="299"/>
      <c r="P4" s="300"/>
      <c r="Q4" s="299"/>
      <c r="R4" s="300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3">
      <c r="A5" s="257"/>
      <c r="B5" s="257"/>
      <c r="C5" s="257"/>
      <c r="D5" s="22"/>
      <c r="E5" s="278"/>
      <c r="F5" s="279"/>
      <c r="G5" s="278"/>
      <c r="H5" s="279"/>
      <c r="I5" s="278"/>
      <c r="J5" s="279"/>
      <c r="K5" s="280"/>
      <c r="L5" s="281"/>
      <c r="M5" s="280"/>
      <c r="N5" s="281"/>
      <c r="O5" s="299"/>
      <c r="P5" s="300"/>
      <c r="Q5" s="299"/>
      <c r="R5" s="300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249"/>
      <c r="B6" s="249"/>
      <c r="C6" s="249"/>
      <c r="D6" s="22"/>
      <c r="E6" s="278"/>
      <c r="F6" s="279"/>
      <c r="G6" s="278"/>
      <c r="H6" s="279"/>
      <c r="I6" s="278"/>
      <c r="J6" s="279"/>
      <c r="K6" s="280"/>
      <c r="L6" s="281"/>
      <c r="M6" s="280"/>
      <c r="N6" s="281"/>
      <c r="O6" s="299"/>
      <c r="P6" s="300"/>
      <c r="Q6" s="299"/>
      <c r="R6" s="300"/>
      <c r="S6" s="178">
        <f t="shared" ref="S6:S8" si="2">E6+G6+I6+K6+M6+O6+Q6</f>
        <v>0</v>
      </c>
      <c r="T6" s="178">
        <f t="shared" ref="T6:T8" si="3">SUM(S6-U6-V6)</f>
        <v>0</v>
      </c>
      <c r="U6" s="83"/>
      <c r="V6" s="83"/>
    </row>
    <row r="7" spans="1:22" x14ac:dyDescent="0.3">
      <c r="A7" s="249" t="s">
        <v>107</v>
      </c>
      <c r="B7" s="306">
        <v>230.77</v>
      </c>
      <c r="C7" s="249"/>
      <c r="D7" s="22"/>
      <c r="E7" s="278"/>
      <c r="F7" s="279"/>
      <c r="G7" s="278"/>
      <c r="H7" s="279"/>
      <c r="I7" s="278"/>
      <c r="J7" s="279"/>
      <c r="K7" s="280"/>
      <c r="L7" s="281"/>
      <c r="M7" s="280"/>
      <c r="N7" s="281"/>
      <c r="O7" s="299"/>
      <c r="P7" s="300"/>
      <c r="Q7" s="299"/>
      <c r="R7" s="300"/>
      <c r="S7" s="178">
        <f t="shared" si="2"/>
        <v>0</v>
      </c>
      <c r="T7" s="178">
        <f t="shared" si="3"/>
        <v>0</v>
      </c>
      <c r="U7" s="83"/>
      <c r="V7" s="83"/>
    </row>
    <row r="8" spans="1:22" x14ac:dyDescent="0.3">
      <c r="A8" s="250"/>
      <c r="B8" s="250"/>
      <c r="C8" s="250"/>
      <c r="D8" s="22"/>
      <c r="E8" s="278"/>
      <c r="F8" s="279"/>
      <c r="G8" s="278"/>
      <c r="H8" s="279"/>
      <c r="I8" s="278"/>
      <c r="J8" s="279"/>
      <c r="K8" s="280"/>
      <c r="L8" s="281"/>
      <c r="M8" s="280"/>
      <c r="N8" s="281"/>
      <c r="O8" s="299"/>
      <c r="P8" s="300"/>
      <c r="Q8" s="299"/>
      <c r="R8" s="300"/>
      <c r="S8" s="178">
        <f t="shared" si="2"/>
        <v>0</v>
      </c>
      <c r="T8" s="178">
        <f t="shared" si="3"/>
        <v>0</v>
      </c>
      <c r="U8" s="83"/>
      <c r="V8" s="83"/>
    </row>
    <row r="9" spans="1:22" ht="15" customHeight="1" x14ac:dyDescent="0.3">
      <c r="A9" s="205"/>
      <c r="B9" s="205"/>
      <c r="C9" s="205"/>
      <c r="D9" s="22"/>
      <c r="E9" s="278"/>
      <c r="F9" s="279"/>
      <c r="G9" s="278"/>
      <c r="H9" s="279"/>
      <c r="I9" s="278"/>
      <c r="J9" s="279"/>
      <c r="K9" s="280"/>
      <c r="L9" s="281"/>
      <c r="M9" s="280"/>
      <c r="N9" s="281"/>
      <c r="O9" s="299"/>
      <c r="P9" s="300"/>
      <c r="Q9" s="299"/>
      <c r="R9" s="300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06"/>
      <c r="B10" s="206"/>
      <c r="C10" s="206"/>
      <c r="D10" s="208"/>
      <c r="E10" s="278"/>
      <c r="F10" s="279"/>
      <c r="G10" s="278"/>
      <c r="H10" s="279"/>
      <c r="I10" s="278"/>
      <c r="J10" s="279"/>
      <c r="K10" s="280"/>
      <c r="L10" s="281"/>
      <c r="M10" s="280"/>
      <c r="N10" s="281"/>
      <c r="O10" s="299"/>
      <c r="P10" s="300"/>
      <c r="Q10" s="299"/>
      <c r="R10" s="300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06"/>
      <c r="B11" s="206"/>
      <c r="C11" s="206"/>
      <c r="D11" s="208"/>
      <c r="E11" s="278"/>
      <c r="F11" s="279"/>
      <c r="G11" s="278"/>
      <c r="H11" s="279"/>
      <c r="I11" s="278"/>
      <c r="J11" s="279"/>
      <c r="K11" s="280"/>
      <c r="L11" s="281"/>
      <c r="M11" s="280"/>
      <c r="N11" s="281"/>
      <c r="O11" s="299"/>
      <c r="P11" s="300"/>
      <c r="Q11" s="299"/>
      <c r="R11" s="300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06"/>
      <c r="B12" s="200"/>
      <c r="C12" s="200"/>
      <c r="D12" s="208"/>
      <c r="E12" s="278"/>
      <c r="F12" s="279"/>
      <c r="G12" s="278"/>
      <c r="H12" s="279"/>
      <c r="I12" s="278"/>
      <c r="J12" s="279"/>
      <c r="K12" s="280"/>
      <c r="L12" s="281"/>
      <c r="M12" s="280"/>
      <c r="N12" s="281"/>
      <c r="O12" s="299"/>
      <c r="P12" s="300"/>
      <c r="Q12" s="299"/>
      <c r="R12" s="300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06"/>
      <c r="B13" s="200"/>
      <c r="C13" s="200"/>
      <c r="D13" s="208"/>
      <c r="E13" s="278"/>
      <c r="F13" s="279"/>
      <c r="G13" s="278"/>
      <c r="H13" s="279"/>
      <c r="I13" s="278"/>
      <c r="J13" s="279"/>
      <c r="K13" s="280"/>
      <c r="L13" s="281"/>
      <c r="M13" s="280"/>
      <c r="N13" s="281"/>
      <c r="O13" s="299"/>
      <c r="P13" s="300"/>
      <c r="Q13" s="299"/>
      <c r="R13" s="300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06"/>
      <c r="B14" s="206"/>
      <c r="C14" s="206"/>
      <c r="D14" s="208"/>
      <c r="E14" s="278"/>
      <c r="F14" s="279"/>
      <c r="G14" s="278"/>
      <c r="H14" s="279"/>
      <c r="I14" s="278"/>
      <c r="J14" s="279"/>
      <c r="K14" s="280"/>
      <c r="L14" s="281"/>
      <c r="M14" s="280"/>
      <c r="N14" s="281"/>
      <c r="O14" s="299"/>
      <c r="P14" s="300"/>
      <c r="Q14" s="299"/>
      <c r="R14" s="30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6"/>
      <c r="B15" s="206"/>
      <c r="C15" s="206"/>
      <c r="D15" s="208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99"/>
      <c r="P15" s="300"/>
      <c r="Q15" s="299"/>
      <c r="R15" s="300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06"/>
      <c r="B16" s="206"/>
      <c r="C16" s="206"/>
      <c r="D16" s="208"/>
      <c r="E16" s="278"/>
      <c r="F16" s="279"/>
      <c r="G16" s="278"/>
      <c r="H16" s="279"/>
      <c r="I16" s="278"/>
      <c r="J16" s="279"/>
      <c r="K16" s="280"/>
      <c r="L16" s="281"/>
      <c r="M16" s="280"/>
      <c r="N16" s="281"/>
      <c r="O16" s="299"/>
      <c r="P16" s="300"/>
      <c r="Q16" s="299"/>
      <c r="R16" s="300"/>
      <c r="S16" s="196">
        <f t="shared" si="0"/>
        <v>0</v>
      </c>
      <c r="T16" s="196">
        <f t="shared" si="1"/>
        <v>0</v>
      </c>
      <c r="U16" s="83"/>
      <c r="V16" s="83"/>
    </row>
    <row r="17" spans="1:22" x14ac:dyDescent="0.3">
      <c r="A17" s="203"/>
      <c r="B17" s="203"/>
      <c r="C17" s="203"/>
      <c r="D17" s="208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299"/>
      <c r="P17" s="300"/>
      <c r="Q17" s="299"/>
      <c r="R17" s="300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59">
        <v>3600</v>
      </c>
      <c r="B18" s="262" t="s">
        <v>106</v>
      </c>
      <c r="C18" s="259"/>
      <c r="D18" s="22" t="s">
        <v>79</v>
      </c>
      <c r="E18" s="278"/>
      <c r="F18" s="279"/>
      <c r="G18" s="278"/>
      <c r="H18" s="279"/>
      <c r="I18" s="278">
        <v>1.5</v>
      </c>
      <c r="J18" s="279"/>
      <c r="K18" s="280"/>
      <c r="L18" s="281"/>
      <c r="M18" s="280"/>
      <c r="N18" s="281"/>
      <c r="O18" s="299"/>
      <c r="P18" s="300"/>
      <c r="Q18" s="299"/>
      <c r="R18" s="300"/>
      <c r="S18" s="79">
        <f t="shared" si="6"/>
        <v>1.5</v>
      </c>
      <c r="T18" s="79">
        <f t="shared" si="7"/>
        <v>1.5</v>
      </c>
      <c r="U18" s="83"/>
      <c r="V18" s="83"/>
    </row>
    <row r="19" spans="1:22" x14ac:dyDescent="0.3">
      <c r="A19" s="210"/>
      <c r="B19" s="210"/>
      <c r="C19" s="210"/>
      <c r="D19" s="22"/>
      <c r="E19" s="278"/>
      <c r="F19" s="279"/>
      <c r="G19" s="278"/>
      <c r="H19" s="279"/>
      <c r="I19" s="278"/>
      <c r="J19" s="279"/>
      <c r="K19" s="280"/>
      <c r="L19" s="281"/>
      <c r="M19" s="280"/>
      <c r="N19" s="281"/>
      <c r="O19" s="299"/>
      <c r="P19" s="300"/>
      <c r="Q19" s="299"/>
      <c r="R19" s="300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51"/>
      <c r="B20" s="25"/>
      <c r="C20" s="251"/>
      <c r="D20" s="22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99"/>
      <c r="P20" s="300"/>
      <c r="Q20" s="299"/>
      <c r="R20" s="300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39"/>
      <c r="B21" s="239"/>
      <c r="C21" s="239"/>
      <c r="D21" s="22"/>
      <c r="E21" s="278"/>
      <c r="F21" s="279"/>
      <c r="G21" s="278"/>
      <c r="H21" s="279"/>
      <c r="I21" s="278"/>
      <c r="J21" s="279"/>
      <c r="K21" s="280"/>
      <c r="L21" s="281"/>
      <c r="M21" s="280"/>
      <c r="N21" s="281"/>
      <c r="O21" s="299"/>
      <c r="P21" s="300"/>
      <c r="Q21" s="301"/>
      <c r="R21" s="302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39">
        <v>3600</v>
      </c>
      <c r="B22" s="262" t="s">
        <v>106</v>
      </c>
      <c r="C22" s="239"/>
      <c r="D22" s="22" t="s">
        <v>100</v>
      </c>
      <c r="E22" s="278"/>
      <c r="F22" s="279"/>
      <c r="G22" s="278"/>
      <c r="H22" s="279"/>
      <c r="I22" s="278">
        <v>1</v>
      </c>
      <c r="J22" s="279"/>
      <c r="K22" s="280"/>
      <c r="L22" s="281"/>
      <c r="M22" s="280"/>
      <c r="N22" s="281"/>
      <c r="O22" s="299"/>
      <c r="P22" s="300"/>
      <c r="Q22" s="299"/>
      <c r="R22" s="300"/>
      <c r="S22" s="79">
        <f t="shared" si="8"/>
        <v>1</v>
      </c>
      <c r="T22" s="79">
        <f t="shared" si="1"/>
        <v>1</v>
      </c>
      <c r="U22" s="83"/>
      <c r="V22" s="83"/>
    </row>
    <row r="23" spans="1:22" x14ac:dyDescent="0.3">
      <c r="A23" s="6">
        <v>3600</v>
      </c>
      <c r="B23" s="262" t="s">
        <v>106</v>
      </c>
      <c r="C23" s="134"/>
      <c r="D23" s="22" t="s">
        <v>76</v>
      </c>
      <c r="E23" s="278"/>
      <c r="F23" s="279"/>
      <c r="G23" s="278">
        <v>0.5</v>
      </c>
      <c r="H23" s="279"/>
      <c r="I23" s="278"/>
      <c r="J23" s="279"/>
      <c r="K23" s="280"/>
      <c r="L23" s="281"/>
      <c r="M23" s="280"/>
      <c r="N23" s="281"/>
      <c r="O23" s="299"/>
      <c r="P23" s="300"/>
      <c r="Q23" s="299"/>
      <c r="R23" s="300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3">
      <c r="A24" s="6">
        <v>3600</v>
      </c>
      <c r="B24" s="262" t="s">
        <v>106</v>
      </c>
      <c r="C24" s="134"/>
      <c r="D24" s="22" t="s">
        <v>62</v>
      </c>
      <c r="E24" s="278">
        <v>0.5</v>
      </c>
      <c r="F24" s="279"/>
      <c r="G24" s="278">
        <v>0.25</v>
      </c>
      <c r="H24" s="279"/>
      <c r="I24" s="278">
        <v>0.25</v>
      </c>
      <c r="J24" s="279"/>
      <c r="K24" s="280"/>
      <c r="L24" s="281"/>
      <c r="M24" s="280"/>
      <c r="N24" s="281"/>
      <c r="O24" s="299"/>
      <c r="P24" s="300"/>
      <c r="Q24" s="299"/>
      <c r="R24" s="300"/>
      <c r="S24" s="79">
        <f t="shared" si="8"/>
        <v>1</v>
      </c>
      <c r="T24" s="79">
        <f t="shared" si="1"/>
        <v>1</v>
      </c>
      <c r="U24" s="83"/>
      <c r="V24" s="83"/>
    </row>
    <row r="25" spans="1:22" x14ac:dyDescent="0.3">
      <c r="A25" s="81">
        <v>3600</v>
      </c>
      <c r="B25" s="262" t="s">
        <v>106</v>
      </c>
      <c r="C25" s="135"/>
      <c r="D25" s="22" t="s">
        <v>71</v>
      </c>
      <c r="E25" s="278">
        <v>6.25</v>
      </c>
      <c r="F25" s="279"/>
      <c r="G25" s="278">
        <v>7.5</v>
      </c>
      <c r="H25" s="279"/>
      <c r="I25" s="278">
        <v>5.5</v>
      </c>
      <c r="J25" s="279"/>
      <c r="K25" s="280"/>
      <c r="L25" s="281"/>
      <c r="M25" s="280"/>
      <c r="N25" s="281"/>
      <c r="O25" s="299"/>
      <c r="P25" s="300"/>
      <c r="Q25" s="299"/>
      <c r="R25" s="300"/>
      <c r="S25" s="79">
        <f t="shared" si="8"/>
        <v>19.25</v>
      </c>
      <c r="T25" s="79">
        <f t="shared" si="1"/>
        <v>17.75</v>
      </c>
      <c r="U25" s="83">
        <v>1.5</v>
      </c>
      <c r="V25" s="83"/>
    </row>
    <row r="26" spans="1:22" ht="15.75" customHeight="1" x14ac:dyDescent="0.3">
      <c r="A26" s="81">
        <v>3600</v>
      </c>
      <c r="B26" s="262" t="s">
        <v>106</v>
      </c>
      <c r="C26" s="81"/>
      <c r="D26" s="3" t="s">
        <v>68</v>
      </c>
      <c r="E26" s="278">
        <v>1.5</v>
      </c>
      <c r="F26" s="279"/>
      <c r="G26" s="278"/>
      <c r="H26" s="279"/>
      <c r="I26" s="278"/>
      <c r="J26" s="279"/>
      <c r="K26" s="280"/>
      <c r="L26" s="281"/>
      <c r="M26" s="280"/>
      <c r="N26" s="281"/>
      <c r="O26" s="299"/>
      <c r="P26" s="300"/>
      <c r="Q26" s="299"/>
      <c r="R26" s="300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3">
      <c r="A27" s="81">
        <v>3600</v>
      </c>
      <c r="B27" s="262" t="s">
        <v>106</v>
      </c>
      <c r="C27" s="81"/>
      <c r="D27" s="82" t="s">
        <v>63</v>
      </c>
      <c r="E27" s="278">
        <v>0.25</v>
      </c>
      <c r="F27" s="279"/>
      <c r="G27" s="278">
        <v>0.25</v>
      </c>
      <c r="H27" s="279"/>
      <c r="I27" s="278">
        <v>0.25</v>
      </c>
      <c r="J27" s="279"/>
      <c r="K27" s="280"/>
      <c r="L27" s="281"/>
      <c r="M27" s="280"/>
      <c r="N27" s="281"/>
      <c r="O27" s="299"/>
      <c r="P27" s="300"/>
      <c r="Q27" s="299"/>
      <c r="R27" s="300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">
      <c r="A28" s="6"/>
      <c r="B28" s="6"/>
      <c r="C28" s="6"/>
      <c r="D28" s="10"/>
      <c r="E28" s="278"/>
      <c r="F28" s="279"/>
      <c r="G28" s="278"/>
      <c r="H28" s="279"/>
      <c r="I28" s="278"/>
      <c r="J28" s="279"/>
      <c r="K28" s="280"/>
      <c r="L28" s="281"/>
      <c r="M28" s="280"/>
      <c r="N28" s="281"/>
      <c r="O28" s="299"/>
      <c r="P28" s="300"/>
      <c r="Q28" s="299"/>
      <c r="R28" s="30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78"/>
      <c r="F29" s="279"/>
      <c r="G29" s="278"/>
      <c r="H29" s="279"/>
      <c r="I29" s="278"/>
      <c r="J29" s="279"/>
      <c r="K29" s="280"/>
      <c r="L29" s="281"/>
      <c r="M29" s="280"/>
      <c r="N29" s="281"/>
      <c r="O29" s="299"/>
      <c r="P29" s="300"/>
      <c r="Q29" s="299"/>
      <c r="R29" s="300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78"/>
      <c r="F30" s="279"/>
      <c r="G30" s="278"/>
      <c r="H30" s="279"/>
      <c r="I30" s="278"/>
      <c r="J30" s="279"/>
      <c r="K30" s="278"/>
      <c r="L30" s="279"/>
      <c r="M30" s="278"/>
      <c r="N30" s="279"/>
      <c r="O30" s="299"/>
      <c r="P30" s="300"/>
      <c r="Q30" s="299"/>
      <c r="R30" s="300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04">
        <f>SUM(E4:E30)</f>
        <v>8.5</v>
      </c>
      <c r="F31" s="305"/>
      <c r="G31" s="304">
        <f>SUM(G4:G30)</f>
        <v>8.5</v>
      </c>
      <c r="H31" s="305"/>
      <c r="I31" s="304">
        <f>SUM(I4:I30)</f>
        <v>8.5</v>
      </c>
      <c r="J31" s="305"/>
      <c r="K31" s="304">
        <f>SUM(K4:K30)</f>
        <v>0</v>
      </c>
      <c r="L31" s="305"/>
      <c r="M31" s="304">
        <f t="shared" ref="M31" si="9">SUM(M4:M30)</f>
        <v>0</v>
      </c>
      <c r="N31" s="305"/>
      <c r="O31" s="304">
        <f>SUM(O4:O30)</f>
        <v>0</v>
      </c>
      <c r="P31" s="305"/>
      <c r="Q31" s="304">
        <f>SUM(Q4:Q30)</f>
        <v>0</v>
      </c>
      <c r="R31" s="305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>
        <v>25.5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F31" sqref="F31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F31" sqref="F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82</v>
      </c>
      <c r="B2" s="110"/>
      <c r="C2" s="243" t="s">
        <v>90</v>
      </c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7">
        <v>6728</v>
      </c>
      <c r="B4" s="262" t="s">
        <v>101</v>
      </c>
      <c r="C4" s="257">
        <v>51</v>
      </c>
      <c r="D4" s="22" t="s">
        <v>89</v>
      </c>
      <c r="E4" s="270">
        <v>2</v>
      </c>
      <c r="F4" s="270"/>
      <c r="G4" s="270"/>
      <c r="H4" s="270"/>
      <c r="I4" s="270"/>
      <c r="J4" s="270"/>
      <c r="K4" s="272"/>
      <c r="L4" s="272"/>
      <c r="M4" s="272"/>
      <c r="N4" s="272"/>
      <c r="O4" s="267"/>
      <c r="P4" s="268"/>
      <c r="Q4" s="267"/>
      <c r="R4" s="268"/>
      <c r="S4" s="58">
        <f t="shared" ref="S4:S25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3">
      <c r="A5" s="240">
        <v>6728</v>
      </c>
      <c r="B5" s="262" t="s">
        <v>101</v>
      </c>
      <c r="C5" s="237">
        <v>75</v>
      </c>
      <c r="D5" s="22" t="s">
        <v>75</v>
      </c>
      <c r="E5" s="269">
        <v>3</v>
      </c>
      <c r="F5" s="270"/>
      <c r="G5" s="269">
        <v>4</v>
      </c>
      <c r="H5" s="270"/>
      <c r="I5" s="269">
        <v>4</v>
      </c>
      <c r="J5" s="270"/>
      <c r="K5" s="271"/>
      <c r="L5" s="272"/>
      <c r="M5" s="271"/>
      <c r="N5" s="272"/>
      <c r="O5" s="267"/>
      <c r="P5" s="268"/>
      <c r="Q5" s="267"/>
      <c r="R5" s="268"/>
      <c r="S5" s="58">
        <f t="shared" si="0"/>
        <v>11</v>
      </c>
      <c r="T5" s="58">
        <f t="shared" si="1"/>
        <v>11</v>
      </c>
      <c r="U5" s="60"/>
      <c r="V5" s="60"/>
    </row>
    <row r="6" spans="1:22" x14ac:dyDescent="0.3">
      <c r="A6" s="260">
        <v>6728</v>
      </c>
      <c r="B6" s="262" t="s">
        <v>101</v>
      </c>
      <c r="C6" s="229">
        <v>76</v>
      </c>
      <c r="D6" s="22" t="s">
        <v>75</v>
      </c>
      <c r="E6" s="270">
        <v>3</v>
      </c>
      <c r="F6" s="270"/>
      <c r="G6" s="270">
        <v>4</v>
      </c>
      <c r="H6" s="270"/>
      <c r="I6" s="270">
        <v>4</v>
      </c>
      <c r="J6" s="270"/>
      <c r="K6" s="272"/>
      <c r="L6" s="272"/>
      <c r="M6" s="272"/>
      <c r="N6" s="272"/>
      <c r="O6" s="267"/>
      <c r="P6" s="268"/>
      <c r="Q6" s="267"/>
      <c r="R6" s="268"/>
      <c r="S6" s="58">
        <f t="shared" si="0"/>
        <v>11</v>
      </c>
      <c r="T6" s="58">
        <f t="shared" si="1"/>
        <v>11</v>
      </c>
      <c r="U6" s="60"/>
      <c r="V6" s="60"/>
    </row>
    <row r="7" spans="1:22" x14ac:dyDescent="0.3">
      <c r="A7" s="235"/>
      <c r="B7" s="235"/>
      <c r="C7" s="235"/>
      <c r="D7" s="22"/>
      <c r="E7" s="263"/>
      <c r="F7" s="264"/>
      <c r="G7" s="263"/>
      <c r="H7" s="264"/>
      <c r="I7" s="263"/>
      <c r="J7" s="264"/>
      <c r="K7" s="265"/>
      <c r="L7" s="266"/>
      <c r="M7" s="265"/>
      <c r="N7" s="266"/>
      <c r="O7" s="267"/>
      <c r="P7" s="268"/>
      <c r="Q7" s="267"/>
      <c r="R7" s="26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29" t="s">
        <v>107</v>
      </c>
      <c r="B8" s="306">
        <v>142.46</v>
      </c>
      <c r="C8" s="229"/>
      <c r="D8" s="22"/>
      <c r="E8" s="263"/>
      <c r="F8" s="264"/>
      <c r="G8" s="263"/>
      <c r="H8" s="264"/>
      <c r="I8" s="263"/>
      <c r="J8" s="264"/>
      <c r="K8" s="265"/>
      <c r="L8" s="266"/>
      <c r="M8" s="265"/>
      <c r="N8" s="266"/>
      <c r="O8" s="267"/>
      <c r="P8" s="268"/>
      <c r="Q8" s="267"/>
      <c r="R8" s="26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29"/>
      <c r="B9" s="229"/>
      <c r="C9" s="229"/>
      <c r="E9" s="263"/>
      <c r="F9" s="264"/>
      <c r="G9" s="263"/>
      <c r="H9" s="264"/>
      <c r="I9" s="263"/>
      <c r="J9" s="264"/>
      <c r="K9" s="265"/>
      <c r="L9" s="266"/>
      <c r="M9" s="265"/>
      <c r="N9" s="266"/>
      <c r="O9" s="267"/>
      <c r="P9" s="268"/>
      <c r="Q9" s="267"/>
      <c r="R9" s="26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29"/>
      <c r="B10" s="229"/>
      <c r="C10" s="229"/>
      <c r="D10" s="22"/>
      <c r="E10" s="263"/>
      <c r="F10" s="264"/>
      <c r="G10" s="263"/>
      <c r="H10" s="264"/>
      <c r="I10" s="263"/>
      <c r="J10" s="264"/>
      <c r="K10" s="265"/>
      <c r="L10" s="266"/>
      <c r="M10" s="265"/>
      <c r="N10" s="266"/>
      <c r="O10" s="267"/>
      <c r="P10" s="268"/>
      <c r="Q10" s="267"/>
      <c r="R10" s="26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29"/>
      <c r="B11" s="229"/>
      <c r="C11" s="229"/>
      <c r="D11" s="22"/>
      <c r="E11" s="263"/>
      <c r="F11" s="264"/>
      <c r="G11" s="263"/>
      <c r="H11" s="264"/>
      <c r="I11" s="263"/>
      <c r="J11" s="264"/>
      <c r="K11" s="265"/>
      <c r="L11" s="266"/>
      <c r="M11" s="265"/>
      <c r="N11" s="266"/>
      <c r="O11" s="267"/>
      <c r="P11" s="268"/>
      <c r="Q11" s="267"/>
      <c r="R11" s="26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29"/>
      <c r="B12" s="229"/>
      <c r="C12" s="229"/>
      <c r="D12" s="22"/>
      <c r="E12" s="263"/>
      <c r="F12" s="264"/>
      <c r="G12" s="263"/>
      <c r="H12" s="264"/>
      <c r="I12" s="263"/>
      <c r="J12" s="264"/>
      <c r="K12" s="265"/>
      <c r="L12" s="266"/>
      <c r="M12" s="265"/>
      <c r="N12" s="266"/>
      <c r="O12" s="267"/>
      <c r="P12" s="268"/>
      <c r="Q12" s="267"/>
      <c r="R12" s="26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13"/>
      <c r="B13" s="213"/>
      <c r="C13" s="213"/>
      <c r="D13" s="22"/>
      <c r="E13" s="263"/>
      <c r="F13" s="264"/>
      <c r="G13" s="263"/>
      <c r="H13" s="264"/>
      <c r="I13" s="263"/>
      <c r="J13" s="264"/>
      <c r="K13" s="265"/>
      <c r="L13" s="266"/>
      <c r="M13" s="265"/>
      <c r="N13" s="266"/>
      <c r="O13" s="267"/>
      <c r="P13" s="268"/>
      <c r="Q13" s="267"/>
      <c r="R13" s="26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13"/>
      <c r="B14" s="213"/>
      <c r="C14" s="213"/>
      <c r="D14" s="22"/>
      <c r="E14" s="263"/>
      <c r="F14" s="264"/>
      <c r="G14" s="263"/>
      <c r="H14" s="264"/>
      <c r="I14" s="263"/>
      <c r="J14" s="264"/>
      <c r="K14" s="265"/>
      <c r="L14" s="266"/>
      <c r="M14" s="265"/>
      <c r="N14" s="266"/>
      <c r="O14" s="267"/>
      <c r="P14" s="268"/>
      <c r="Q14" s="267"/>
      <c r="R14" s="268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3">
      <c r="A15" s="213"/>
      <c r="B15" s="213"/>
      <c r="C15" s="213"/>
      <c r="D15" s="22"/>
      <c r="E15" s="263"/>
      <c r="F15" s="264"/>
      <c r="G15" s="263"/>
      <c r="H15" s="264"/>
      <c r="I15" s="263"/>
      <c r="J15" s="264"/>
      <c r="K15" s="265"/>
      <c r="L15" s="266"/>
      <c r="M15" s="265"/>
      <c r="N15" s="266"/>
      <c r="O15" s="267"/>
      <c r="P15" s="268"/>
      <c r="Q15" s="267"/>
      <c r="R15" s="26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27"/>
      <c r="B16" s="227"/>
      <c r="C16" s="227"/>
      <c r="D16" s="22"/>
      <c r="E16" s="263"/>
      <c r="F16" s="264"/>
      <c r="G16" s="263"/>
      <c r="H16" s="264"/>
      <c r="I16" s="263"/>
      <c r="J16" s="264"/>
      <c r="K16" s="265"/>
      <c r="L16" s="266"/>
      <c r="M16" s="265"/>
      <c r="N16" s="266"/>
      <c r="O16" s="267"/>
      <c r="P16" s="268"/>
      <c r="Q16" s="267"/>
      <c r="R16" s="268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31"/>
      <c r="B17" s="231"/>
      <c r="C17" s="231"/>
      <c r="D17" s="22"/>
      <c r="E17" s="263"/>
      <c r="F17" s="264"/>
      <c r="G17" s="263"/>
      <c r="H17" s="264"/>
      <c r="I17" s="263"/>
      <c r="J17" s="264"/>
      <c r="K17" s="265"/>
      <c r="L17" s="266"/>
      <c r="M17" s="265"/>
      <c r="N17" s="266"/>
      <c r="O17" s="267"/>
      <c r="P17" s="268"/>
      <c r="Q17" s="267"/>
      <c r="R17" s="26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8"/>
      <c r="B18" s="188"/>
      <c r="C18" s="188"/>
      <c r="D18" s="22"/>
      <c r="E18" s="263"/>
      <c r="F18" s="264"/>
      <c r="G18" s="263"/>
      <c r="H18" s="264"/>
      <c r="I18" s="263"/>
      <c r="J18" s="264"/>
      <c r="K18" s="265"/>
      <c r="L18" s="266"/>
      <c r="M18" s="265"/>
      <c r="N18" s="266"/>
      <c r="O18" s="267"/>
      <c r="P18" s="268"/>
      <c r="Q18" s="267"/>
      <c r="R18" s="26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51"/>
      <c r="B19" s="251"/>
      <c r="C19" s="251"/>
      <c r="D19" s="22"/>
      <c r="E19" s="263"/>
      <c r="F19" s="264"/>
      <c r="G19" s="263"/>
      <c r="H19" s="264"/>
      <c r="I19" s="263"/>
      <c r="J19" s="264"/>
      <c r="K19" s="265"/>
      <c r="L19" s="266"/>
      <c r="M19" s="265"/>
      <c r="N19" s="266"/>
      <c r="O19" s="267"/>
      <c r="P19" s="268"/>
      <c r="Q19" s="267"/>
      <c r="R19" s="26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32"/>
      <c r="B20" s="232"/>
      <c r="C20" s="232"/>
      <c r="D20" s="22"/>
      <c r="E20" s="263"/>
      <c r="F20" s="264"/>
      <c r="G20" s="263"/>
      <c r="H20" s="264"/>
      <c r="I20" s="263"/>
      <c r="J20" s="264"/>
      <c r="K20" s="265"/>
      <c r="L20" s="266"/>
      <c r="M20" s="265"/>
      <c r="N20" s="266"/>
      <c r="O20" s="267"/>
      <c r="P20" s="268"/>
      <c r="Q20" s="267"/>
      <c r="R20" s="268"/>
      <c r="S20" s="187">
        <f t="shared" ref="S20:S21" si="9">E20+G20+I20+K20+M20+O20+Q20</f>
        <v>0</v>
      </c>
      <c r="T20" s="187">
        <f t="shared" si="3"/>
        <v>0</v>
      </c>
      <c r="U20" s="60"/>
      <c r="V20" s="60"/>
    </row>
    <row r="21" spans="1:22" ht="15.75" customHeight="1" x14ac:dyDescent="0.3">
      <c r="A21" s="232"/>
      <c r="B21" s="232"/>
      <c r="C21" s="232"/>
      <c r="D21" s="22"/>
      <c r="E21" s="263"/>
      <c r="F21" s="264"/>
      <c r="G21" s="263"/>
      <c r="H21" s="264"/>
      <c r="I21" s="263"/>
      <c r="J21" s="264"/>
      <c r="K21" s="265"/>
      <c r="L21" s="266"/>
      <c r="M21" s="265"/>
      <c r="N21" s="266"/>
      <c r="O21" s="267"/>
      <c r="P21" s="268"/>
      <c r="Q21" s="267"/>
      <c r="R21" s="268"/>
      <c r="S21" s="187">
        <f t="shared" si="9"/>
        <v>0</v>
      </c>
      <c r="T21" s="187">
        <f t="shared" si="3"/>
        <v>0</v>
      </c>
      <c r="U21" s="60"/>
      <c r="V21" s="60"/>
    </row>
    <row r="22" spans="1:22" x14ac:dyDescent="0.3">
      <c r="A22" s="258"/>
      <c r="B22" s="25"/>
      <c r="C22" s="258"/>
      <c r="D22" s="22"/>
      <c r="E22" s="263"/>
      <c r="F22" s="264"/>
      <c r="G22" s="263"/>
      <c r="H22" s="264"/>
      <c r="I22" s="263"/>
      <c r="J22" s="264"/>
      <c r="K22" s="265"/>
      <c r="L22" s="266"/>
      <c r="M22" s="265"/>
      <c r="N22" s="266"/>
      <c r="O22" s="267"/>
      <c r="P22" s="268"/>
      <c r="Q22" s="267"/>
      <c r="R22" s="26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2"/>
      <c r="B23" s="25"/>
      <c r="C23" s="162"/>
      <c r="D23" s="10"/>
      <c r="E23" s="269"/>
      <c r="F23" s="269"/>
      <c r="G23" s="269"/>
      <c r="H23" s="269"/>
      <c r="I23" s="269"/>
      <c r="J23" s="269"/>
      <c r="K23" s="271"/>
      <c r="L23" s="271"/>
      <c r="M23" s="271"/>
      <c r="N23" s="271"/>
      <c r="O23" s="267"/>
      <c r="P23" s="268"/>
      <c r="Q23" s="267"/>
      <c r="R23" s="26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63"/>
      <c r="F24" s="264"/>
      <c r="G24" s="263"/>
      <c r="H24" s="264"/>
      <c r="I24" s="263"/>
      <c r="J24" s="264"/>
      <c r="K24" s="265"/>
      <c r="L24" s="266"/>
      <c r="M24" s="265"/>
      <c r="N24" s="266"/>
      <c r="O24" s="267"/>
      <c r="P24" s="268"/>
      <c r="Q24" s="267"/>
      <c r="R24" s="26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63"/>
      <c r="F25" s="264"/>
      <c r="G25" s="263"/>
      <c r="H25" s="264"/>
      <c r="I25" s="263"/>
      <c r="J25" s="264"/>
      <c r="K25" s="265"/>
      <c r="L25" s="266"/>
      <c r="M25" s="265"/>
      <c r="N25" s="266"/>
      <c r="O25" s="267"/>
      <c r="P25" s="268"/>
      <c r="Q25" s="267"/>
      <c r="R25" s="268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63"/>
      <c r="F26" s="264"/>
      <c r="G26" s="263"/>
      <c r="H26" s="264"/>
      <c r="I26" s="263"/>
      <c r="J26" s="264"/>
      <c r="K26" s="263"/>
      <c r="L26" s="264"/>
      <c r="M26" s="263"/>
      <c r="N26" s="264"/>
      <c r="O26" s="267"/>
      <c r="P26" s="268"/>
      <c r="Q26" s="267"/>
      <c r="R26" s="268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74">
        <f>SUM(E4:E26)</f>
        <v>8</v>
      </c>
      <c r="F27" s="275"/>
      <c r="G27" s="274">
        <f>SUM(G4:G26)</f>
        <v>8</v>
      </c>
      <c r="H27" s="275"/>
      <c r="I27" s="274">
        <f>SUM(I4:I26)</f>
        <v>8</v>
      </c>
      <c r="J27" s="275"/>
      <c r="K27" s="274">
        <f>SUM(K4:K26)</f>
        <v>0</v>
      </c>
      <c r="L27" s="275"/>
      <c r="M27" s="274">
        <f>SUM(M4:M26)</f>
        <v>0</v>
      </c>
      <c r="N27" s="275"/>
      <c r="O27" s="274">
        <f>SUM(O4:O26)</f>
        <v>0</v>
      </c>
      <c r="P27" s="275"/>
      <c r="Q27" s="274">
        <f>SUM(Q4:Q26)</f>
        <v>0</v>
      </c>
      <c r="R27" s="275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F31" sqref="F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82</v>
      </c>
      <c r="B2" s="238"/>
      <c r="C2" s="238" t="str">
        <f>Buckingham!C2</f>
        <v>15.11.20</v>
      </c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7" t="s">
        <v>107</v>
      </c>
      <c r="B4" s="306">
        <v>320</v>
      </c>
      <c r="C4" s="257"/>
      <c r="D4" s="2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67"/>
      <c r="P4" s="268"/>
      <c r="Q4" s="267"/>
      <c r="R4" s="268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257"/>
      <c r="B5" s="249"/>
      <c r="C5" s="249"/>
      <c r="D5" s="2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67"/>
      <c r="P5" s="268"/>
      <c r="Q5" s="267"/>
      <c r="R5" s="268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57"/>
      <c r="B6" s="233"/>
      <c r="C6" s="233"/>
      <c r="D6" s="2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67"/>
      <c r="P6" s="268"/>
      <c r="Q6" s="267"/>
      <c r="R6" s="26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37"/>
      <c r="B7" s="233"/>
      <c r="C7" s="233"/>
      <c r="D7" s="2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67"/>
      <c r="P7" s="268"/>
      <c r="Q7" s="267"/>
      <c r="R7" s="26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7"/>
      <c r="B8" s="167"/>
      <c r="C8" s="167"/>
      <c r="D8" s="22"/>
      <c r="E8" s="265"/>
      <c r="F8" s="266"/>
      <c r="G8" s="265"/>
      <c r="H8" s="266"/>
      <c r="I8" s="265"/>
      <c r="J8" s="266"/>
      <c r="K8" s="265"/>
      <c r="L8" s="266"/>
      <c r="M8" s="265"/>
      <c r="N8" s="266"/>
      <c r="O8" s="267"/>
      <c r="P8" s="268"/>
      <c r="Q8" s="267"/>
      <c r="R8" s="26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49"/>
      <c r="B9" s="249"/>
      <c r="C9" s="249"/>
      <c r="D9" s="2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67"/>
      <c r="P9" s="268"/>
      <c r="Q9" s="267"/>
      <c r="R9" s="26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50"/>
      <c r="B10" s="250"/>
      <c r="C10" s="250"/>
      <c r="D10" s="22"/>
      <c r="E10" s="265"/>
      <c r="F10" s="266"/>
      <c r="G10" s="265"/>
      <c r="H10" s="266"/>
      <c r="I10" s="265"/>
      <c r="J10" s="266"/>
      <c r="K10" s="265"/>
      <c r="L10" s="266"/>
      <c r="M10" s="265"/>
      <c r="N10" s="266"/>
      <c r="O10" s="267"/>
      <c r="P10" s="268"/>
      <c r="Q10" s="267"/>
      <c r="R10" s="26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24"/>
      <c r="B11" s="176"/>
      <c r="C11" s="176"/>
      <c r="D11" s="22"/>
      <c r="E11" s="265"/>
      <c r="F11" s="266"/>
      <c r="G11" s="265"/>
      <c r="H11" s="266"/>
      <c r="I11" s="265"/>
      <c r="J11" s="266"/>
      <c r="K11" s="265"/>
      <c r="L11" s="266"/>
      <c r="M11" s="265"/>
      <c r="N11" s="266"/>
      <c r="O11" s="267"/>
      <c r="P11" s="268"/>
      <c r="Q11" s="267"/>
      <c r="R11" s="26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65"/>
      <c r="F12" s="266"/>
      <c r="G12" s="265"/>
      <c r="H12" s="266"/>
      <c r="I12" s="265"/>
      <c r="J12" s="266"/>
      <c r="K12" s="265"/>
      <c r="L12" s="266"/>
      <c r="M12" s="265"/>
      <c r="N12" s="266"/>
      <c r="O12" s="267"/>
      <c r="P12" s="268"/>
      <c r="Q12" s="267"/>
      <c r="R12" s="26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/>
      <c r="B13" s="176"/>
      <c r="C13" s="176"/>
      <c r="D13" s="22"/>
      <c r="E13" s="265"/>
      <c r="F13" s="266"/>
      <c r="G13" s="265"/>
      <c r="H13" s="266"/>
      <c r="I13" s="265"/>
      <c r="J13" s="266"/>
      <c r="K13" s="265"/>
      <c r="L13" s="266"/>
      <c r="M13" s="265"/>
      <c r="N13" s="266"/>
      <c r="O13" s="267"/>
      <c r="P13" s="268"/>
      <c r="Q13" s="267"/>
      <c r="R13" s="26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48"/>
      <c r="B14" s="248"/>
      <c r="C14" s="248"/>
      <c r="D14" s="22"/>
      <c r="E14" s="265"/>
      <c r="F14" s="266"/>
      <c r="G14" s="265"/>
      <c r="H14" s="266"/>
      <c r="I14" s="265"/>
      <c r="J14" s="266"/>
      <c r="K14" s="265"/>
      <c r="L14" s="266"/>
      <c r="M14" s="265"/>
      <c r="N14" s="266"/>
      <c r="O14" s="267"/>
      <c r="P14" s="268"/>
      <c r="Q14" s="267"/>
      <c r="R14" s="26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65"/>
      <c r="F15" s="266"/>
      <c r="G15" s="265"/>
      <c r="H15" s="266"/>
      <c r="I15" s="265"/>
      <c r="J15" s="266"/>
      <c r="K15" s="265"/>
      <c r="L15" s="266"/>
      <c r="M15" s="265"/>
      <c r="N15" s="266"/>
      <c r="O15" s="267"/>
      <c r="P15" s="268"/>
      <c r="Q15" s="267"/>
      <c r="R15" s="26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47"/>
      <c r="B16" s="247"/>
      <c r="C16" s="247"/>
      <c r="D16" s="22"/>
      <c r="E16" s="265"/>
      <c r="F16" s="266"/>
      <c r="G16" s="265"/>
      <c r="H16" s="266"/>
      <c r="I16" s="265"/>
      <c r="J16" s="266"/>
      <c r="K16" s="265"/>
      <c r="L16" s="266"/>
      <c r="M16" s="265"/>
      <c r="N16" s="266"/>
      <c r="O16" s="267"/>
      <c r="P16" s="268"/>
      <c r="Q16" s="267"/>
      <c r="R16" s="26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0"/>
      <c r="B17" s="160"/>
      <c r="C17" s="160"/>
      <c r="D17" s="22"/>
      <c r="E17" s="265"/>
      <c r="F17" s="266"/>
      <c r="G17" s="265"/>
      <c r="H17" s="266"/>
      <c r="I17" s="265"/>
      <c r="J17" s="266"/>
      <c r="K17" s="265"/>
      <c r="L17" s="266"/>
      <c r="M17" s="265"/>
      <c r="N17" s="266"/>
      <c r="O17" s="267"/>
      <c r="P17" s="268"/>
      <c r="Q17" s="267"/>
      <c r="R17" s="26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48"/>
      <c r="B18" s="248"/>
      <c r="C18" s="248"/>
      <c r="D18" s="22"/>
      <c r="E18" s="265"/>
      <c r="F18" s="266"/>
      <c r="G18" s="265"/>
      <c r="H18" s="266"/>
      <c r="I18" s="265"/>
      <c r="J18" s="266"/>
      <c r="K18" s="265"/>
      <c r="L18" s="266"/>
      <c r="M18" s="265"/>
      <c r="N18" s="266"/>
      <c r="O18" s="267"/>
      <c r="P18" s="268"/>
      <c r="Q18" s="267"/>
      <c r="R18" s="26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0"/>
      <c r="B19" s="160"/>
      <c r="C19" s="160"/>
      <c r="D19" s="10"/>
      <c r="E19" s="265"/>
      <c r="F19" s="266"/>
      <c r="G19" s="265"/>
      <c r="H19" s="266"/>
      <c r="I19" s="265"/>
      <c r="J19" s="266"/>
      <c r="K19" s="265"/>
      <c r="L19" s="266"/>
      <c r="M19" s="265"/>
      <c r="N19" s="266"/>
      <c r="O19" s="267"/>
      <c r="P19" s="268"/>
      <c r="Q19" s="267"/>
      <c r="R19" s="26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51"/>
      <c r="B20" s="25"/>
      <c r="C20" s="251"/>
      <c r="D20" s="22"/>
      <c r="E20" s="265"/>
      <c r="F20" s="266"/>
      <c r="G20" s="265"/>
      <c r="H20" s="266"/>
      <c r="I20" s="265"/>
      <c r="J20" s="266"/>
      <c r="K20" s="265"/>
      <c r="L20" s="266"/>
      <c r="M20" s="265"/>
      <c r="N20" s="266"/>
      <c r="O20" s="267"/>
      <c r="P20" s="268"/>
      <c r="Q20" s="267"/>
      <c r="R20" s="26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3">
        <v>3600</v>
      </c>
      <c r="B21" s="262" t="s">
        <v>106</v>
      </c>
      <c r="C21" s="163"/>
      <c r="D21" s="22" t="s">
        <v>86</v>
      </c>
      <c r="E21" s="265"/>
      <c r="F21" s="266"/>
      <c r="G21" s="265"/>
      <c r="H21" s="266"/>
      <c r="I21" s="265"/>
      <c r="J21" s="266"/>
      <c r="K21" s="265"/>
      <c r="L21" s="266"/>
      <c r="M21" s="265"/>
      <c r="N21" s="266"/>
      <c r="O21" s="267"/>
      <c r="P21" s="268"/>
      <c r="Q21" s="267"/>
      <c r="R21" s="26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0"/>
      <c r="B22" s="25"/>
      <c r="C22" s="160"/>
      <c r="D22" s="22"/>
      <c r="E22" s="265"/>
      <c r="F22" s="266"/>
      <c r="G22" s="265"/>
      <c r="H22" s="266"/>
      <c r="I22" s="265"/>
      <c r="J22" s="266"/>
      <c r="K22" s="265"/>
      <c r="L22" s="266"/>
      <c r="M22" s="265"/>
      <c r="N22" s="266"/>
      <c r="O22" s="267"/>
      <c r="P22" s="268"/>
      <c r="Q22" s="267"/>
      <c r="R22" s="26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65"/>
      <c r="F23" s="266"/>
      <c r="G23" s="265"/>
      <c r="H23" s="266"/>
      <c r="I23" s="265"/>
      <c r="J23" s="266"/>
      <c r="K23" s="265"/>
      <c r="L23" s="266"/>
      <c r="M23" s="265"/>
      <c r="N23" s="266"/>
      <c r="O23" s="267"/>
      <c r="P23" s="268"/>
      <c r="Q23" s="267"/>
      <c r="R23" s="26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65"/>
      <c r="F24" s="266"/>
      <c r="G24" s="265"/>
      <c r="H24" s="266"/>
      <c r="I24" s="265"/>
      <c r="J24" s="266"/>
      <c r="K24" s="265"/>
      <c r="L24" s="266"/>
      <c r="M24" s="265"/>
      <c r="N24" s="266"/>
      <c r="O24" s="267"/>
      <c r="P24" s="268"/>
      <c r="Q24" s="267"/>
      <c r="R24" s="268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63"/>
      <c r="F25" s="264"/>
      <c r="G25" s="263"/>
      <c r="H25" s="264"/>
      <c r="I25" s="263"/>
      <c r="J25" s="264"/>
      <c r="K25" s="263"/>
      <c r="L25" s="264"/>
      <c r="M25" s="263"/>
      <c r="N25" s="264"/>
      <c r="O25" s="267"/>
      <c r="P25" s="268"/>
      <c r="Q25" s="267"/>
      <c r="R25" s="268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74">
        <f>SUM(E4:E25)</f>
        <v>0</v>
      </c>
      <c r="F26" s="275"/>
      <c r="G26" s="274">
        <f>SUM(G4:G25)</f>
        <v>0</v>
      </c>
      <c r="H26" s="275"/>
      <c r="I26" s="274">
        <f>SUM(I4:I25)</f>
        <v>0</v>
      </c>
      <c r="J26" s="275"/>
      <c r="K26" s="274">
        <f>SUM(K4:K25)</f>
        <v>0</v>
      </c>
      <c r="L26" s="275"/>
      <c r="M26" s="274">
        <f>SUM(M4:M25)</f>
        <v>0</v>
      </c>
      <c r="N26" s="275"/>
      <c r="O26" s="274">
        <f>SUM(O4:O25)</f>
        <v>0</v>
      </c>
      <c r="P26" s="275"/>
      <c r="Q26" s="274">
        <f>SUM(Q4:Q25)</f>
        <v>0</v>
      </c>
      <c r="R26" s="275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F31" sqref="F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82</v>
      </c>
      <c r="B2" s="238"/>
      <c r="C2" s="238" t="str">
        <f>Buckingham!C2</f>
        <v>15.11.20</v>
      </c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9">
        <v>6728</v>
      </c>
      <c r="B4" s="262" t="s">
        <v>101</v>
      </c>
      <c r="C4" s="259">
        <v>43</v>
      </c>
      <c r="D4" s="22" t="s">
        <v>87</v>
      </c>
      <c r="E4" s="263">
        <v>8</v>
      </c>
      <c r="F4" s="264"/>
      <c r="G4" s="263">
        <v>8</v>
      </c>
      <c r="H4" s="264"/>
      <c r="I4" s="263">
        <v>7.5</v>
      </c>
      <c r="J4" s="264"/>
      <c r="K4" s="265"/>
      <c r="L4" s="266"/>
      <c r="M4" s="265"/>
      <c r="N4" s="266"/>
      <c r="O4" s="267"/>
      <c r="P4" s="268"/>
      <c r="Q4" s="267"/>
      <c r="R4" s="268"/>
      <c r="S4" s="58">
        <f>E4+G4+I4+K4+M4+O4+Q4</f>
        <v>23.5</v>
      </c>
      <c r="T4" s="58">
        <f t="shared" ref="T4:T12" si="0">SUM(S4-U4-V4)</f>
        <v>23.5</v>
      </c>
      <c r="U4" s="60"/>
      <c r="V4" s="60"/>
    </row>
    <row r="5" spans="1:22" x14ac:dyDescent="0.3">
      <c r="A5" s="245"/>
      <c r="B5" s="245"/>
      <c r="C5" s="245"/>
      <c r="D5" s="22"/>
      <c r="E5" s="263"/>
      <c r="F5" s="264"/>
      <c r="G5" s="263"/>
      <c r="H5" s="264"/>
      <c r="I5" s="263"/>
      <c r="J5" s="264"/>
      <c r="K5" s="265"/>
      <c r="L5" s="266"/>
      <c r="M5" s="265"/>
      <c r="N5" s="266"/>
      <c r="O5" s="267"/>
      <c r="P5" s="268"/>
      <c r="Q5" s="267"/>
      <c r="R5" s="26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45" t="s">
        <v>107</v>
      </c>
      <c r="B6" s="306">
        <v>187.78</v>
      </c>
      <c r="C6" s="245"/>
      <c r="D6" s="22"/>
      <c r="E6" s="263"/>
      <c r="F6" s="264"/>
      <c r="G6" s="263"/>
      <c r="H6" s="264"/>
      <c r="I6" s="263"/>
      <c r="J6" s="264"/>
      <c r="K6" s="265"/>
      <c r="L6" s="266"/>
      <c r="M6" s="265"/>
      <c r="N6" s="266"/>
      <c r="O6" s="267"/>
      <c r="P6" s="268"/>
      <c r="Q6" s="267"/>
      <c r="R6" s="268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45"/>
      <c r="B7" s="245"/>
      <c r="C7" s="245"/>
      <c r="D7" s="22"/>
      <c r="E7" s="263"/>
      <c r="F7" s="264"/>
      <c r="G7" s="263"/>
      <c r="H7" s="264"/>
      <c r="I7" s="263"/>
      <c r="J7" s="264"/>
      <c r="K7" s="265"/>
      <c r="L7" s="266"/>
      <c r="M7" s="265"/>
      <c r="N7" s="266"/>
      <c r="O7" s="267"/>
      <c r="P7" s="268"/>
      <c r="Q7" s="267"/>
      <c r="R7" s="26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3"/>
      <c r="B8" s="203"/>
      <c r="C8" s="203"/>
      <c r="D8" s="22"/>
      <c r="E8" s="263"/>
      <c r="F8" s="264"/>
      <c r="G8" s="263"/>
      <c r="H8" s="264"/>
      <c r="I8" s="263"/>
      <c r="J8" s="264"/>
      <c r="K8" s="265"/>
      <c r="L8" s="266"/>
      <c r="M8" s="265"/>
      <c r="N8" s="266"/>
      <c r="O8" s="267"/>
      <c r="P8" s="268"/>
      <c r="Q8" s="267"/>
      <c r="R8" s="26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3"/>
      <c r="B9" s="203"/>
      <c r="C9" s="203"/>
      <c r="D9" s="22"/>
      <c r="E9" s="263"/>
      <c r="F9" s="264"/>
      <c r="G9" s="263"/>
      <c r="H9" s="264"/>
      <c r="I9" s="263"/>
      <c r="J9" s="264"/>
      <c r="K9" s="265"/>
      <c r="L9" s="266"/>
      <c r="M9" s="265"/>
      <c r="N9" s="266"/>
      <c r="O9" s="267"/>
      <c r="P9" s="268"/>
      <c r="Q9" s="267"/>
      <c r="R9" s="26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63"/>
      <c r="F10" s="264"/>
      <c r="G10" s="263"/>
      <c r="H10" s="264"/>
      <c r="I10" s="263"/>
      <c r="J10" s="264"/>
      <c r="K10" s="265"/>
      <c r="L10" s="266"/>
      <c r="M10" s="265"/>
      <c r="N10" s="266"/>
      <c r="O10" s="267"/>
      <c r="P10" s="268"/>
      <c r="Q10" s="267"/>
      <c r="R10" s="26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63"/>
      <c r="F11" s="264"/>
      <c r="G11" s="263"/>
      <c r="H11" s="264"/>
      <c r="I11" s="263"/>
      <c r="J11" s="264"/>
      <c r="K11" s="265"/>
      <c r="L11" s="266"/>
      <c r="M11" s="265"/>
      <c r="N11" s="266"/>
      <c r="O11" s="267"/>
      <c r="P11" s="268"/>
      <c r="Q11" s="267"/>
      <c r="R11" s="26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1"/>
      <c r="B12" s="171"/>
      <c r="C12" s="171"/>
      <c r="D12" s="22"/>
      <c r="E12" s="263"/>
      <c r="F12" s="264"/>
      <c r="G12" s="263"/>
      <c r="H12" s="264"/>
      <c r="I12" s="263"/>
      <c r="J12" s="264"/>
      <c r="K12" s="265"/>
      <c r="L12" s="266"/>
      <c r="M12" s="265"/>
      <c r="N12" s="266"/>
      <c r="O12" s="267"/>
      <c r="P12" s="268"/>
      <c r="Q12" s="267"/>
      <c r="R12" s="26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63"/>
      <c r="F13" s="264"/>
      <c r="G13" s="263"/>
      <c r="H13" s="264"/>
      <c r="I13" s="263"/>
      <c r="J13" s="264"/>
      <c r="K13" s="265"/>
      <c r="L13" s="266"/>
      <c r="M13" s="265"/>
      <c r="N13" s="266"/>
      <c r="O13" s="267"/>
      <c r="P13" s="268"/>
      <c r="Q13" s="267"/>
      <c r="R13" s="26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63"/>
      <c r="F14" s="264"/>
      <c r="G14" s="263"/>
      <c r="H14" s="264"/>
      <c r="I14" s="263"/>
      <c r="J14" s="264"/>
      <c r="K14" s="265"/>
      <c r="L14" s="266"/>
      <c r="M14" s="265"/>
      <c r="N14" s="266"/>
      <c r="O14" s="267"/>
      <c r="P14" s="268"/>
      <c r="Q14" s="267"/>
      <c r="R14" s="26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11"/>
      <c r="B15" s="25"/>
      <c r="C15" s="211"/>
      <c r="D15" s="10"/>
      <c r="E15" s="263"/>
      <c r="F15" s="264"/>
      <c r="G15" s="263"/>
      <c r="H15" s="264"/>
      <c r="I15" s="263"/>
      <c r="J15" s="264"/>
      <c r="K15" s="265"/>
      <c r="L15" s="266"/>
      <c r="M15" s="265"/>
      <c r="N15" s="266"/>
      <c r="O15" s="267"/>
      <c r="P15" s="268"/>
      <c r="Q15" s="267"/>
      <c r="R15" s="26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63"/>
      <c r="F16" s="264"/>
      <c r="G16" s="263"/>
      <c r="H16" s="264"/>
      <c r="I16" s="263"/>
      <c r="J16" s="264"/>
      <c r="K16" s="265"/>
      <c r="L16" s="266"/>
      <c r="M16" s="265"/>
      <c r="N16" s="266"/>
      <c r="O16" s="267"/>
      <c r="P16" s="268"/>
      <c r="Q16" s="267"/>
      <c r="R16" s="26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8"/>
      <c r="B17" s="25"/>
      <c r="C17" s="258"/>
      <c r="D17" s="22"/>
      <c r="E17" s="263"/>
      <c r="F17" s="264"/>
      <c r="G17" s="263"/>
      <c r="H17" s="264"/>
      <c r="I17" s="263"/>
      <c r="J17" s="264"/>
      <c r="K17" s="265"/>
      <c r="L17" s="266"/>
      <c r="M17" s="265"/>
      <c r="N17" s="266"/>
      <c r="O17" s="267"/>
      <c r="P17" s="268"/>
      <c r="Q17" s="267"/>
      <c r="R17" s="26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8">
        <v>3600</v>
      </c>
      <c r="B18" s="262" t="s">
        <v>106</v>
      </c>
      <c r="C18" s="158"/>
      <c r="D18" s="22" t="s">
        <v>84</v>
      </c>
      <c r="E18" s="263"/>
      <c r="F18" s="264"/>
      <c r="G18" s="263"/>
      <c r="H18" s="264"/>
      <c r="I18" s="263">
        <v>0.5</v>
      </c>
      <c r="J18" s="264"/>
      <c r="K18" s="265"/>
      <c r="L18" s="266"/>
      <c r="M18" s="265"/>
      <c r="N18" s="266"/>
      <c r="O18" s="267"/>
      <c r="P18" s="268"/>
      <c r="Q18" s="267"/>
      <c r="R18" s="26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63"/>
      <c r="F19" s="264"/>
      <c r="G19" s="263"/>
      <c r="H19" s="264"/>
      <c r="I19" s="263"/>
      <c r="J19" s="264"/>
      <c r="K19" s="265"/>
      <c r="L19" s="266"/>
      <c r="M19" s="265"/>
      <c r="N19" s="266"/>
      <c r="O19" s="267"/>
      <c r="P19" s="268"/>
      <c r="Q19" s="267"/>
      <c r="R19" s="26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3"/>
      <c r="F20" s="264"/>
      <c r="G20" s="263"/>
      <c r="H20" s="264"/>
      <c r="I20" s="263"/>
      <c r="J20" s="264"/>
      <c r="K20" s="265"/>
      <c r="L20" s="266"/>
      <c r="M20" s="265"/>
      <c r="N20" s="266"/>
      <c r="O20" s="267"/>
      <c r="P20" s="268"/>
      <c r="Q20" s="267"/>
      <c r="R20" s="26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3"/>
      <c r="F21" s="264"/>
      <c r="G21" s="263"/>
      <c r="H21" s="264"/>
      <c r="I21" s="263"/>
      <c r="J21" s="264"/>
      <c r="K21" s="263"/>
      <c r="L21" s="264"/>
      <c r="M21" s="263"/>
      <c r="N21" s="264"/>
      <c r="O21" s="267"/>
      <c r="P21" s="268"/>
      <c r="Q21" s="267"/>
      <c r="R21" s="26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4">
        <f>SUM(E4:E21)</f>
        <v>8</v>
      </c>
      <c r="F22" s="275"/>
      <c r="G22" s="274">
        <f>SUM(G4:G21)</f>
        <v>8</v>
      </c>
      <c r="H22" s="275"/>
      <c r="I22" s="274">
        <f>SUM(I4:I21)</f>
        <v>8</v>
      </c>
      <c r="J22" s="275"/>
      <c r="K22" s="274">
        <f>SUM(K4:K21)</f>
        <v>0</v>
      </c>
      <c r="L22" s="275"/>
      <c r="M22" s="274">
        <f>SUM(M4:M21)</f>
        <v>0</v>
      </c>
      <c r="N22" s="275"/>
      <c r="O22" s="274">
        <f>SUM(O4:O21)</f>
        <v>0</v>
      </c>
      <c r="P22" s="275"/>
      <c r="Q22" s="274">
        <f>SUM(Q4:Q21)</f>
        <v>0</v>
      </c>
      <c r="R22" s="275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F31" sqref="F31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15.11.20</v>
      </c>
    </row>
    <row r="2" spans="1:22" s="9" customFormat="1" x14ac:dyDescent="0.3">
      <c r="A2" s="5" t="s">
        <v>82</v>
      </c>
      <c r="B2" s="238"/>
      <c r="C2" s="244"/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52"/>
      <c r="J3" s="253"/>
      <c r="K3" s="252"/>
      <c r="L3" s="253"/>
      <c r="M3" s="252"/>
      <c r="N3" s="253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9">
        <v>6849</v>
      </c>
      <c r="B4" s="262" t="s">
        <v>102</v>
      </c>
      <c r="C4" s="259">
        <v>43</v>
      </c>
      <c r="D4" s="22" t="s">
        <v>92</v>
      </c>
      <c r="E4" s="269">
        <v>0.5</v>
      </c>
      <c r="F4" s="269"/>
      <c r="G4" s="269"/>
      <c r="H4" s="269"/>
      <c r="I4" s="271"/>
      <c r="J4" s="271"/>
      <c r="K4" s="271"/>
      <c r="L4" s="271"/>
      <c r="M4" s="271"/>
      <c r="N4" s="271"/>
      <c r="O4" s="276"/>
      <c r="P4" s="277"/>
      <c r="Q4" s="276"/>
      <c r="R4" s="277"/>
      <c r="S4" s="12">
        <f>E4+G4+I4+K4+M4+O4+Q4</f>
        <v>0.5</v>
      </c>
      <c r="T4" s="12">
        <f t="shared" ref="T4:T18" si="0">SUM(S4-U4-V4)</f>
        <v>0.5</v>
      </c>
      <c r="U4" s="14"/>
      <c r="V4" s="14"/>
    </row>
    <row r="5" spans="1:22" x14ac:dyDescent="0.3">
      <c r="A5" s="258">
        <v>6728</v>
      </c>
      <c r="B5" s="262" t="s">
        <v>101</v>
      </c>
      <c r="C5" s="258">
        <v>69</v>
      </c>
      <c r="D5" s="22" t="s">
        <v>93</v>
      </c>
      <c r="E5" s="269">
        <v>1.25</v>
      </c>
      <c r="F5" s="269"/>
      <c r="G5" s="269"/>
      <c r="H5" s="269"/>
      <c r="I5" s="271"/>
      <c r="J5" s="271"/>
      <c r="K5" s="271"/>
      <c r="L5" s="271"/>
      <c r="M5" s="271"/>
      <c r="N5" s="271"/>
      <c r="O5" s="276"/>
      <c r="P5" s="277"/>
      <c r="Q5" s="276"/>
      <c r="R5" s="277"/>
      <c r="S5" s="12">
        <f t="shared" ref="S5:S26" si="1">E5+G5+I5+K5+M5+O5+Q5</f>
        <v>1.25</v>
      </c>
      <c r="T5" s="12">
        <f t="shared" si="0"/>
        <v>1.25</v>
      </c>
      <c r="U5" s="14"/>
      <c r="V5" s="14"/>
    </row>
    <row r="6" spans="1:22" x14ac:dyDescent="0.3">
      <c r="A6" s="259">
        <v>6881</v>
      </c>
      <c r="B6" s="262" t="s">
        <v>103</v>
      </c>
      <c r="C6" s="259">
        <v>84</v>
      </c>
      <c r="D6" s="22" t="s">
        <v>94</v>
      </c>
      <c r="E6" s="269">
        <v>2</v>
      </c>
      <c r="F6" s="269"/>
      <c r="G6" s="269">
        <v>6</v>
      </c>
      <c r="H6" s="269"/>
      <c r="I6" s="271"/>
      <c r="J6" s="271"/>
      <c r="K6" s="271"/>
      <c r="L6" s="271"/>
      <c r="M6" s="271"/>
      <c r="N6" s="271"/>
      <c r="O6" s="276"/>
      <c r="P6" s="277"/>
      <c r="Q6" s="276"/>
      <c r="R6" s="277"/>
      <c r="S6" s="12">
        <f t="shared" si="1"/>
        <v>8</v>
      </c>
      <c r="T6" s="12">
        <f t="shared" si="0"/>
        <v>8</v>
      </c>
      <c r="U6" s="14"/>
      <c r="V6" s="14"/>
    </row>
    <row r="7" spans="1:22" x14ac:dyDescent="0.3">
      <c r="A7" s="258">
        <v>6728</v>
      </c>
      <c r="B7" s="262" t="s">
        <v>101</v>
      </c>
      <c r="C7" s="258">
        <v>4</v>
      </c>
      <c r="D7" s="22" t="s">
        <v>95</v>
      </c>
      <c r="E7" s="269"/>
      <c r="F7" s="269"/>
      <c r="G7" s="269">
        <v>0.5</v>
      </c>
      <c r="H7" s="269"/>
      <c r="I7" s="271"/>
      <c r="J7" s="271"/>
      <c r="K7" s="271"/>
      <c r="L7" s="271"/>
      <c r="M7" s="271"/>
      <c r="N7" s="271"/>
      <c r="O7" s="276"/>
      <c r="P7" s="277"/>
      <c r="Q7" s="276"/>
      <c r="R7" s="277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3">
      <c r="A8" s="233">
        <v>6728</v>
      </c>
      <c r="B8" s="262" t="s">
        <v>101</v>
      </c>
      <c r="C8" s="233">
        <v>83</v>
      </c>
      <c r="D8" s="22" t="s">
        <v>94</v>
      </c>
      <c r="E8" s="269"/>
      <c r="F8" s="269"/>
      <c r="G8" s="269">
        <v>1.5</v>
      </c>
      <c r="H8" s="269"/>
      <c r="I8" s="271"/>
      <c r="J8" s="271"/>
      <c r="K8" s="271"/>
      <c r="L8" s="271"/>
      <c r="M8" s="271"/>
      <c r="N8" s="271"/>
      <c r="O8" s="276"/>
      <c r="P8" s="277"/>
      <c r="Q8" s="276"/>
      <c r="R8" s="277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3">
      <c r="A9" s="233"/>
      <c r="B9" s="233"/>
      <c r="C9" s="233"/>
      <c r="D9" s="22"/>
      <c r="E9" s="269"/>
      <c r="F9" s="269"/>
      <c r="G9" s="269"/>
      <c r="H9" s="269"/>
      <c r="I9" s="271"/>
      <c r="J9" s="271"/>
      <c r="K9" s="271"/>
      <c r="L9" s="271"/>
      <c r="M9" s="271"/>
      <c r="N9" s="271"/>
      <c r="O9" s="276"/>
      <c r="P9" s="277"/>
      <c r="Q9" s="276"/>
      <c r="R9" s="27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33" t="s">
        <v>107</v>
      </c>
      <c r="B10" s="306">
        <v>272.45999999999998</v>
      </c>
      <c r="C10" s="233"/>
      <c r="D10" s="22"/>
      <c r="E10" s="269"/>
      <c r="F10" s="269"/>
      <c r="G10" s="269"/>
      <c r="H10" s="269"/>
      <c r="I10" s="271"/>
      <c r="J10" s="271"/>
      <c r="K10" s="271"/>
      <c r="L10" s="271"/>
      <c r="M10" s="271"/>
      <c r="N10" s="271"/>
      <c r="O10" s="276"/>
      <c r="P10" s="277"/>
      <c r="Q10" s="276"/>
      <c r="R10" s="27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59"/>
      <c r="B11" s="259"/>
      <c r="C11" s="259"/>
      <c r="D11" s="22"/>
      <c r="E11" s="269"/>
      <c r="F11" s="269"/>
      <c r="G11" s="269"/>
      <c r="H11" s="269"/>
      <c r="I11" s="271"/>
      <c r="J11" s="271"/>
      <c r="K11" s="271"/>
      <c r="L11" s="271"/>
      <c r="M11" s="271"/>
      <c r="N11" s="271"/>
      <c r="O11" s="276"/>
      <c r="P11" s="277"/>
      <c r="Q11" s="276"/>
      <c r="R11" s="27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33"/>
      <c r="B12" s="233"/>
      <c r="C12" s="233"/>
      <c r="D12" s="22"/>
      <c r="E12" s="269"/>
      <c r="F12" s="269"/>
      <c r="G12" s="269"/>
      <c r="H12" s="269"/>
      <c r="I12" s="271"/>
      <c r="J12" s="271"/>
      <c r="K12" s="271"/>
      <c r="L12" s="271"/>
      <c r="M12" s="271"/>
      <c r="N12" s="271"/>
      <c r="O12" s="276"/>
      <c r="P12" s="277"/>
      <c r="Q12" s="276"/>
      <c r="R12" s="27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8"/>
      <c r="B13" s="190"/>
      <c r="C13" s="190"/>
      <c r="D13" s="22"/>
      <c r="E13" s="269"/>
      <c r="F13" s="269"/>
      <c r="G13" s="269"/>
      <c r="H13" s="269"/>
      <c r="I13" s="271"/>
      <c r="J13" s="271"/>
      <c r="K13" s="271"/>
      <c r="L13" s="271"/>
      <c r="M13" s="271"/>
      <c r="N13" s="271"/>
      <c r="O13" s="276"/>
      <c r="P13" s="277"/>
      <c r="Q13" s="276"/>
      <c r="R13" s="27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8"/>
      <c r="B14" s="191"/>
      <c r="C14" s="191"/>
      <c r="D14" s="22"/>
      <c r="E14" s="269"/>
      <c r="F14" s="269"/>
      <c r="G14" s="269"/>
      <c r="H14" s="269"/>
      <c r="I14" s="271"/>
      <c r="J14" s="271"/>
      <c r="K14" s="271"/>
      <c r="L14" s="271"/>
      <c r="M14" s="271"/>
      <c r="N14" s="271"/>
      <c r="O14" s="276"/>
      <c r="P14" s="277"/>
      <c r="Q14" s="276"/>
      <c r="R14" s="27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50"/>
      <c r="B15" s="250"/>
      <c r="C15" s="250"/>
      <c r="D15" s="22"/>
      <c r="E15" s="269"/>
      <c r="F15" s="269"/>
      <c r="G15" s="269"/>
      <c r="H15" s="269"/>
      <c r="I15" s="271"/>
      <c r="J15" s="271"/>
      <c r="K15" s="271"/>
      <c r="L15" s="271"/>
      <c r="M15" s="271"/>
      <c r="N15" s="271"/>
      <c r="O15" s="276"/>
      <c r="P15" s="277"/>
      <c r="Q15" s="276"/>
      <c r="R15" s="27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98"/>
      <c r="B16" s="126"/>
      <c r="C16" s="126"/>
      <c r="D16" s="22"/>
      <c r="E16" s="269"/>
      <c r="F16" s="269"/>
      <c r="G16" s="269"/>
      <c r="H16" s="269"/>
      <c r="I16" s="271"/>
      <c r="J16" s="271"/>
      <c r="K16" s="271"/>
      <c r="L16" s="271"/>
      <c r="M16" s="271"/>
      <c r="N16" s="271"/>
      <c r="O16" s="276"/>
      <c r="P16" s="277"/>
      <c r="Q16" s="276"/>
      <c r="R16" s="27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8"/>
      <c r="B17" s="198"/>
      <c r="C17" s="198"/>
      <c r="D17" s="22"/>
      <c r="E17" s="269"/>
      <c r="F17" s="269"/>
      <c r="G17" s="269"/>
      <c r="H17" s="269"/>
      <c r="I17" s="271"/>
      <c r="J17" s="271"/>
      <c r="K17" s="271"/>
      <c r="L17" s="271"/>
      <c r="M17" s="271"/>
      <c r="N17" s="271"/>
      <c r="O17" s="276"/>
      <c r="P17" s="277"/>
      <c r="Q17" s="276"/>
      <c r="R17" s="277"/>
      <c r="S17" s="199">
        <f t="shared" si="1"/>
        <v>0</v>
      </c>
      <c r="T17" s="199">
        <f t="shared" si="0"/>
        <v>0</v>
      </c>
      <c r="U17" s="14"/>
      <c r="V17" s="14"/>
    </row>
    <row r="18" spans="1:22" x14ac:dyDescent="0.3">
      <c r="A18" s="198"/>
      <c r="B18" s="198"/>
      <c r="C18" s="198"/>
      <c r="D18" s="22"/>
      <c r="E18" s="269"/>
      <c r="F18" s="269"/>
      <c r="G18" s="269"/>
      <c r="H18" s="269"/>
      <c r="I18" s="271"/>
      <c r="J18" s="271"/>
      <c r="K18" s="271"/>
      <c r="L18" s="271"/>
      <c r="M18" s="271"/>
      <c r="N18" s="271"/>
      <c r="O18" s="276"/>
      <c r="P18" s="277"/>
      <c r="Q18" s="276"/>
      <c r="R18" s="277"/>
      <c r="S18" s="199">
        <f t="shared" si="1"/>
        <v>0</v>
      </c>
      <c r="T18" s="199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69"/>
      <c r="F19" s="269"/>
      <c r="G19" s="269"/>
      <c r="H19" s="269"/>
      <c r="I19" s="271"/>
      <c r="J19" s="271"/>
      <c r="K19" s="271"/>
      <c r="L19" s="271"/>
      <c r="M19" s="271"/>
      <c r="N19" s="271"/>
      <c r="O19" s="276"/>
      <c r="P19" s="277"/>
      <c r="Q19" s="276"/>
      <c r="R19" s="277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58"/>
      <c r="B20" s="25"/>
      <c r="C20" s="258"/>
      <c r="D20" s="22"/>
      <c r="E20" s="269"/>
      <c r="F20" s="269"/>
      <c r="G20" s="269"/>
      <c r="H20" s="269"/>
      <c r="I20" s="271"/>
      <c r="J20" s="271"/>
      <c r="K20" s="271"/>
      <c r="L20" s="271"/>
      <c r="M20" s="271"/>
      <c r="N20" s="271"/>
      <c r="O20" s="276"/>
      <c r="P20" s="277"/>
      <c r="Q20" s="276"/>
      <c r="R20" s="277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62" t="s">
        <v>106</v>
      </c>
      <c r="C21" s="143"/>
      <c r="D21" s="22" t="s">
        <v>70</v>
      </c>
      <c r="E21" s="269">
        <v>4.25</v>
      </c>
      <c r="F21" s="269"/>
      <c r="G21" s="269"/>
      <c r="H21" s="269"/>
      <c r="I21" s="271"/>
      <c r="J21" s="271"/>
      <c r="K21" s="271"/>
      <c r="L21" s="271"/>
      <c r="M21" s="271"/>
      <c r="N21" s="271"/>
      <c r="O21" s="276"/>
      <c r="P21" s="277"/>
      <c r="Q21" s="276"/>
      <c r="R21" s="277"/>
      <c r="S21" s="12">
        <f t="shared" si="2"/>
        <v>4.25</v>
      </c>
      <c r="T21" s="12">
        <f t="shared" si="3"/>
        <v>4.25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69"/>
      <c r="F22" s="269"/>
      <c r="G22" s="269"/>
      <c r="H22" s="269"/>
      <c r="I22" s="271"/>
      <c r="J22" s="271"/>
      <c r="K22" s="271"/>
      <c r="L22" s="271"/>
      <c r="M22" s="271"/>
      <c r="N22" s="271"/>
      <c r="O22" s="276"/>
      <c r="P22" s="277"/>
      <c r="Q22" s="276"/>
      <c r="R22" s="277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69"/>
      <c r="F23" s="269"/>
      <c r="G23" s="269"/>
      <c r="H23" s="269"/>
      <c r="I23" s="271"/>
      <c r="J23" s="271"/>
      <c r="K23" s="271"/>
      <c r="L23" s="271"/>
      <c r="M23" s="271"/>
      <c r="N23" s="271"/>
      <c r="O23" s="276"/>
      <c r="P23" s="277"/>
      <c r="Q23" s="276"/>
      <c r="R23" s="277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78"/>
      <c r="F24" s="279"/>
      <c r="G24" s="278"/>
      <c r="H24" s="279"/>
      <c r="I24" s="280"/>
      <c r="J24" s="281"/>
      <c r="K24" s="280"/>
      <c r="L24" s="281"/>
      <c r="M24" s="280"/>
      <c r="N24" s="281"/>
      <c r="O24" s="276"/>
      <c r="P24" s="277"/>
      <c r="Q24" s="276"/>
      <c r="R24" s="277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78"/>
      <c r="F25" s="279"/>
      <c r="G25" s="278"/>
      <c r="H25" s="279"/>
      <c r="I25" s="278"/>
      <c r="J25" s="279"/>
      <c r="K25" s="278"/>
      <c r="L25" s="279"/>
      <c r="M25" s="278"/>
      <c r="N25" s="279"/>
      <c r="O25" s="276"/>
      <c r="P25" s="277"/>
      <c r="Q25" s="276"/>
      <c r="R25" s="277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82">
        <f>SUM(E4:E25)</f>
        <v>8</v>
      </c>
      <c r="F26" s="283"/>
      <c r="G26" s="282">
        <f>SUM(G4:G25)</f>
        <v>8</v>
      </c>
      <c r="H26" s="283"/>
      <c r="I26" s="282">
        <f>SUM(I4:I25)</f>
        <v>0</v>
      </c>
      <c r="J26" s="283"/>
      <c r="K26" s="282">
        <f>SUM(K4:K25)</f>
        <v>0</v>
      </c>
      <c r="L26" s="283"/>
      <c r="M26" s="282">
        <f>SUM(M4:M25)</f>
        <v>0</v>
      </c>
      <c r="N26" s="283"/>
      <c r="O26" s="282">
        <f>SUM(O4:O25)</f>
        <v>0</v>
      </c>
      <c r="P26" s="283"/>
      <c r="Q26" s="282">
        <f>SUM(Q4:Q25)</f>
        <v>0</v>
      </c>
      <c r="R26" s="283"/>
      <c r="S26" s="12">
        <f t="shared" si="1"/>
        <v>16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-24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16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4.25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16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F31" sqref="F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82</v>
      </c>
      <c r="B2" s="238"/>
      <c r="C2" s="238" t="str">
        <f>Buckingham!C2</f>
        <v>15.11.20</v>
      </c>
      <c r="D2" s="152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16</v>
      </c>
      <c r="I3" s="114">
        <v>8</v>
      </c>
      <c r="J3" s="115">
        <v>16</v>
      </c>
      <c r="K3" s="252"/>
      <c r="L3" s="253"/>
      <c r="M3" s="252"/>
      <c r="N3" s="253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57">
        <v>6728</v>
      </c>
      <c r="B4" s="262" t="s">
        <v>101</v>
      </c>
      <c r="C4" s="257">
        <v>65</v>
      </c>
      <c r="D4" s="22" t="s">
        <v>80</v>
      </c>
      <c r="E4" s="270">
        <v>8</v>
      </c>
      <c r="F4" s="270"/>
      <c r="G4" s="270">
        <v>2</v>
      </c>
      <c r="H4" s="270"/>
      <c r="I4" s="270">
        <v>3</v>
      </c>
      <c r="J4" s="270"/>
      <c r="K4" s="271"/>
      <c r="L4" s="272"/>
      <c r="M4" s="271"/>
      <c r="N4" s="272"/>
      <c r="O4" s="267"/>
      <c r="P4" s="268"/>
      <c r="Q4" s="267"/>
      <c r="R4" s="268"/>
      <c r="S4" s="153">
        <f>E4+G4+I4+K4+M4+O4+Q4</f>
        <v>13</v>
      </c>
      <c r="T4" s="153">
        <f t="shared" ref="T4:T14" si="0">SUM(S4-U4-V4)</f>
        <v>13</v>
      </c>
      <c r="U4" s="60"/>
      <c r="V4" s="60"/>
    </row>
    <row r="5" spans="1:22" x14ac:dyDescent="0.3">
      <c r="A5" s="260">
        <v>6728</v>
      </c>
      <c r="B5" s="262" t="s">
        <v>101</v>
      </c>
      <c r="C5" s="260">
        <v>75</v>
      </c>
      <c r="D5" s="22" t="s">
        <v>75</v>
      </c>
      <c r="E5" s="270"/>
      <c r="F5" s="270"/>
      <c r="G5" s="270">
        <v>3</v>
      </c>
      <c r="H5" s="270"/>
      <c r="I5" s="270">
        <v>2</v>
      </c>
      <c r="J5" s="270"/>
      <c r="K5" s="272"/>
      <c r="L5" s="272"/>
      <c r="M5" s="272"/>
      <c r="N5" s="272"/>
      <c r="O5" s="267"/>
      <c r="P5" s="268"/>
      <c r="Q5" s="267"/>
      <c r="R5" s="268"/>
      <c r="S5" s="153">
        <f t="shared" ref="S5:S26" si="1">E5+G5+I5+K5+M5+O5+Q5</f>
        <v>5</v>
      </c>
      <c r="T5" s="153">
        <f t="shared" si="0"/>
        <v>5</v>
      </c>
      <c r="U5" s="60"/>
      <c r="V5" s="60"/>
    </row>
    <row r="6" spans="1:22" x14ac:dyDescent="0.3">
      <c r="A6" s="260">
        <v>6728</v>
      </c>
      <c r="B6" s="262" t="s">
        <v>101</v>
      </c>
      <c r="C6" s="260">
        <v>76</v>
      </c>
      <c r="D6" s="22" t="s">
        <v>75</v>
      </c>
      <c r="E6" s="270"/>
      <c r="F6" s="270"/>
      <c r="G6" s="270">
        <v>2.5</v>
      </c>
      <c r="H6" s="270"/>
      <c r="I6" s="270">
        <v>2.5</v>
      </c>
      <c r="J6" s="270"/>
      <c r="K6" s="272"/>
      <c r="L6" s="272"/>
      <c r="M6" s="272"/>
      <c r="N6" s="272"/>
      <c r="O6" s="267"/>
      <c r="P6" s="268"/>
      <c r="Q6" s="267"/>
      <c r="R6" s="268"/>
      <c r="S6" s="153">
        <f t="shared" si="1"/>
        <v>5</v>
      </c>
      <c r="T6" s="153">
        <f t="shared" si="0"/>
        <v>5</v>
      </c>
      <c r="U6" s="60"/>
      <c r="V6" s="60"/>
    </row>
    <row r="7" spans="1:22" x14ac:dyDescent="0.3">
      <c r="A7" s="260">
        <v>6728</v>
      </c>
      <c r="B7" s="262" t="s">
        <v>101</v>
      </c>
      <c r="C7" s="257">
        <v>69</v>
      </c>
      <c r="D7" s="22" t="s">
        <v>78</v>
      </c>
      <c r="E7" s="270"/>
      <c r="F7" s="270"/>
      <c r="G7" s="270"/>
      <c r="H7" s="270"/>
      <c r="I7" s="270">
        <v>0.5</v>
      </c>
      <c r="J7" s="270"/>
      <c r="K7" s="272"/>
      <c r="L7" s="272"/>
      <c r="M7" s="272"/>
      <c r="N7" s="272"/>
      <c r="O7" s="267"/>
      <c r="P7" s="268"/>
      <c r="Q7" s="267"/>
      <c r="R7" s="268"/>
      <c r="S7" s="153">
        <f t="shared" si="1"/>
        <v>0.5</v>
      </c>
      <c r="T7" s="153">
        <f t="shared" si="0"/>
        <v>0.5</v>
      </c>
      <c r="U7" s="60"/>
      <c r="V7" s="60"/>
    </row>
    <row r="8" spans="1:22" x14ac:dyDescent="0.3">
      <c r="A8" s="216"/>
      <c r="B8" s="216"/>
      <c r="C8" s="216"/>
      <c r="D8" s="22"/>
      <c r="E8" s="263"/>
      <c r="F8" s="264"/>
      <c r="G8" s="263"/>
      <c r="H8" s="264"/>
      <c r="I8" s="263"/>
      <c r="J8" s="264"/>
      <c r="K8" s="265"/>
      <c r="L8" s="266"/>
      <c r="M8" s="265"/>
      <c r="N8" s="266"/>
      <c r="O8" s="267"/>
      <c r="P8" s="268"/>
      <c r="Q8" s="267"/>
      <c r="R8" s="268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3">
      <c r="A9" s="211" t="s">
        <v>107</v>
      </c>
      <c r="B9" s="306">
        <v>143.22999999999999</v>
      </c>
      <c r="C9" s="207"/>
      <c r="D9" s="22"/>
      <c r="E9" s="263"/>
      <c r="F9" s="264"/>
      <c r="G9" s="263"/>
      <c r="H9" s="264"/>
      <c r="I9" s="263"/>
      <c r="J9" s="264"/>
      <c r="K9" s="265"/>
      <c r="L9" s="266"/>
      <c r="M9" s="265"/>
      <c r="N9" s="266"/>
      <c r="O9" s="267"/>
      <c r="P9" s="268"/>
      <c r="Q9" s="267"/>
      <c r="R9" s="268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">
      <c r="A10" s="217"/>
      <c r="B10" s="217"/>
      <c r="C10" s="217"/>
      <c r="D10" s="22"/>
      <c r="E10" s="263"/>
      <c r="F10" s="264"/>
      <c r="G10" s="263"/>
      <c r="H10" s="264"/>
      <c r="I10" s="263"/>
      <c r="J10" s="264"/>
      <c r="K10" s="265"/>
      <c r="L10" s="266"/>
      <c r="M10" s="265"/>
      <c r="N10" s="266"/>
      <c r="O10" s="267"/>
      <c r="P10" s="268"/>
      <c r="Q10" s="267"/>
      <c r="R10" s="268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">
      <c r="A11" s="211"/>
      <c r="B11" s="211"/>
      <c r="C11" s="211"/>
      <c r="D11" s="22"/>
      <c r="E11" s="263"/>
      <c r="F11" s="264"/>
      <c r="G11" s="263"/>
      <c r="H11" s="264"/>
      <c r="I11" s="263"/>
      <c r="J11" s="264"/>
      <c r="K11" s="265"/>
      <c r="L11" s="266"/>
      <c r="M11" s="265"/>
      <c r="N11" s="266"/>
      <c r="O11" s="267"/>
      <c r="P11" s="268"/>
      <c r="Q11" s="267"/>
      <c r="R11" s="268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">
      <c r="A12" s="217"/>
      <c r="B12" s="198"/>
      <c r="C12" s="198"/>
      <c r="D12" s="22"/>
      <c r="E12" s="263"/>
      <c r="F12" s="264"/>
      <c r="G12" s="263"/>
      <c r="H12" s="264"/>
      <c r="I12" s="263"/>
      <c r="J12" s="264"/>
      <c r="K12" s="265"/>
      <c r="L12" s="266"/>
      <c r="M12" s="265"/>
      <c r="N12" s="266"/>
      <c r="O12" s="267"/>
      <c r="P12" s="268"/>
      <c r="Q12" s="267"/>
      <c r="R12" s="268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">
      <c r="A13" s="217"/>
      <c r="B13" s="198"/>
      <c r="C13" s="198"/>
      <c r="D13" s="22"/>
      <c r="E13" s="263"/>
      <c r="F13" s="264"/>
      <c r="G13" s="263"/>
      <c r="H13" s="264"/>
      <c r="I13" s="263"/>
      <c r="J13" s="264"/>
      <c r="K13" s="265"/>
      <c r="L13" s="266"/>
      <c r="M13" s="265"/>
      <c r="N13" s="266"/>
      <c r="O13" s="267"/>
      <c r="P13" s="268"/>
      <c r="Q13" s="267"/>
      <c r="R13" s="268"/>
      <c r="S13" s="172">
        <f t="shared" si="1"/>
        <v>0</v>
      </c>
      <c r="T13" s="172">
        <f t="shared" si="0"/>
        <v>0</v>
      </c>
      <c r="U13" s="60"/>
      <c r="V13" s="60"/>
    </row>
    <row r="14" spans="1:22" x14ac:dyDescent="0.3">
      <c r="A14" s="217"/>
      <c r="B14" s="184"/>
      <c r="C14" s="184"/>
      <c r="D14" s="22"/>
      <c r="E14" s="263"/>
      <c r="F14" s="264"/>
      <c r="G14" s="263"/>
      <c r="H14" s="264"/>
      <c r="I14" s="263"/>
      <c r="J14" s="264"/>
      <c r="K14" s="265"/>
      <c r="L14" s="266"/>
      <c r="M14" s="265"/>
      <c r="N14" s="266"/>
      <c r="O14" s="267"/>
      <c r="P14" s="268"/>
      <c r="Q14" s="267"/>
      <c r="R14" s="268"/>
      <c r="S14" s="172">
        <f t="shared" si="1"/>
        <v>0</v>
      </c>
      <c r="T14" s="172">
        <f t="shared" si="0"/>
        <v>0</v>
      </c>
      <c r="U14" s="60"/>
      <c r="V14" s="60"/>
    </row>
    <row r="15" spans="1:22" x14ac:dyDescent="0.3">
      <c r="A15" s="217"/>
      <c r="B15" s="217"/>
      <c r="C15" s="217"/>
      <c r="D15" s="22"/>
      <c r="E15" s="263"/>
      <c r="F15" s="264"/>
      <c r="G15" s="263"/>
      <c r="H15" s="264"/>
      <c r="I15" s="263"/>
      <c r="J15" s="264"/>
      <c r="K15" s="265"/>
      <c r="L15" s="266"/>
      <c r="M15" s="265"/>
      <c r="N15" s="266"/>
      <c r="O15" s="267"/>
      <c r="P15" s="268"/>
      <c r="Q15" s="267"/>
      <c r="R15" s="268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203"/>
      <c r="B16" s="203"/>
      <c r="C16" s="203"/>
      <c r="D16" s="22"/>
      <c r="E16" s="263"/>
      <c r="F16" s="264"/>
      <c r="G16" s="263"/>
      <c r="H16" s="264"/>
      <c r="I16" s="263"/>
      <c r="J16" s="264"/>
      <c r="K16" s="265"/>
      <c r="L16" s="266"/>
      <c r="M16" s="265"/>
      <c r="N16" s="266"/>
      <c r="O16" s="267"/>
      <c r="P16" s="268"/>
      <c r="Q16" s="267"/>
      <c r="R16" s="268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203"/>
      <c r="B17" s="203"/>
      <c r="C17" s="203"/>
      <c r="D17" s="22"/>
      <c r="E17" s="263"/>
      <c r="F17" s="264"/>
      <c r="G17" s="263"/>
      <c r="H17" s="264"/>
      <c r="I17" s="263"/>
      <c r="J17" s="264"/>
      <c r="K17" s="265"/>
      <c r="L17" s="266"/>
      <c r="M17" s="265"/>
      <c r="N17" s="266"/>
      <c r="O17" s="267"/>
      <c r="P17" s="268"/>
      <c r="Q17" s="267"/>
      <c r="R17" s="268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07"/>
      <c r="B18" s="25"/>
      <c r="C18" s="207"/>
      <c r="D18" s="10"/>
      <c r="E18" s="263"/>
      <c r="F18" s="264"/>
      <c r="G18" s="263"/>
      <c r="H18" s="264"/>
      <c r="I18" s="263"/>
      <c r="J18" s="264"/>
      <c r="K18" s="272"/>
      <c r="L18" s="272"/>
      <c r="M18" s="272"/>
      <c r="N18" s="272"/>
      <c r="O18" s="267"/>
      <c r="P18" s="268"/>
      <c r="Q18" s="267"/>
      <c r="R18" s="268"/>
      <c r="S18" s="202">
        <f t="shared" ref="S18:S19" si="4">E18+G18+I18+K18+M18+O18+Q18</f>
        <v>0</v>
      </c>
      <c r="T18" s="202">
        <f t="shared" ref="T18:T19" si="5">SUM(S18-U18-V18)</f>
        <v>0</v>
      </c>
      <c r="U18" s="60"/>
      <c r="V18" s="60"/>
    </row>
    <row r="19" spans="1:22" ht="15.75" customHeight="1" x14ac:dyDescent="0.3">
      <c r="A19" s="203"/>
      <c r="B19" s="203"/>
      <c r="C19" s="203"/>
      <c r="D19" s="22"/>
      <c r="E19" s="263"/>
      <c r="F19" s="264"/>
      <c r="G19" s="263"/>
      <c r="H19" s="264"/>
      <c r="I19" s="263"/>
      <c r="J19" s="264"/>
      <c r="K19" s="272"/>
      <c r="L19" s="272"/>
      <c r="M19" s="272"/>
      <c r="N19" s="272"/>
      <c r="O19" s="267"/>
      <c r="P19" s="268"/>
      <c r="Q19" s="267"/>
      <c r="R19" s="268"/>
      <c r="S19" s="202">
        <f t="shared" si="4"/>
        <v>0</v>
      </c>
      <c r="T19" s="202">
        <f t="shared" si="5"/>
        <v>0</v>
      </c>
      <c r="U19" s="60"/>
      <c r="V19" s="60"/>
    </row>
    <row r="20" spans="1:22" ht="15.75" customHeight="1" x14ac:dyDescent="0.3">
      <c r="A20" s="166"/>
      <c r="B20" s="61"/>
      <c r="C20" s="166"/>
      <c r="D20" s="22"/>
      <c r="E20" s="263"/>
      <c r="F20" s="264"/>
      <c r="G20" s="263"/>
      <c r="H20" s="264"/>
      <c r="I20" s="263"/>
      <c r="J20" s="264"/>
      <c r="K20" s="272"/>
      <c r="L20" s="272"/>
      <c r="M20" s="272"/>
      <c r="N20" s="272"/>
      <c r="O20" s="267"/>
      <c r="P20" s="268"/>
      <c r="Q20" s="267"/>
      <c r="R20" s="268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">
      <c r="A21" s="251"/>
      <c r="B21" s="25"/>
      <c r="C21" s="251"/>
      <c r="D21" s="22"/>
      <c r="E21" s="263"/>
      <c r="F21" s="264"/>
      <c r="G21" s="263"/>
      <c r="H21" s="264"/>
      <c r="I21" s="263"/>
      <c r="J21" s="264"/>
      <c r="K21" s="265"/>
      <c r="L21" s="266"/>
      <c r="M21" s="265"/>
      <c r="N21" s="266"/>
      <c r="O21" s="267"/>
      <c r="P21" s="268"/>
      <c r="Q21" s="267"/>
      <c r="R21" s="268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">
      <c r="A22" s="258">
        <v>3600</v>
      </c>
      <c r="B22" s="262" t="s">
        <v>106</v>
      </c>
      <c r="C22" s="258"/>
      <c r="D22" s="22" t="s">
        <v>84</v>
      </c>
      <c r="E22" s="263"/>
      <c r="F22" s="264"/>
      <c r="G22" s="263">
        <v>0.5</v>
      </c>
      <c r="H22" s="264"/>
      <c r="I22" s="263"/>
      <c r="J22" s="264"/>
      <c r="K22" s="265"/>
      <c r="L22" s="266"/>
      <c r="M22" s="265"/>
      <c r="N22" s="266"/>
      <c r="O22" s="267"/>
      <c r="P22" s="268"/>
      <c r="Q22" s="267"/>
      <c r="R22" s="268"/>
      <c r="S22" s="153">
        <f>E22+G22+I22+K22+M22+O22+Q22</f>
        <v>0.5</v>
      </c>
      <c r="T22" s="153">
        <f>SUM(S22-U22-V22)</f>
        <v>0.5</v>
      </c>
      <c r="U22" s="60"/>
      <c r="V22" s="60"/>
    </row>
    <row r="23" spans="1:22" x14ac:dyDescent="0.3">
      <c r="A23" s="155"/>
      <c r="B23" s="25"/>
      <c r="C23" s="155"/>
      <c r="D23" s="22"/>
      <c r="E23" s="263"/>
      <c r="F23" s="264"/>
      <c r="G23" s="263"/>
      <c r="H23" s="264"/>
      <c r="I23" s="263"/>
      <c r="J23" s="264"/>
      <c r="K23" s="265"/>
      <c r="L23" s="266"/>
      <c r="M23" s="265"/>
      <c r="N23" s="266"/>
      <c r="O23" s="267"/>
      <c r="P23" s="268"/>
      <c r="Q23" s="267"/>
      <c r="R23" s="268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63"/>
      <c r="F24" s="264"/>
      <c r="G24" s="263"/>
      <c r="H24" s="264"/>
      <c r="I24" s="263"/>
      <c r="J24" s="264"/>
      <c r="K24" s="265"/>
      <c r="L24" s="266"/>
      <c r="M24" s="265"/>
      <c r="N24" s="266"/>
      <c r="O24" s="267"/>
      <c r="P24" s="268"/>
      <c r="Q24" s="267"/>
      <c r="R24" s="268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63"/>
      <c r="F25" s="264"/>
      <c r="G25" s="263"/>
      <c r="H25" s="264"/>
      <c r="I25" s="263"/>
      <c r="J25" s="264"/>
      <c r="K25" s="263"/>
      <c r="L25" s="264"/>
      <c r="M25" s="263"/>
      <c r="N25" s="264"/>
      <c r="O25" s="267"/>
      <c r="P25" s="268"/>
      <c r="Q25" s="267"/>
      <c r="R25" s="268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74">
        <f>SUM(E4:E25)</f>
        <v>8</v>
      </c>
      <c r="F26" s="275"/>
      <c r="G26" s="274">
        <f>SUM(G4:G25)</f>
        <v>8</v>
      </c>
      <c r="H26" s="275"/>
      <c r="I26" s="274">
        <f>SUM(I4:I25)</f>
        <v>8</v>
      </c>
      <c r="J26" s="275"/>
      <c r="K26" s="274">
        <f>SUM(K4:K25)</f>
        <v>0</v>
      </c>
      <c r="L26" s="275"/>
      <c r="M26" s="274">
        <f>SUM(M4:M25)</f>
        <v>0</v>
      </c>
      <c r="N26" s="275"/>
      <c r="O26" s="274">
        <f>SUM(O4:O25)</f>
        <v>0</v>
      </c>
      <c r="P26" s="275"/>
      <c r="Q26" s="274">
        <f>SUM(Q4:Q25)</f>
        <v>0</v>
      </c>
      <c r="R26" s="275"/>
      <c r="S26" s="153">
        <f t="shared" si="1"/>
        <v>24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F31" sqref="F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82</v>
      </c>
      <c r="B2" s="238"/>
      <c r="C2" s="238" t="str">
        <f>Buckingham!C2</f>
        <v>15.11.20</v>
      </c>
      <c r="D2" s="110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0">
        <v>6728</v>
      </c>
      <c r="B4" s="262" t="s">
        <v>101</v>
      </c>
      <c r="C4" s="260">
        <v>75</v>
      </c>
      <c r="D4" s="22" t="s">
        <v>75</v>
      </c>
      <c r="E4" s="270">
        <v>4</v>
      </c>
      <c r="F4" s="270"/>
      <c r="G4" s="270">
        <v>4</v>
      </c>
      <c r="H4" s="270"/>
      <c r="I4" s="270">
        <v>4</v>
      </c>
      <c r="J4" s="270"/>
      <c r="K4" s="272"/>
      <c r="L4" s="272"/>
      <c r="M4" s="272"/>
      <c r="N4" s="272"/>
      <c r="O4" s="267"/>
      <c r="P4" s="268"/>
      <c r="Q4" s="267"/>
      <c r="R4" s="268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3">
      <c r="A5" s="260">
        <v>6728</v>
      </c>
      <c r="B5" s="262" t="s">
        <v>101</v>
      </c>
      <c r="C5" s="260">
        <v>76</v>
      </c>
      <c r="D5" s="22" t="s">
        <v>75</v>
      </c>
      <c r="E5" s="270">
        <v>4</v>
      </c>
      <c r="F5" s="270"/>
      <c r="G5" s="270">
        <v>4</v>
      </c>
      <c r="H5" s="270"/>
      <c r="I5" s="270">
        <v>4</v>
      </c>
      <c r="J5" s="270"/>
      <c r="K5" s="272"/>
      <c r="L5" s="272"/>
      <c r="M5" s="272"/>
      <c r="N5" s="272"/>
      <c r="O5" s="267"/>
      <c r="P5" s="268"/>
      <c r="Q5" s="267"/>
      <c r="R5" s="268"/>
      <c r="S5" s="58">
        <f t="shared" ref="S5:S22" si="1">E5+G5+I5+K5+M5+O5+Q5</f>
        <v>12</v>
      </c>
      <c r="T5" s="58">
        <f t="shared" si="0"/>
        <v>12</v>
      </c>
      <c r="U5" s="60"/>
      <c r="V5" s="60"/>
    </row>
    <row r="6" spans="1:22" x14ac:dyDescent="0.3">
      <c r="A6" s="242"/>
      <c r="B6" s="242"/>
      <c r="C6" s="242"/>
      <c r="D6" s="22"/>
      <c r="E6" s="270"/>
      <c r="F6" s="270"/>
      <c r="G6" s="270"/>
      <c r="H6" s="270"/>
      <c r="I6" s="270"/>
      <c r="J6" s="270"/>
      <c r="K6" s="272"/>
      <c r="L6" s="272"/>
      <c r="M6" s="272"/>
      <c r="N6" s="272"/>
      <c r="O6" s="267"/>
      <c r="P6" s="268"/>
      <c r="Q6" s="267"/>
      <c r="R6" s="268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27"/>
      <c r="B7" s="227"/>
      <c r="C7" s="227"/>
      <c r="D7" s="22"/>
      <c r="E7" s="270"/>
      <c r="F7" s="270"/>
      <c r="G7" s="270"/>
      <c r="H7" s="270"/>
      <c r="I7" s="270"/>
      <c r="J7" s="270"/>
      <c r="K7" s="272"/>
      <c r="L7" s="272"/>
      <c r="M7" s="272"/>
      <c r="N7" s="272"/>
      <c r="O7" s="267"/>
      <c r="P7" s="268"/>
      <c r="Q7" s="267"/>
      <c r="R7" s="26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3" t="s">
        <v>107</v>
      </c>
      <c r="B8" s="306">
        <v>165.29</v>
      </c>
      <c r="C8" s="203"/>
      <c r="D8" s="22"/>
      <c r="E8" s="263"/>
      <c r="F8" s="264"/>
      <c r="G8" s="263"/>
      <c r="H8" s="264"/>
      <c r="I8" s="263"/>
      <c r="J8" s="264"/>
      <c r="K8" s="265"/>
      <c r="L8" s="266"/>
      <c r="M8" s="265"/>
      <c r="N8" s="266"/>
      <c r="O8" s="267"/>
      <c r="P8" s="268"/>
      <c r="Q8" s="267"/>
      <c r="R8" s="26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3"/>
      <c r="B9" s="203"/>
      <c r="C9" s="203"/>
      <c r="D9" s="22"/>
      <c r="E9" s="263"/>
      <c r="F9" s="264"/>
      <c r="G9" s="263"/>
      <c r="H9" s="264"/>
      <c r="I9" s="263"/>
      <c r="J9" s="264"/>
      <c r="K9" s="280"/>
      <c r="L9" s="266"/>
      <c r="M9" s="265"/>
      <c r="N9" s="266"/>
      <c r="O9" s="267"/>
      <c r="P9" s="268"/>
      <c r="Q9" s="267"/>
      <c r="R9" s="26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4"/>
      <c r="B10" s="174"/>
      <c r="C10" s="174"/>
      <c r="D10" s="22"/>
      <c r="E10" s="263"/>
      <c r="F10" s="264"/>
      <c r="G10" s="263"/>
      <c r="H10" s="264"/>
      <c r="I10" s="263"/>
      <c r="J10" s="264"/>
      <c r="K10" s="265"/>
      <c r="L10" s="266"/>
      <c r="M10" s="265"/>
      <c r="N10" s="266"/>
      <c r="O10" s="267"/>
      <c r="P10" s="268"/>
      <c r="Q10" s="267"/>
      <c r="R10" s="26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1"/>
      <c r="B11" s="171"/>
      <c r="C11" s="171"/>
      <c r="D11" s="22"/>
      <c r="E11" s="263"/>
      <c r="F11" s="264"/>
      <c r="G11" s="263"/>
      <c r="H11" s="264"/>
      <c r="I11" s="263"/>
      <c r="J11" s="264"/>
      <c r="K11" s="265"/>
      <c r="L11" s="266"/>
      <c r="M11" s="265"/>
      <c r="N11" s="266"/>
      <c r="O11" s="267"/>
      <c r="P11" s="268"/>
      <c r="Q11" s="267"/>
      <c r="R11" s="26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3"/>
      <c r="B12" s="173"/>
      <c r="C12" s="173"/>
      <c r="D12" s="22"/>
      <c r="E12" s="263"/>
      <c r="F12" s="264"/>
      <c r="G12" s="263"/>
      <c r="H12" s="264"/>
      <c r="I12" s="263"/>
      <c r="J12" s="264"/>
      <c r="K12" s="265"/>
      <c r="L12" s="266"/>
      <c r="M12" s="265"/>
      <c r="N12" s="266"/>
      <c r="O12" s="267"/>
      <c r="P12" s="268"/>
      <c r="Q12" s="267"/>
      <c r="R12" s="26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3"/>
      <c r="B13" s="173"/>
      <c r="C13" s="173"/>
      <c r="D13" s="22"/>
      <c r="E13" s="263"/>
      <c r="F13" s="264"/>
      <c r="G13" s="263"/>
      <c r="H13" s="264"/>
      <c r="I13" s="263"/>
      <c r="J13" s="264"/>
      <c r="K13" s="265"/>
      <c r="L13" s="266"/>
      <c r="M13" s="265"/>
      <c r="N13" s="266"/>
      <c r="O13" s="267"/>
      <c r="P13" s="268"/>
      <c r="Q13" s="267"/>
      <c r="R13" s="26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63"/>
      <c r="F14" s="264"/>
      <c r="G14" s="263"/>
      <c r="H14" s="264"/>
      <c r="I14" s="263"/>
      <c r="J14" s="264"/>
      <c r="K14" s="265"/>
      <c r="L14" s="266"/>
      <c r="M14" s="265"/>
      <c r="N14" s="266"/>
      <c r="O14" s="267"/>
      <c r="P14" s="268"/>
      <c r="Q14" s="267"/>
      <c r="R14" s="26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63"/>
      <c r="F15" s="264"/>
      <c r="G15" s="263"/>
      <c r="H15" s="264"/>
      <c r="I15" s="263"/>
      <c r="J15" s="264"/>
      <c r="K15" s="265"/>
      <c r="L15" s="266"/>
      <c r="M15" s="265"/>
      <c r="N15" s="266"/>
      <c r="O15" s="267"/>
      <c r="P15" s="268"/>
      <c r="Q15" s="267"/>
      <c r="R15" s="26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63"/>
      <c r="F16" s="264"/>
      <c r="G16" s="263"/>
      <c r="H16" s="264"/>
      <c r="I16" s="270"/>
      <c r="J16" s="270"/>
      <c r="K16" s="272"/>
      <c r="L16" s="272"/>
      <c r="M16" s="272"/>
      <c r="N16" s="272"/>
      <c r="O16" s="267"/>
      <c r="P16" s="268"/>
      <c r="Q16" s="267"/>
      <c r="R16" s="26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8"/>
      <c r="B17" s="25"/>
      <c r="C17" s="258"/>
      <c r="D17" s="22"/>
      <c r="E17" s="263"/>
      <c r="F17" s="264"/>
      <c r="G17" s="263"/>
      <c r="H17" s="264"/>
      <c r="I17" s="263"/>
      <c r="J17" s="264"/>
      <c r="K17" s="265"/>
      <c r="L17" s="266"/>
      <c r="M17" s="272"/>
      <c r="N17" s="272"/>
      <c r="O17" s="267"/>
      <c r="P17" s="268"/>
      <c r="Q17" s="267"/>
      <c r="R17" s="26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51"/>
      <c r="B18" s="25"/>
      <c r="C18" s="251"/>
      <c r="D18" s="22"/>
      <c r="E18" s="263"/>
      <c r="F18" s="264"/>
      <c r="G18" s="263"/>
      <c r="H18" s="264"/>
      <c r="I18" s="263"/>
      <c r="J18" s="264"/>
      <c r="K18" s="265"/>
      <c r="L18" s="266"/>
      <c r="M18" s="272"/>
      <c r="N18" s="272"/>
      <c r="O18" s="267"/>
      <c r="P18" s="268"/>
      <c r="Q18" s="267"/>
      <c r="R18" s="26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3"/>
      <c r="F19" s="264"/>
      <c r="G19" s="263"/>
      <c r="H19" s="264"/>
      <c r="I19" s="263"/>
      <c r="J19" s="264"/>
      <c r="K19" s="265"/>
      <c r="L19" s="266"/>
      <c r="M19" s="265"/>
      <c r="N19" s="266"/>
      <c r="O19" s="267"/>
      <c r="P19" s="268"/>
      <c r="Q19" s="267"/>
      <c r="R19" s="26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3"/>
      <c r="F20" s="264"/>
      <c r="G20" s="263"/>
      <c r="H20" s="264"/>
      <c r="I20" s="263"/>
      <c r="J20" s="264"/>
      <c r="K20" s="265"/>
      <c r="L20" s="266"/>
      <c r="M20" s="265"/>
      <c r="N20" s="266"/>
      <c r="O20" s="267"/>
      <c r="P20" s="268"/>
      <c r="Q20" s="267"/>
      <c r="R20" s="26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3"/>
      <c r="F21" s="264"/>
      <c r="G21" s="263"/>
      <c r="H21" s="264"/>
      <c r="I21" s="263"/>
      <c r="J21" s="264"/>
      <c r="K21" s="263"/>
      <c r="L21" s="264"/>
      <c r="M21" s="263"/>
      <c r="N21" s="264"/>
      <c r="O21" s="267"/>
      <c r="P21" s="268"/>
      <c r="Q21" s="267"/>
      <c r="R21" s="26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4">
        <f>SUM(E4:E21)</f>
        <v>8</v>
      </c>
      <c r="F22" s="275"/>
      <c r="G22" s="274">
        <f>SUM(G4:G21)</f>
        <v>8</v>
      </c>
      <c r="H22" s="275"/>
      <c r="I22" s="274">
        <f>SUM(I4:I21)</f>
        <v>8</v>
      </c>
      <c r="J22" s="275"/>
      <c r="K22" s="274">
        <f>SUM(K4:K21)</f>
        <v>0</v>
      </c>
      <c r="L22" s="275"/>
      <c r="M22" s="274">
        <f>SUM(M4:M21)</f>
        <v>0</v>
      </c>
      <c r="N22" s="275"/>
      <c r="O22" s="274">
        <f>SUM(O4:O21)</f>
        <v>0</v>
      </c>
      <c r="P22" s="275"/>
      <c r="Q22" s="274">
        <f>SUM(Q4:Q21)</f>
        <v>0</v>
      </c>
      <c r="R22" s="275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F31" sqref="F3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82</v>
      </c>
      <c r="B2" s="238"/>
      <c r="C2" s="238" t="str">
        <f>Buckingham!C2</f>
        <v>15.11.20</v>
      </c>
      <c r="D2" s="110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2"/>
      <c r="L3" s="253"/>
      <c r="M3" s="252"/>
      <c r="N3" s="253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8">
        <v>3600</v>
      </c>
      <c r="B4" s="168"/>
      <c r="C4" s="168"/>
      <c r="D4" s="22" t="s">
        <v>74</v>
      </c>
      <c r="E4" s="269">
        <v>8</v>
      </c>
      <c r="F4" s="269"/>
      <c r="G4" s="269">
        <v>8</v>
      </c>
      <c r="H4" s="269"/>
      <c r="I4" s="269">
        <v>8</v>
      </c>
      <c r="J4" s="269"/>
      <c r="K4" s="271"/>
      <c r="L4" s="271"/>
      <c r="M4" s="271"/>
      <c r="N4" s="271"/>
      <c r="O4" s="276"/>
      <c r="P4" s="277"/>
      <c r="Q4" s="276"/>
      <c r="R4" s="277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3">
      <c r="A5" s="169"/>
      <c r="B5" s="169"/>
      <c r="C5" s="169"/>
      <c r="D5" s="22"/>
      <c r="E5" s="269"/>
      <c r="F5" s="269"/>
      <c r="G5" s="269"/>
      <c r="H5" s="269"/>
      <c r="I5" s="269"/>
      <c r="J5" s="269"/>
      <c r="K5" s="271"/>
      <c r="L5" s="271"/>
      <c r="M5" s="271"/>
      <c r="N5" s="271"/>
      <c r="O5" s="276"/>
      <c r="P5" s="277"/>
      <c r="Q5" s="276"/>
      <c r="R5" s="27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9"/>
      <c r="B6" s="169"/>
      <c r="C6" s="169"/>
      <c r="D6" s="22"/>
      <c r="E6" s="269"/>
      <c r="F6" s="269"/>
      <c r="G6" s="269"/>
      <c r="H6" s="269"/>
      <c r="I6" s="269"/>
      <c r="J6" s="269"/>
      <c r="K6" s="271"/>
      <c r="L6" s="271"/>
      <c r="M6" s="271"/>
      <c r="N6" s="271"/>
      <c r="O6" s="276"/>
      <c r="P6" s="277"/>
      <c r="Q6" s="276"/>
      <c r="R6" s="277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4"/>
      <c r="B7" s="174"/>
      <c r="C7" s="174"/>
      <c r="D7" s="22"/>
      <c r="E7" s="278"/>
      <c r="F7" s="279"/>
      <c r="G7" s="278"/>
      <c r="H7" s="279"/>
      <c r="I7" s="278"/>
      <c r="J7" s="279"/>
      <c r="K7" s="280"/>
      <c r="L7" s="281"/>
      <c r="M7" s="280"/>
      <c r="N7" s="281"/>
      <c r="O7" s="276"/>
      <c r="P7" s="277"/>
      <c r="Q7" s="276"/>
      <c r="R7" s="277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4"/>
      <c r="B8" s="174"/>
      <c r="C8" s="174"/>
      <c r="D8" s="22"/>
      <c r="E8" s="269"/>
      <c r="F8" s="269"/>
      <c r="G8" s="269"/>
      <c r="H8" s="269"/>
      <c r="I8" s="269"/>
      <c r="J8" s="269"/>
      <c r="K8" s="271"/>
      <c r="L8" s="271"/>
      <c r="M8" s="271"/>
      <c r="N8" s="271"/>
      <c r="O8" s="276"/>
      <c r="P8" s="277"/>
      <c r="Q8" s="276"/>
      <c r="R8" s="277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4"/>
      <c r="B9" s="174"/>
      <c r="C9" s="174"/>
      <c r="D9" s="22"/>
      <c r="E9" s="269"/>
      <c r="F9" s="269"/>
      <c r="G9" s="269"/>
      <c r="H9" s="269"/>
      <c r="I9" s="269"/>
      <c r="J9" s="269"/>
      <c r="K9" s="271"/>
      <c r="L9" s="271"/>
      <c r="M9" s="271"/>
      <c r="N9" s="271"/>
      <c r="O9" s="276"/>
      <c r="P9" s="277"/>
      <c r="Q9" s="276"/>
      <c r="R9" s="27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170"/>
      <c r="C10" s="170"/>
      <c r="D10" s="22"/>
      <c r="E10" s="269"/>
      <c r="F10" s="269"/>
      <c r="G10" s="269"/>
      <c r="H10" s="269"/>
      <c r="I10" s="269"/>
      <c r="J10" s="269"/>
      <c r="K10" s="271"/>
      <c r="L10" s="271"/>
      <c r="M10" s="271"/>
      <c r="N10" s="271"/>
      <c r="O10" s="276"/>
      <c r="P10" s="277"/>
      <c r="Q10" s="276"/>
      <c r="R10" s="27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170"/>
      <c r="C11" s="170"/>
      <c r="D11" s="22"/>
      <c r="E11" s="269"/>
      <c r="F11" s="269"/>
      <c r="G11" s="269"/>
      <c r="H11" s="269"/>
      <c r="I11" s="269"/>
      <c r="J11" s="269"/>
      <c r="K11" s="271"/>
      <c r="L11" s="271"/>
      <c r="M11" s="271"/>
      <c r="N11" s="271"/>
      <c r="O11" s="276"/>
      <c r="P11" s="277"/>
      <c r="Q11" s="276"/>
      <c r="R11" s="27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170"/>
      <c r="C12" s="170"/>
      <c r="D12" s="22"/>
      <c r="E12" s="269"/>
      <c r="F12" s="269"/>
      <c r="G12" s="269"/>
      <c r="H12" s="269"/>
      <c r="I12" s="269"/>
      <c r="J12" s="269"/>
      <c r="K12" s="271"/>
      <c r="L12" s="271"/>
      <c r="M12" s="271"/>
      <c r="N12" s="271"/>
      <c r="O12" s="276"/>
      <c r="P12" s="277"/>
      <c r="Q12" s="276"/>
      <c r="R12" s="27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0"/>
      <c r="B13" s="170"/>
      <c r="C13" s="170"/>
      <c r="D13" s="22"/>
      <c r="E13" s="269"/>
      <c r="F13" s="269"/>
      <c r="G13" s="269"/>
      <c r="H13" s="269"/>
      <c r="I13" s="269"/>
      <c r="J13" s="269"/>
      <c r="K13" s="271"/>
      <c r="L13" s="271"/>
      <c r="M13" s="271"/>
      <c r="N13" s="271"/>
      <c r="O13" s="276"/>
      <c r="P13" s="277"/>
      <c r="Q13" s="276"/>
      <c r="R13" s="27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1"/>
      <c r="B14" s="171"/>
      <c r="C14" s="171"/>
      <c r="D14" s="22"/>
      <c r="E14" s="269"/>
      <c r="F14" s="269"/>
      <c r="G14" s="269"/>
      <c r="H14" s="269"/>
      <c r="I14" s="269"/>
      <c r="J14" s="269"/>
      <c r="K14" s="271"/>
      <c r="L14" s="271"/>
      <c r="M14" s="271"/>
      <c r="N14" s="271"/>
      <c r="O14" s="276"/>
      <c r="P14" s="277"/>
      <c r="Q14" s="276"/>
      <c r="R14" s="27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8"/>
      <c r="B15" s="25"/>
      <c r="C15" s="156"/>
      <c r="D15" s="22"/>
      <c r="E15" s="278"/>
      <c r="F15" s="279"/>
      <c r="G15" s="278"/>
      <c r="H15" s="279"/>
      <c r="I15" s="278"/>
      <c r="J15" s="279"/>
      <c r="K15" s="280"/>
      <c r="L15" s="281"/>
      <c r="M15" s="280"/>
      <c r="N15" s="281"/>
      <c r="O15" s="276"/>
      <c r="P15" s="277"/>
      <c r="Q15" s="276"/>
      <c r="R15" s="277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3"/>
      <c r="B16" s="173"/>
      <c r="C16" s="173"/>
      <c r="D16" s="22"/>
      <c r="E16" s="263"/>
      <c r="F16" s="264"/>
      <c r="G16" s="263"/>
      <c r="H16" s="264"/>
      <c r="I16" s="263"/>
      <c r="J16" s="264"/>
      <c r="K16" s="265"/>
      <c r="L16" s="266"/>
      <c r="M16" s="265"/>
      <c r="N16" s="266"/>
      <c r="O16" s="276"/>
      <c r="P16" s="277"/>
      <c r="Q16" s="276"/>
      <c r="R16" s="27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0"/>
      <c r="B17" s="25"/>
      <c r="C17" s="160"/>
      <c r="D17" s="22"/>
      <c r="E17" s="278"/>
      <c r="F17" s="279"/>
      <c r="G17" s="278"/>
      <c r="H17" s="279"/>
      <c r="I17" s="278"/>
      <c r="J17" s="279"/>
      <c r="K17" s="280"/>
      <c r="L17" s="281"/>
      <c r="M17" s="280"/>
      <c r="N17" s="281"/>
      <c r="O17" s="276"/>
      <c r="P17" s="277"/>
      <c r="Q17" s="276"/>
      <c r="R17" s="277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3">
      <c r="A18" s="251"/>
      <c r="B18" s="25"/>
      <c r="C18" s="251"/>
      <c r="D18" s="22"/>
      <c r="E18" s="278"/>
      <c r="F18" s="279"/>
      <c r="G18" s="278"/>
      <c r="H18" s="279"/>
      <c r="I18" s="278"/>
      <c r="J18" s="279"/>
      <c r="K18" s="280"/>
      <c r="L18" s="281"/>
      <c r="M18" s="280"/>
      <c r="N18" s="281"/>
      <c r="O18" s="276"/>
      <c r="P18" s="277"/>
      <c r="Q18" s="276"/>
      <c r="R18" s="27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0"/>
      <c r="B19" s="160"/>
      <c r="C19" s="160"/>
      <c r="D19" s="10"/>
      <c r="E19" s="278"/>
      <c r="F19" s="279"/>
      <c r="G19" s="278"/>
      <c r="H19" s="279"/>
      <c r="I19" s="278"/>
      <c r="J19" s="279"/>
      <c r="K19" s="280"/>
      <c r="L19" s="281"/>
      <c r="M19" s="280"/>
      <c r="N19" s="281"/>
      <c r="O19" s="276"/>
      <c r="P19" s="277"/>
      <c r="Q19" s="276"/>
      <c r="R19" s="277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78"/>
      <c r="F20" s="279"/>
      <c r="G20" s="278"/>
      <c r="H20" s="279"/>
      <c r="I20" s="278"/>
      <c r="J20" s="279"/>
      <c r="K20" s="280"/>
      <c r="L20" s="281"/>
      <c r="M20" s="280"/>
      <c r="N20" s="281"/>
      <c r="O20" s="276"/>
      <c r="P20" s="277"/>
      <c r="Q20" s="276"/>
      <c r="R20" s="27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8"/>
      <c r="F21" s="279"/>
      <c r="G21" s="278"/>
      <c r="H21" s="279"/>
      <c r="I21" s="278"/>
      <c r="J21" s="279"/>
      <c r="K21" s="280"/>
      <c r="L21" s="281"/>
      <c r="M21" s="280"/>
      <c r="N21" s="281"/>
      <c r="O21" s="276"/>
      <c r="P21" s="277"/>
      <c r="Q21" s="276"/>
      <c r="R21" s="277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78"/>
      <c r="F22" s="279"/>
      <c r="G22" s="278"/>
      <c r="H22" s="279"/>
      <c r="I22" s="278"/>
      <c r="J22" s="279"/>
      <c r="K22" s="278"/>
      <c r="L22" s="279"/>
      <c r="M22" s="278"/>
      <c r="N22" s="279"/>
      <c r="O22" s="276"/>
      <c r="P22" s="277"/>
      <c r="Q22" s="276"/>
      <c r="R22" s="277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82">
        <f>SUM(E4:E22)</f>
        <v>8</v>
      </c>
      <c r="F23" s="283"/>
      <c r="G23" s="282">
        <f>SUM(G4:G22)</f>
        <v>8</v>
      </c>
      <c r="H23" s="283"/>
      <c r="I23" s="282">
        <f>SUM(I4:I22)</f>
        <v>8</v>
      </c>
      <c r="J23" s="283"/>
      <c r="K23" s="282">
        <f>SUM(K4:K22)</f>
        <v>0</v>
      </c>
      <c r="L23" s="283"/>
      <c r="M23" s="282">
        <f>SUM(M4:M22)</f>
        <v>0</v>
      </c>
      <c r="N23" s="283"/>
      <c r="O23" s="282">
        <f>SUM(O4:O22)</f>
        <v>0</v>
      </c>
      <c r="P23" s="283"/>
      <c r="Q23" s="282">
        <f>SUM(Q4:Q22)</f>
        <v>0</v>
      </c>
      <c r="R23" s="283"/>
      <c r="S23" s="12">
        <f t="shared" si="1"/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24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F31" sqref="F3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82</v>
      </c>
      <c r="B2" s="238"/>
      <c r="C2" s="238" t="str">
        <f>Buckingham!C2</f>
        <v>15.11.20</v>
      </c>
      <c r="D2" s="113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52"/>
      <c r="J3" s="253"/>
      <c r="K3" s="252"/>
      <c r="L3" s="253"/>
      <c r="M3" s="252"/>
      <c r="N3" s="253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60">
        <v>6728</v>
      </c>
      <c r="B4" s="262" t="s">
        <v>101</v>
      </c>
      <c r="C4" s="259">
        <v>84</v>
      </c>
      <c r="D4" s="22" t="s">
        <v>75</v>
      </c>
      <c r="E4" s="278">
        <v>4.5</v>
      </c>
      <c r="F4" s="279"/>
      <c r="G4" s="278">
        <v>1</v>
      </c>
      <c r="H4" s="279"/>
      <c r="I4" s="280"/>
      <c r="J4" s="281"/>
      <c r="K4" s="280"/>
      <c r="L4" s="281"/>
      <c r="M4" s="280"/>
      <c r="N4" s="281"/>
      <c r="O4" s="276"/>
      <c r="P4" s="277"/>
      <c r="Q4" s="276"/>
      <c r="R4" s="277"/>
      <c r="S4" s="12">
        <f>E4+G4+I4+K4+M4+O4+Q4</f>
        <v>5.5</v>
      </c>
      <c r="T4" s="12">
        <f t="shared" ref="T4:T22" si="0">SUM(S4-U4-V4)</f>
        <v>5.5</v>
      </c>
      <c r="U4" s="14"/>
      <c r="V4" s="14"/>
    </row>
    <row r="5" spans="1:22" x14ac:dyDescent="0.3">
      <c r="A5" s="259">
        <v>6728</v>
      </c>
      <c r="B5" s="262" t="s">
        <v>101</v>
      </c>
      <c r="C5" s="259">
        <v>83</v>
      </c>
      <c r="D5" s="22" t="s">
        <v>75</v>
      </c>
      <c r="E5" s="278"/>
      <c r="F5" s="279"/>
      <c r="G5" s="278">
        <v>2</v>
      </c>
      <c r="H5" s="279"/>
      <c r="I5" s="280"/>
      <c r="J5" s="281"/>
      <c r="K5" s="280"/>
      <c r="L5" s="281"/>
      <c r="M5" s="280"/>
      <c r="N5" s="281"/>
      <c r="O5" s="276"/>
      <c r="P5" s="277"/>
      <c r="Q5" s="276"/>
      <c r="R5" s="277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3">
      <c r="A6" s="259">
        <v>6728</v>
      </c>
      <c r="B6" s="262" t="s">
        <v>101</v>
      </c>
      <c r="C6" s="259">
        <v>86</v>
      </c>
      <c r="D6" s="22" t="s">
        <v>95</v>
      </c>
      <c r="E6" s="278"/>
      <c r="F6" s="279"/>
      <c r="G6" s="278">
        <v>1</v>
      </c>
      <c r="H6" s="279"/>
      <c r="I6" s="280"/>
      <c r="J6" s="281"/>
      <c r="K6" s="280"/>
      <c r="L6" s="281"/>
      <c r="M6" s="280"/>
      <c r="N6" s="281"/>
      <c r="O6" s="276"/>
      <c r="P6" s="277"/>
      <c r="Q6" s="276"/>
      <c r="R6" s="277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58">
        <v>6849</v>
      </c>
      <c r="B7" s="262" t="s">
        <v>102</v>
      </c>
      <c r="C7" s="258">
        <v>52</v>
      </c>
      <c r="D7" s="22" t="s">
        <v>94</v>
      </c>
      <c r="E7" s="278"/>
      <c r="F7" s="279"/>
      <c r="G7" s="278">
        <v>2</v>
      </c>
      <c r="H7" s="279"/>
      <c r="I7" s="280"/>
      <c r="J7" s="281"/>
      <c r="K7" s="280"/>
      <c r="L7" s="281"/>
      <c r="M7" s="280"/>
      <c r="N7" s="281"/>
      <c r="O7" s="276"/>
      <c r="P7" s="277"/>
      <c r="Q7" s="276"/>
      <c r="R7" s="277"/>
      <c r="S7" s="12">
        <f t="shared" si="1"/>
        <v>2</v>
      </c>
      <c r="T7" s="12">
        <f t="shared" si="0"/>
        <v>2</v>
      </c>
      <c r="U7" s="14"/>
      <c r="V7" s="14"/>
    </row>
    <row r="8" spans="1:22" x14ac:dyDescent="0.3">
      <c r="A8" s="251"/>
      <c r="B8" s="226"/>
      <c r="C8" s="226"/>
      <c r="D8" s="22"/>
      <c r="E8" s="278"/>
      <c r="F8" s="279"/>
      <c r="G8" s="278"/>
      <c r="H8" s="279"/>
      <c r="I8" s="280"/>
      <c r="J8" s="281"/>
      <c r="K8" s="280"/>
      <c r="L8" s="281"/>
      <c r="M8" s="280"/>
      <c r="N8" s="281"/>
      <c r="O8" s="276"/>
      <c r="P8" s="277"/>
      <c r="Q8" s="276"/>
      <c r="R8" s="277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32"/>
      <c r="B9" s="219"/>
      <c r="C9" s="219"/>
      <c r="D9" s="22"/>
      <c r="E9" s="278"/>
      <c r="F9" s="279"/>
      <c r="G9" s="278"/>
      <c r="H9" s="279"/>
      <c r="I9" s="280"/>
      <c r="J9" s="281"/>
      <c r="K9" s="280"/>
      <c r="L9" s="281"/>
      <c r="M9" s="280"/>
      <c r="N9" s="281"/>
      <c r="O9" s="276"/>
      <c r="P9" s="277"/>
      <c r="Q9" s="276"/>
      <c r="R9" s="27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20" t="s">
        <v>107</v>
      </c>
      <c r="B10" s="306">
        <v>236.16</v>
      </c>
      <c r="C10" s="220"/>
      <c r="D10" s="22"/>
      <c r="E10" s="278"/>
      <c r="F10" s="279"/>
      <c r="G10" s="278"/>
      <c r="H10" s="279"/>
      <c r="I10" s="280"/>
      <c r="J10" s="281"/>
      <c r="K10" s="280"/>
      <c r="L10" s="281"/>
      <c r="M10" s="280"/>
      <c r="N10" s="281"/>
      <c r="O10" s="276"/>
      <c r="P10" s="277"/>
      <c r="Q10" s="276"/>
      <c r="R10" s="27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35"/>
      <c r="B11" s="235"/>
      <c r="C11" s="235"/>
      <c r="D11" s="22"/>
      <c r="E11" s="278"/>
      <c r="F11" s="279"/>
      <c r="G11" s="278"/>
      <c r="H11" s="279"/>
      <c r="I11" s="280"/>
      <c r="J11" s="281"/>
      <c r="K11" s="280"/>
      <c r="L11" s="281"/>
      <c r="M11" s="280"/>
      <c r="N11" s="281"/>
      <c r="O11" s="276"/>
      <c r="P11" s="277"/>
      <c r="Q11" s="276"/>
      <c r="R11" s="27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21"/>
      <c r="B12" s="193"/>
      <c r="C12" s="193"/>
      <c r="D12" s="22"/>
      <c r="E12" s="278"/>
      <c r="F12" s="279"/>
      <c r="G12" s="278"/>
      <c r="H12" s="279"/>
      <c r="I12" s="280"/>
      <c r="J12" s="281"/>
      <c r="K12" s="280"/>
      <c r="L12" s="281"/>
      <c r="M12" s="280"/>
      <c r="N12" s="281"/>
      <c r="O12" s="276"/>
      <c r="P12" s="277"/>
      <c r="Q12" s="276"/>
      <c r="R12" s="27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31"/>
      <c r="B13" s="231"/>
      <c r="C13" s="231"/>
      <c r="D13" s="22"/>
      <c r="E13" s="278"/>
      <c r="F13" s="279"/>
      <c r="G13" s="278"/>
      <c r="H13" s="279"/>
      <c r="I13" s="280"/>
      <c r="J13" s="281"/>
      <c r="K13" s="280"/>
      <c r="L13" s="281"/>
      <c r="M13" s="280"/>
      <c r="N13" s="281"/>
      <c r="O13" s="276"/>
      <c r="P13" s="277"/>
      <c r="Q13" s="276"/>
      <c r="R13" s="277"/>
      <c r="S13" s="183">
        <f t="shared" ref="S13:S16" si="2">E13+G13+I13+K13+M13+O13+Q13</f>
        <v>0</v>
      </c>
      <c r="T13" s="183">
        <f t="shared" ref="T13:T16" si="3">SUM(S13-U13-V13)</f>
        <v>0</v>
      </c>
      <c r="U13" s="14"/>
      <c r="V13" s="14"/>
    </row>
    <row r="14" spans="1:22" x14ac:dyDescent="0.3">
      <c r="A14" s="195"/>
      <c r="B14" s="195"/>
      <c r="C14" s="195"/>
      <c r="D14" s="22"/>
      <c r="E14" s="278"/>
      <c r="F14" s="279"/>
      <c r="G14" s="278"/>
      <c r="H14" s="279"/>
      <c r="I14" s="280"/>
      <c r="J14" s="281"/>
      <c r="K14" s="280"/>
      <c r="L14" s="281"/>
      <c r="M14" s="280"/>
      <c r="N14" s="281"/>
      <c r="O14" s="276"/>
      <c r="P14" s="277"/>
      <c r="Q14" s="276"/>
      <c r="R14" s="277"/>
      <c r="S14" s="183">
        <f t="shared" si="2"/>
        <v>0</v>
      </c>
      <c r="T14" s="183">
        <f t="shared" si="3"/>
        <v>0</v>
      </c>
      <c r="U14" s="14"/>
      <c r="V14" s="14"/>
    </row>
    <row r="15" spans="1:22" x14ac:dyDescent="0.3">
      <c r="A15" s="195"/>
      <c r="B15" s="195"/>
      <c r="C15" s="195"/>
      <c r="D15" s="22"/>
      <c r="E15" s="278"/>
      <c r="F15" s="279"/>
      <c r="G15" s="278"/>
      <c r="H15" s="279"/>
      <c r="I15" s="280"/>
      <c r="J15" s="281"/>
      <c r="K15" s="280"/>
      <c r="L15" s="281"/>
      <c r="M15" s="280"/>
      <c r="N15" s="281"/>
      <c r="O15" s="276"/>
      <c r="P15" s="277"/>
      <c r="Q15" s="276"/>
      <c r="R15" s="277"/>
      <c r="S15" s="183">
        <f t="shared" si="2"/>
        <v>0</v>
      </c>
      <c r="T15" s="183">
        <f t="shared" si="3"/>
        <v>0</v>
      </c>
      <c r="U15" s="14"/>
      <c r="V15" s="14"/>
    </row>
    <row r="16" spans="1:22" x14ac:dyDescent="0.3">
      <c r="A16" s="214"/>
      <c r="B16" s="25"/>
      <c r="C16" s="214"/>
      <c r="D16" s="22"/>
      <c r="E16" s="278"/>
      <c r="F16" s="279"/>
      <c r="G16" s="278"/>
      <c r="H16" s="279"/>
      <c r="I16" s="280"/>
      <c r="J16" s="281"/>
      <c r="K16" s="280"/>
      <c r="L16" s="281"/>
      <c r="M16" s="280"/>
      <c r="N16" s="281"/>
      <c r="O16" s="276"/>
      <c r="P16" s="277"/>
      <c r="Q16" s="276"/>
      <c r="R16" s="277"/>
      <c r="S16" s="183">
        <f t="shared" si="2"/>
        <v>0</v>
      </c>
      <c r="T16" s="183">
        <f t="shared" si="3"/>
        <v>0</v>
      </c>
      <c r="U16" s="14"/>
      <c r="V16" s="14"/>
    </row>
    <row r="17" spans="1:22" x14ac:dyDescent="0.3">
      <c r="A17" s="173"/>
      <c r="B17" s="173"/>
      <c r="C17" s="173"/>
      <c r="D17" s="22"/>
      <c r="E17" s="278"/>
      <c r="F17" s="279"/>
      <c r="G17" s="278"/>
      <c r="H17" s="279"/>
      <c r="I17" s="280"/>
      <c r="J17" s="281"/>
      <c r="K17" s="280"/>
      <c r="L17" s="281"/>
      <c r="M17" s="280"/>
      <c r="N17" s="281"/>
      <c r="O17" s="276"/>
      <c r="P17" s="277"/>
      <c r="Q17" s="276"/>
      <c r="R17" s="27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46"/>
      <c r="B18" s="246"/>
      <c r="C18" s="246"/>
      <c r="D18" s="22"/>
      <c r="E18" s="278"/>
      <c r="F18" s="279"/>
      <c r="G18" s="278"/>
      <c r="H18" s="279"/>
      <c r="I18" s="280"/>
      <c r="J18" s="281"/>
      <c r="K18" s="280"/>
      <c r="L18" s="281"/>
      <c r="M18" s="280"/>
      <c r="N18" s="281"/>
      <c r="O18" s="276"/>
      <c r="P18" s="277"/>
      <c r="Q18" s="276"/>
      <c r="R18" s="27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58"/>
      <c r="B19" s="25"/>
      <c r="C19" s="258"/>
      <c r="D19" s="22"/>
      <c r="E19" s="278"/>
      <c r="F19" s="279"/>
      <c r="G19" s="278"/>
      <c r="H19" s="279"/>
      <c r="I19" s="280"/>
      <c r="J19" s="281"/>
      <c r="K19" s="280"/>
      <c r="L19" s="281"/>
      <c r="M19" s="280"/>
      <c r="N19" s="281"/>
      <c r="O19" s="276"/>
      <c r="P19" s="277"/>
      <c r="Q19" s="276"/>
      <c r="R19" s="27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51"/>
      <c r="B20" s="25"/>
      <c r="C20" s="251"/>
      <c r="D20" s="22"/>
      <c r="E20" s="263"/>
      <c r="F20" s="264"/>
      <c r="G20" s="263"/>
      <c r="H20" s="264"/>
      <c r="I20" s="265"/>
      <c r="J20" s="266"/>
      <c r="K20" s="265"/>
      <c r="L20" s="266"/>
      <c r="M20" s="265"/>
      <c r="N20" s="266"/>
      <c r="O20" s="276"/>
      <c r="P20" s="277"/>
      <c r="Q20" s="276"/>
      <c r="R20" s="277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5">
        <v>3600</v>
      </c>
      <c r="B21" s="262" t="s">
        <v>106</v>
      </c>
      <c r="C21" s="175"/>
      <c r="D21" s="10" t="s">
        <v>77</v>
      </c>
      <c r="E21" s="278">
        <v>3.5</v>
      </c>
      <c r="F21" s="279"/>
      <c r="G21" s="278">
        <v>2</v>
      </c>
      <c r="H21" s="279"/>
      <c r="I21" s="280"/>
      <c r="J21" s="281"/>
      <c r="K21" s="280"/>
      <c r="L21" s="281"/>
      <c r="M21" s="280"/>
      <c r="N21" s="281"/>
      <c r="O21" s="276"/>
      <c r="P21" s="277"/>
      <c r="Q21" s="276"/>
      <c r="R21" s="277"/>
      <c r="S21" s="12">
        <f t="shared" si="1"/>
        <v>5.5</v>
      </c>
      <c r="T21" s="12">
        <f t="shared" si="0"/>
        <v>5.5</v>
      </c>
      <c r="U21" s="14"/>
      <c r="V21" s="14"/>
    </row>
    <row r="22" spans="1:22" x14ac:dyDescent="0.3">
      <c r="A22" s="6"/>
      <c r="B22" s="6"/>
      <c r="C22" s="6"/>
      <c r="D22" s="10"/>
      <c r="E22" s="278"/>
      <c r="F22" s="279"/>
      <c r="G22" s="278"/>
      <c r="H22" s="279"/>
      <c r="I22" s="280"/>
      <c r="J22" s="281"/>
      <c r="K22" s="280"/>
      <c r="L22" s="281"/>
      <c r="M22" s="280"/>
      <c r="N22" s="281"/>
      <c r="O22" s="276"/>
      <c r="P22" s="277"/>
      <c r="Q22" s="276"/>
      <c r="R22" s="277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78"/>
      <c r="F23" s="279"/>
      <c r="G23" s="278"/>
      <c r="H23" s="279"/>
      <c r="I23" s="280"/>
      <c r="J23" s="281"/>
      <c r="K23" s="280"/>
      <c r="L23" s="281"/>
      <c r="M23" s="280"/>
      <c r="N23" s="281"/>
      <c r="O23" s="276"/>
      <c r="P23" s="277"/>
      <c r="Q23" s="276"/>
      <c r="R23" s="277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78"/>
      <c r="F24" s="279"/>
      <c r="G24" s="278"/>
      <c r="H24" s="279"/>
      <c r="I24" s="278"/>
      <c r="J24" s="279"/>
      <c r="K24" s="278"/>
      <c r="L24" s="279"/>
      <c r="M24" s="278"/>
      <c r="N24" s="279"/>
      <c r="O24" s="276"/>
      <c r="P24" s="277"/>
      <c r="Q24" s="276"/>
      <c r="R24" s="277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2">
        <f>SUM(E4:E24)</f>
        <v>8</v>
      </c>
      <c r="F25" s="283"/>
      <c r="G25" s="282">
        <f>SUM(G4:G24)</f>
        <v>8</v>
      </c>
      <c r="H25" s="283"/>
      <c r="I25" s="282">
        <f>SUM(I4:I24)</f>
        <v>0</v>
      </c>
      <c r="J25" s="283"/>
      <c r="K25" s="282">
        <f>SUM(K4:K24)</f>
        <v>0</v>
      </c>
      <c r="L25" s="283"/>
      <c r="M25" s="282">
        <f>SUM(M4:M24)</f>
        <v>0</v>
      </c>
      <c r="N25" s="283"/>
      <c r="O25" s="282">
        <f>SUM(O4:O24)</f>
        <v>0</v>
      </c>
      <c r="P25" s="283"/>
      <c r="Q25" s="282">
        <f>SUM(Q4:Q24)</f>
        <v>0</v>
      </c>
      <c r="R25" s="283"/>
      <c r="S25" s="12">
        <f t="shared" si="1"/>
        <v>16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-24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16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 t="s">
        <v>91</v>
      </c>
      <c r="I31" s="24">
        <v>5.5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16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2020-11-16T14:20:39Z</cp:lastPrinted>
  <dcterms:created xsi:type="dcterms:W3CDTF">2010-01-14T13:00:57Z</dcterms:created>
  <dcterms:modified xsi:type="dcterms:W3CDTF">2020-11-16T14:20:52Z</dcterms:modified>
</cp:coreProperties>
</file>