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78390192-B4D4-48F4-8C65-3454C658E776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.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5">'.'!$A$1:$V$42</definedName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C2" i="57" l="1"/>
  <c r="C2" i="5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<sst xmlns="http://schemas.openxmlformats.org/spreadsheetml/2006/main" count="788" uniqueCount="124">
  <si>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</si>
  <si>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</si>
  <si>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</si>
  <si>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</si>
  <si>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</si>
  <si>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</si>
  <si>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</si>
  <si>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</si>
  <si>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</si>
  <si>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</si>
  <si>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</si>
  <si>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</si>
  <si>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</si>
  <si>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</si>
  <si>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</si>
  <si>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</si>
  <si>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</si>
  <si>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</si>
  <si>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</si>
  <si>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</si>
  <si>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</si>
  <si>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</si>
  <si>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</si>
  <si>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</si>
  <si>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</si>
  <si>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</si>
  <si>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</si>
  <si>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</si>
  <si>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</si>
  <si>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</si>
  <si>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</si>
  <si>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</si>
  <si>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</si>
  <si>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</si>
  <si>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</si>
  <si>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</si>
  <si>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</si>
  <si>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</si>
  <si>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</si>
  <si>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</si>
  <si>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</si>
  <si>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</si>
  <si>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</si>
  <si>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</si>
  <si>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</si>
  <si>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</si>
  <si>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</si>
  <si>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</si>
  <si>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</si>
  <si>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</si>
  <si>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</si>
  <si>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</si>
  <si>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</si>
  <si>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</si>
  <si>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</si>
  <si>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</si>
  <si>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</si>
  <si>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</si>
  <si>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</si>
  <si>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</si>
  <si>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</si>
  <si>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</si>
  <si>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</si>
  <si>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</si>
  <si>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</si>
  <si>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</si>
  <si>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</si>
  <si>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</si>
  <si>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</si>
  <si>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</si>
  <si>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</si>
  <si>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</si>
  <si>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</si>
  <si>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</si>
  <si>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</si>
  <si>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</si>
  <si>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panels</t>
  </si>
  <si>
    <t>cleaning / labouring</t>
  </si>
  <si>
    <t>fork lift</t>
  </si>
  <si>
    <t>door &amp; frame</t>
  </si>
  <si>
    <t>fork lift,tidy yard,shredding</t>
  </si>
  <si>
    <t>frame</t>
  </si>
  <si>
    <t xml:space="preserve">magenta storage </t>
  </si>
  <si>
    <t xml:space="preserve">college </t>
  </si>
  <si>
    <t xml:space="preserve">doors &amp; frames </t>
  </si>
  <si>
    <t>bookcase</t>
  </si>
  <si>
    <t>wrapping</t>
  </si>
  <si>
    <t>cupboard</t>
  </si>
  <si>
    <t>load van</t>
  </si>
  <si>
    <t xml:space="preserve">week ending </t>
  </si>
  <si>
    <t>Week Ending</t>
  </si>
  <si>
    <t>louvre panels</t>
  </si>
  <si>
    <t>magenta storage 6728</t>
  </si>
  <si>
    <t>unit</t>
  </si>
  <si>
    <t>tidy area</t>
  </si>
  <si>
    <t>top</t>
  </si>
  <si>
    <t xml:space="preserve">wrapping </t>
  </si>
  <si>
    <t>tressels</t>
  </si>
  <si>
    <t>18.10.20</t>
  </si>
  <si>
    <t>furloughed !</t>
  </si>
  <si>
    <t>manual handling course</t>
  </si>
  <si>
    <t>drive to control</t>
  </si>
  <si>
    <t>picture rails</t>
  </si>
  <si>
    <t xml:space="preserve">butlins for gas </t>
  </si>
  <si>
    <t xml:space="preserve">architraves </t>
  </si>
  <si>
    <t xml:space="preserve">wrapping /units into storage </t>
  </si>
  <si>
    <t xml:space="preserve">drive to elite </t>
  </si>
  <si>
    <t>tool box on car</t>
  </si>
  <si>
    <t xml:space="preserve">tidy mill for sheet delivery </t>
  </si>
  <si>
    <t xml:space="preserve">hang compressor door </t>
  </si>
  <si>
    <t>frames &amp; doors</t>
  </si>
  <si>
    <t>KNIG01</t>
  </si>
  <si>
    <t>WOKI02</t>
  </si>
  <si>
    <t>BOND02(hedge)</t>
  </si>
  <si>
    <t>BOND02</t>
  </si>
  <si>
    <t>OFFI01</t>
  </si>
  <si>
    <t>CAPI01</t>
  </si>
  <si>
    <t>furlough</t>
  </si>
  <si>
    <t>Furlough</t>
  </si>
  <si>
    <t>D HALL</t>
  </si>
  <si>
    <t xml:space="preserve"> </t>
  </si>
  <si>
    <t>1 weeks notice</t>
  </si>
  <si>
    <t xml:space="preserve"> 7 days holiday owed</t>
  </si>
  <si>
    <t>D Hall (1wks notice)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</si>
</sst>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2" fillId="1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8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A13" sqref="A13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90</v>
      </c>
      <c r="C2" s="94" t="str">
        <f>Buckingham!C2</f>
        <v>18.10.20</v>
      </c>
      <c r="D2" s="95"/>
      <c r="E2" s="92" t="s">
        <v>42</v>
      </c>
    </row>
    <row r="3" spans="1:11" x14ac:dyDescent="0.3">
      <c r="A3" s="148"/>
      <c r="D3" s="96"/>
      <c r="E3" s="92" t="s">
        <v>44</v>
      </c>
      <c r="F3" s="260" t="s">
        <v>99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3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5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2</v>
      </c>
    </row>
    <row r="9" spans="1:11" ht="17.25" customHeight="1" x14ac:dyDescent="0.3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3</v>
      </c>
    </row>
    <row r="10" spans="1:11" ht="17.25" customHeight="1" x14ac:dyDescent="0.3">
      <c r="A10" s="99" t="s">
        <v>123</v>
      </c>
      <c r="B10" s="100">
        <f>SUM('.'!C29)</f>
        <v>40</v>
      </c>
      <c r="C10" s="100">
        <f>SUM('.'!C30)</f>
        <v>0</v>
      </c>
      <c r="D10" s="100">
        <f>SUM('.'!C31)</f>
        <v>0</v>
      </c>
      <c r="E10" s="100">
        <f>SUM('.'!C32)</f>
        <v>56</v>
      </c>
      <c r="F10" s="100">
        <f>SUM('.'!C33)</f>
        <v>0</v>
      </c>
      <c r="G10" s="101">
        <f t="shared" ref="G10:G17" si="1">B10+C10+D10+E10+F10</f>
        <v>96</v>
      </c>
      <c r="H10" s="104">
        <f>SUM('.'!C35)</f>
        <v>0</v>
      </c>
      <c r="I10" s="104">
        <f>SUM('.'!C36)</f>
        <v>0</v>
      </c>
      <c r="K10" s="103">
        <f>SUM('.'!I30)</f>
        <v>0</v>
      </c>
    </row>
    <row r="11" spans="1:11" x14ac:dyDescent="0.3">
      <c r="A11" s="178" t="s">
        <v>50</v>
      </c>
      <c r="B11" s="179">
        <f>SUM(Hammond!C31)</f>
        <v>24</v>
      </c>
      <c r="C11" s="179">
        <f>SUM(Hammond!C32)</f>
        <v>0</v>
      </c>
      <c r="D11" s="179">
        <f>SUM(Hammond!C33)</f>
        <v>0</v>
      </c>
      <c r="E11" s="179">
        <f>SUM(Hammond!C34)</f>
        <v>0</v>
      </c>
      <c r="F11" s="179">
        <f>SUM(Hammond!C35)</f>
        <v>0</v>
      </c>
      <c r="G11" s="180">
        <f t="shared" si="1"/>
        <v>24</v>
      </c>
      <c r="H11" s="104">
        <f>SUM(Hammond!C37)</f>
        <v>0</v>
      </c>
      <c r="I11" s="104">
        <f>SUM(Hammond!C38)</f>
        <v>0</v>
      </c>
      <c r="K11" s="103">
        <f>SUM(Hammond!I32)</f>
        <v>5.5</v>
      </c>
    </row>
    <row r="12" spans="1:11" x14ac:dyDescent="0.3">
      <c r="A12" s="99" t="s">
        <v>8</v>
      </c>
      <c r="B12" s="100">
        <f>SUM(Harland!C27)</f>
        <v>24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24</v>
      </c>
      <c r="H12" s="104">
        <f>SUM(Harland!C33)</f>
        <v>0</v>
      </c>
      <c r="I12" s="104">
        <f>SUM(Harland!C34)</f>
        <v>0</v>
      </c>
      <c r="K12" s="103">
        <f>SUM(Harland!I28)</f>
        <v>2</v>
      </c>
    </row>
    <row r="13" spans="1:11" x14ac:dyDescent="0.3">
      <c r="A13" s="92" t="s">
        <v>74</v>
      </c>
      <c r="B13" s="100">
        <f>SUM(Holdham!C28)</f>
        <v>23.5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23.5</v>
      </c>
      <c r="H13" s="104">
        <f>SUM(Holdham!C34)</f>
        <v>0</v>
      </c>
      <c r="I13" s="104">
        <f>SUM(Holdham!C35)</f>
        <v>0</v>
      </c>
      <c r="K13" s="103">
        <f>SUM(Holdham!I29)</f>
        <v>24</v>
      </c>
    </row>
    <row r="14" spans="1:11" x14ac:dyDescent="0.3">
      <c r="A14" s="99" t="s">
        <v>65</v>
      </c>
      <c r="B14" s="100">
        <f>SUM(Leek!C30)</f>
        <v>24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24</v>
      </c>
      <c r="H14" s="104">
        <f>SUM(Leek!C36)</f>
        <v>0</v>
      </c>
      <c r="I14" s="104">
        <f>SUM(Leek!C37)</f>
        <v>0</v>
      </c>
      <c r="K14" s="103">
        <f>SUM(Leek!I31)</f>
        <v>18.5</v>
      </c>
    </row>
    <row r="15" spans="1:11" x14ac:dyDescent="0.3">
      <c r="A15" s="99" t="s">
        <v>9</v>
      </c>
      <c r="B15" s="100">
        <f>SUM(McSharry!C27)</f>
        <v>16</v>
      </c>
      <c r="C15" s="100">
        <f>SUM(McSharry!C28)</f>
        <v>0</v>
      </c>
      <c r="D15" s="100">
        <f>SUM(McSharry!C29)</f>
        <v>0</v>
      </c>
      <c r="E15" s="100">
        <f>SUM(McSharry!C30)</f>
        <v>8</v>
      </c>
      <c r="F15" s="100">
        <f>SUM(McSharry!C31)</f>
        <v>0</v>
      </c>
      <c r="G15" s="101">
        <f t="shared" si="1"/>
        <v>24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24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2</v>
      </c>
    </row>
    <row r="17" spans="1:11" ht="17.25" customHeight="1" x14ac:dyDescent="0.3">
      <c r="A17" s="99" t="s">
        <v>10</v>
      </c>
      <c r="B17" s="100">
        <f>SUM(Taylor!C28)</f>
        <v>24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24</v>
      </c>
      <c r="H17" s="104">
        <f>SUM(Taylor!C34)</f>
        <v>0</v>
      </c>
      <c r="I17" s="104">
        <f>SUM(Taylor!C35)</f>
        <v>0</v>
      </c>
      <c r="K17" s="103">
        <f>SUM(Taylor!I29)</f>
        <v>2.25</v>
      </c>
    </row>
    <row r="18" spans="1:11" x14ac:dyDescent="0.3">
      <c r="A18" s="99" t="s">
        <v>45</v>
      </c>
      <c r="B18" s="100">
        <f>SUM(Ward!C30)</f>
        <v>8</v>
      </c>
      <c r="C18" s="100">
        <f>SUM(Ward!C31)</f>
        <v>0</v>
      </c>
      <c r="D18" s="100">
        <f>SUM(Ward!C32)</f>
        <v>0</v>
      </c>
      <c r="E18" s="100">
        <f>SUM(Ward!C33)</f>
        <v>8</v>
      </c>
      <c r="F18" s="100">
        <f>SUM(Ward!C34)</f>
        <v>0</v>
      </c>
      <c r="G18" s="101">
        <f t="shared" si="0"/>
        <v>16</v>
      </c>
      <c r="H18" s="104">
        <f>SUM(Ward!C36)</f>
        <v>0</v>
      </c>
      <c r="I18" s="104">
        <f>SUM(Ward!C37)</f>
        <v>0</v>
      </c>
      <c r="K18" s="103">
        <f>SUM(Ward!I31)</f>
        <v>2</v>
      </c>
    </row>
    <row r="19" spans="1:11" x14ac:dyDescent="0.3">
      <c r="A19" s="99" t="s">
        <v>67</v>
      </c>
      <c r="B19" s="100">
        <f>SUM(Wildman!C27)</f>
        <v>24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24</v>
      </c>
      <c r="H19" s="104">
        <f>SUM(Wildman!C33)</f>
        <v>0</v>
      </c>
      <c r="I19" s="104">
        <f>SUM(Wildman!C34)</f>
        <v>0</v>
      </c>
      <c r="K19" s="103">
        <f>SUM(Wildman!I28)</f>
        <v>24</v>
      </c>
    </row>
    <row r="20" spans="1:11" x14ac:dyDescent="0.3">
      <c r="A20" s="99" t="s">
        <v>47</v>
      </c>
      <c r="B20" s="100">
        <f>SUM(N.Winterburn!C29)</f>
        <v>24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24</v>
      </c>
      <c r="H20" s="104">
        <f>SUM(N.Winterburn!C35)</f>
        <v>0</v>
      </c>
      <c r="I20" s="104">
        <f>SUM(N.Winterburn!C36)</f>
        <v>0</v>
      </c>
      <c r="K20" s="103">
        <f>SUM(N.Winterburn!I30)</f>
        <v>9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24</v>
      </c>
      <c r="H21" s="104">
        <f>SUM(T.Winterburn!C34)</f>
        <v>0</v>
      </c>
      <c r="I21" s="104">
        <f>SUM(T.Winterburn!C35)</f>
        <v>0</v>
      </c>
      <c r="K21" s="103">
        <f>SUM(T.Winterburn!I29)</f>
        <v>10</v>
      </c>
    </row>
    <row r="22" spans="1:11" x14ac:dyDescent="0.3">
      <c r="A22" s="99" t="s">
        <v>12</v>
      </c>
      <c r="B22" s="100">
        <f>SUM(Wright!C36)</f>
        <v>24</v>
      </c>
      <c r="C22" s="100">
        <f>SUM(Wright!C37)</f>
        <v>1.5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25.5</v>
      </c>
      <c r="H22" s="104">
        <f>SUM(Wright!C42)</f>
        <v>0</v>
      </c>
      <c r="I22" s="104">
        <f>SUM(Wright!C43)</f>
        <v>0</v>
      </c>
      <c r="K22" s="103">
        <f>SUM(Wright!I37)</f>
        <v>24.5</v>
      </c>
    </row>
    <row r="23" spans="1:11" ht="17.25" customHeight="1" x14ac:dyDescent="0.3">
      <c r="A23" s="105" t="s">
        <v>22</v>
      </c>
      <c r="B23" s="106">
        <f t="shared" ref="B23:I23" si="2">SUM(B6:B22)</f>
        <v>399.5</v>
      </c>
      <c r="C23" s="106">
        <f t="shared" si="2"/>
        <v>1.5</v>
      </c>
      <c r="D23" s="106">
        <f t="shared" si="2"/>
        <v>0</v>
      </c>
      <c r="E23" s="106">
        <f t="shared" si="2"/>
        <v>72</v>
      </c>
      <c r="F23" s="106">
        <f t="shared" si="2"/>
        <v>0</v>
      </c>
      <c r="G23" s="106">
        <f t="shared" si="2"/>
        <v>473</v>
      </c>
      <c r="H23" s="107">
        <f t="shared" si="2"/>
        <v>0</v>
      </c>
      <c r="I23" s="107">
        <f t="shared" si="2"/>
        <v>0</v>
      </c>
      <c r="J23" s="94"/>
      <c r="K23" s="106">
        <f>SUM(K6:K22)</f>
        <v>135.75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401</v>
      </c>
    </row>
    <row r="27" spans="1:11" x14ac:dyDescent="0.3">
      <c r="A27" s="92" t="s">
        <v>29</v>
      </c>
      <c r="C27" s="108">
        <f>K23</f>
        <v>135.75</v>
      </c>
    </row>
    <row r="28" spans="1:11" x14ac:dyDescent="0.3">
      <c r="A28" s="92" t="s">
        <v>33</v>
      </c>
      <c r="C28" s="109">
        <f>C27/C26</f>
        <v>0.33852867830423938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A13" sqref="A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113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7">
        <v>6728</v>
      </c>
      <c r="B4" s="263" t="s">
        <v>111</v>
      </c>
      <c r="C4" s="237">
        <v>79</v>
      </c>
      <c r="D4" s="22" t="s">
        <v>102</v>
      </c>
      <c r="E4" s="280">
        <v>1</v>
      </c>
      <c r="F4" s="281"/>
      <c r="G4" s="280"/>
      <c r="H4" s="281"/>
      <c r="I4" s="280"/>
      <c r="J4" s="281"/>
      <c r="K4" s="282"/>
      <c r="L4" s="283"/>
      <c r="M4" s="282"/>
      <c r="N4" s="283"/>
      <c r="O4" s="277"/>
      <c r="P4" s="278"/>
      <c r="Q4" s="277"/>
      <c r="R4" s="278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3">
      <c r="A5" s="245">
        <v>6728</v>
      </c>
      <c r="B5" s="263" t="s">
        <v>111</v>
      </c>
      <c r="C5" s="254">
        <v>80</v>
      </c>
      <c r="D5" s="22" t="s">
        <v>102</v>
      </c>
      <c r="E5" s="280">
        <v>1</v>
      </c>
      <c r="F5" s="281"/>
      <c r="G5" s="280"/>
      <c r="H5" s="281"/>
      <c r="I5" s="280"/>
      <c r="J5" s="281"/>
      <c r="K5" s="282"/>
      <c r="L5" s="283"/>
      <c r="M5" s="282"/>
      <c r="N5" s="283"/>
      <c r="O5" s="277"/>
      <c r="P5" s="278"/>
      <c r="Q5" s="277"/>
      <c r="R5" s="278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45">
        <v>6728</v>
      </c>
      <c r="B6" s="263" t="s">
        <v>111</v>
      </c>
      <c r="C6" s="230">
        <v>81</v>
      </c>
      <c r="D6" s="22" t="s">
        <v>102</v>
      </c>
      <c r="E6" s="280">
        <v>1.5</v>
      </c>
      <c r="F6" s="281"/>
      <c r="G6" s="280"/>
      <c r="H6" s="281"/>
      <c r="I6" s="280"/>
      <c r="J6" s="281"/>
      <c r="K6" s="282"/>
      <c r="L6" s="283"/>
      <c r="M6" s="282"/>
      <c r="N6" s="283"/>
      <c r="O6" s="277"/>
      <c r="P6" s="278"/>
      <c r="Q6" s="277"/>
      <c r="R6" s="27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256">
        <v>6728</v>
      </c>
      <c r="B7" s="263" t="s">
        <v>111</v>
      </c>
      <c r="C7" s="256">
        <v>75</v>
      </c>
      <c r="D7" s="22" t="s">
        <v>76</v>
      </c>
      <c r="E7" s="280"/>
      <c r="F7" s="281"/>
      <c r="G7" s="280">
        <v>1</v>
      </c>
      <c r="H7" s="281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57">
        <v>6728</v>
      </c>
      <c r="B8" s="263" t="s">
        <v>111</v>
      </c>
      <c r="C8" s="230">
        <v>76</v>
      </c>
      <c r="D8" s="22" t="s">
        <v>76</v>
      </c>
      <c r="E8" s="280"/>
      <c r="F8" s="281"/>
      <c r="G8" s="280">
        <v>1</v>
      </c>
      <c r="H8" s="281"/>
      <c r="I8" s="280"/>
      <c r="J8" s="281"/>
      <c r="K8" s="282"/>
      <c r="L8" s="283"/>
      <c r="M8" s="282"/>
      <c r="N8" s="283"/>
      <c r="O8" s="277"/>
      <c r="P8" s="278"/>
      <c r="Q8" s="277"/>
      <c r="R8" s="278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36"/>
      <c r="B9" s="223"/>
      <c r="C9" s="223"/>
      <c r="D9" s="22"/>
      <c r="E9" s="280"/>
      <c r="F9" s="281"/>
      <c r="G9" s="280"/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4" t="s">
        <v>117</v>
      </c>
      <c r="B10" s="312">
        <v>157.44</v>
      </c>
      <c r="C10" s="224"/>
      <c r="D10" s="22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9"/>
      <c r="B11" s="239"/>
      <c r="C11" s="239"/>
      <c r="D11" s="22"/>
      <c r="E11" s="280"/>
      <c r="F11" s="281"/>
      <c r="G11" s="280"/>
      <c r="H11" s="281"/>
      <c r="I11" s="280"/>
      <c r="J11" s="281"/>
      <c r="K11" s="282"/>
      <c r="L11" s="283"/>
      <c r="M11" s="282"/>
      <c r="N11" s="283"/>
      <c r="O11" s="277"/>
      <c r="P11" s="278"/>
      <c r="Q11" s="277"/>
      <c r="R11" s="27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5"/>
      <c r="B12" s="196"/>
      <c r="C12" s="196"/>
      <c r="D12" s="22"/>
      <c r="E12" s="280"/>
      <c r="F12" s="281"/>
      <c r="G12" s="280"/>
      <c r="H12" s="281"/>
      <c r="I12" s="280"/>
      <c r="J12" s="281"/>
      <c r="K12" s="282"/>
      <c r="L12" s="283"/>
      <c r="M12" s="282"/>
      <c r="N12" s="283"/>
      <c r="O12" s="277"/>
      <c r="P12" s="278"/>
      <c r="Q12" s="277"/>
      <c r="R12" s="27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5"/>
      <c r="B13" s="235"/>
      <c r="C13" s="235"/>
      <c r="D13" s="22"/>
      <c r="E13" s="280"/>
      <c r="F13" s="281"/>
      <c r="G13" s="280"/>
      <c r="H13" s="281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82">
        <f t="shared" ref="S13:S16" si="2">E13+G13+I13+K13+M13+O13+Q13</f>
        <v>0</v>
      </c>
      <c r="T13" s="182">
        <f t="shared" ref="T13:T16" si="3">SUM(S13-U13-V13)</f>
        <v>0</v>
      </c>
      <c r="U13" s="14"/>
      <c r="V13" s="14"/>
    </row>
    <row r="14" spans="1:22" x14ac:dyDescent="0.3">
      <c r="A14" s="198"/>
      <c r="B14" s="198"/>
      <c r="C14" s="198"/>
      <c r="D14" s="22"/>
      <c r="E14" s="280"/>
      <c r="F14" s="281"/>
      <c r="G14" s="280"/>
      <c r="H14" s="281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82">
        <f t="shared" si="2"/>
        <v>0</v>
      </c>
      <c r="T14" s="182">
        <f t="shared" si="3"/>
        <v>0</v>
      </c>
      <c r="U14" s="14"/>
      <c r="V14" s="14"/>
    </row>
    <row r="15" spans="1:22" x14ac:dyDescent="0.3">
      <c r="A15" s="198"/>
      <c r="B15" s="198"/>
      <c r="C15" s="198"/>
      <c r="D15" s="22"/>
      <c r="E15" s="280"/>
      <c r="F15" s="281"/>
      <c r="G15" s="280"/>
      <c r="H15" s="281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82">
        <f t="shared" si="2"/>
        <v>0</v>
      </c>
      <c r="T15" s="182">
        <f t="shared" si="3"/>
        <v>0</v>
      </c>
      <c r="U15" s="14"/>
      <c r="V15" s="14"/>
    </row>
    <row r="16" spans="1:22" x14ac:dyDescent="0.3">
      <c r="A16" s="218"/>
      <c r="B16" s="25"/>
      <c r="C16" s="218"/>
      <c r="D16" s="22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82">
        <f t="shared" si="2"/>
        <v>0</v>
      </c>
      <c r="T16" s="182">
        <f t="shared" si="3"/>
        <v>0</v>
      </c>
      <c r="U16" s="14"/>
      <c r="V16" s="14"/>
    </row>
    <row r="17" spans="1:22" x14ac:dyDescent="0.3">
      <c r="A17" s="172"/>
      <c r="B17" s="172"/>
      <c r="C17" s="172"/>
      <c r="D17" s="22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53"/>
      <c r="B18" s="253"/>
      <c r="C18" s="253"/>
      <c r="D18" s="22"/>
      <c r="E18" s="280"/>
      <c r="F18" s="281"/>
      <c r="G18" s="280"/>
      <c r="H18" s="281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4"/>
      <c r="B19" s="25"/>
      <c r="C19" s="174"/>
      <c r="D19" s="22"/>
      <c r="E19" s="280"/>
      <c r="F19" s="281"/>
      <c r="G19" s="280"/>
      <c r="H19" s="281"/>
      <c r="I19" s="280"/>
      <c r="J19" s="281"/>
      <c r="K19" s="282"/>
      <c r="L19" s="283"/>
      <c r="M19" s="282"/>
      <c r="N19" s="283"/>
      <c r="O19" s="277"/>
      <c r="P19" s="278"/>
      <c r="Q19" s="277"/>
      <c r="R19" s="27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57">
        <v>3600</v>
      </c>
      <c r="B20" s="263" t="s">
        <v>115</v>
      </c>
      <c r="C20" s="257"/>
      <c r="D20" s="22" t="s">
        <v>100</v>
      </c>
      <c r="E20" s="264">
        <v>2</v>
      </c>
      <c r="F20" s="265"/>
      <c r="G20" s="264"/>
      <c r="H20" s="265"/>
      <c r="I20" s="264"/>
      <c r="J20" s="265"/>
      <c r="K20" s="266"/>
      <c r="L20" s="267"/>
      <c r="M20" s="266"/>
      <c r="N20" s="267"/>
      <c r="O20" s="277"/>
      <c r="P20" s="278"/>
      <c r="Q20" s="277"/>
      <c r="R20" s="278"/>
      <c r="S20" s="12">
        <f>E20+G20+I20+K20+M20+O20+Q20</f>
        <v>2</v>
      </c>
      <c r="T20" s="12">
        <f>SUM(S20-U20-V20)</f>
        <v>2</v>
      </c>
      <c r="U20" s="14"/>
      <c r="V20" s="14"/>
    </row>
    <row r="21" spans="1:22" x14ac:dyDescent="0.3">
      <c r="A21" s="174">
        <v>3600</v>
      </c>
      <c r="B21" s="263" t="s">
        <v>115</v>
      </c>
      <c r="C21" s="174"/>
      <c r="D21" s="10" t="s">
        <v>80</v>
      </c>
      <c r="E21" s="280">
        <v>2.5</v>
      </c>
      <c r="F21" s="281"/>
      <c r="G21" s="280">
        <v>6</v>
      </c>
      <c r="H21" s="281"/>
      <c r="I21" s="280">
        <v>8</v>
      </c>
      <c r="J21" s="281"/>
      <c r="K21" s="282"/>
      <c r="L21" s="283"/>
      <c r="M21" s="282"/>
      <c r="N21" s="283"/>
      <c r="O21" s="277"/>
      <c r="P21" s="278"/>
      <c r="Q21" s="277"/>
      <c r="R21" s="278"/>
      <c r="S21" s="12">
        <f t="shared" si="1"/>
        <v>16.5</v>
      </c>
      <c r="T21" s="12">
        <f t="shared" si="0"/>
        <v>16.5</v>
      </c>
      <c r="U21" s="14"/>
      <c r="V21" s="14"/>
    </row>
    <row r="22" spans="1:22" x14ac:dyDescent="0.3">
      <c r="A22" s="6"/>
      <c r="B22" s="6"/>
      <c r="C22" s="6"/>
      <c r="D22" s="10"/>
      <c r="E22" s="280"/>
      <c r="F22" s="281"/>
      <c r="G22" s="280"/>
      <c r="H22" s="281"/>
      <c r="I22" s="280"/>
      <c r="J22" s="281"/>
      <c r="K22" s="282"/>
      <c r="L22" s="283"/>
      <c r="M22" s="282"/>
      <c r="N22" s="283"/>
      <c r="O22" s="277"/>
      <c r="P22" s="278"/>
      <c r="Q22" s="277"/>
      <c r="R22" s="27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0"/>
      <c r="F23" s="281"/>
      <c r="G23" s="280"/>
      <c r="H23" s="281"/>
      <c r="I23" s="280"/>
      <c r="J23" s="281"/>
      <c r="K23" s="282"/>
      <c r="L23" s="283"/>
      <c r="M23" s="282"/>
      <c r="N23" s="283"/>
      <c r="O23" s="277"/>
      <c r="P23" s="278"/>
      <c r="Q23" s="277"/>
      <c r="R23" s="278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0"/>
      <c r="F24" s="281"/>
      <c r="G24" s="280"/>
      <c r="H24" s="281"/>
      <c r="I24" s="280"/>
      <c r="J24" s="281"/>
      <c r="K24" s="280"/>
      <c r="L24" s="281"/>
      <c r="M24" s="280"/>
      <c r="N24" s="281"/>
      <c r="O24" s="277"/>
      <c r="P24" s="278"/>
      <c r="Q24" s="277"/>
      <c r="R24" s="278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4">
        <f>SUM(E4:E24)</f>
        <v>8</v>
      </c>
      <c r="F25" s="285"/>
      <c r="G25" s="284">
        <f>SUM(G4:G24)</f>
        <v>8</v>
      </c>
      <c r="H25" s="285"/>
      <c r="I25" s="284">
        <f>SUM(I4:I24)</f>
        <v>8</v>
      </c>
      <c r="J25" s="285"/>
      <c r="K25" s="284">
        <f>SUM(K4:K24)</f>
        <v>0</v>
      </c>
      <c r="L25" s="285"/>
      <c r="M25" s="284">
        <f>SUM(M4:M24)</f>
        <v>0</v>
      </c>
      <c r="N25" s="285"/>
      <c r="O25" s="284">
        <f>SUM(O4:O24)</f>
        <v>0</v>
      </c>
      <c r="P25" s="285"/>
      <c r="Q25" s="284">
        <f>SUM(Q4:Q24)</f>
        <v>0</v>
      </c>
      <c r="R25" s="285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18.5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A13" sqref="A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143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1"/>
      <c r="F3" s="252"/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147"/>
      <c r="P3" s="11"/>
      <c r="Q3" s="11"/>
      <c r="R3" s="11"/>
      <c r="S3" s="145"/>
      <c r="T3" s="145"/>
      <c r="U3" s="13"/>
      <c r="V3" s="13"/>
    </row>
    <row r="4" spans="1:22" x14ac:dyDescent="0.3">
      <c r="A4" s="237">
        <v>6728</v>
      </c>
      <c r="B4" s="263" t="s">
        <v>111</v>
      </c>
      <c r="C4" s="237">
        <v>55</v>
      </c>
      <c r="D4" s="22" t="s">
        <v>87</v>
      </c>
      <c r="E4" s="286"/>
      <c r="F4" s="287"/>
      <c r="G4" s="280">
        <v>8</v>
      </c>
      <c r="H4" s="281"/>
      <c r="I4" s="280">
        <v>8</v>
      </c>
      <c r="J4" s="281"/>
      <c r="K4" s="282"/>
      <c r="L4" s="283"/>
      <c r="M4" s="282"/>
      <c r="N4" s="283"/>
      <c r="O4" s="277"/>
      <c r="P4" s="278"/>
      <c r="Q4" s="277"/>
      <c r="R4" s="278"/>
      <c r="S4" s="145">
        <f>E4+G4+I4+K4+M4+O4+Q4</f>
        <v>16</v>
      </c>
      <c r="T4" s="145">
        <f t="shared" ref="T4:T19" si="0">SUM(S4-U4-V4)</f>
        <v>16</v>
      </c>
      <c r="U4" s="14"/>
      <c r="V4" s="14"/>
    </row>
    <row r="5" spans="1:22" x14ac:dyDescent="0.3">
      <c r="A5" s="254"/>
      <c r="B5" s="25"/>
      <c r="C5" s="254"/>
      <c r="D5" s="22"/>
      <c r="E5" s="286"/>
      <c r="F5" s="287"/>
      <c r="G5" s="280"/>
      <c r="H5" s="281"/>
      <c r="I5" s="280"/>
      <c r="J5" s="281"/>
      <c r="K5" s="282"/>
      <c r="L5" s="283"/>
      <c r="M5" s="282"/>
      <c r="N5" s="283"/>
      <c r="O5" s="277"/>
      <c r="P5" s="278"/>
      <c r="Q5" s="277"/>
      <c r="R5" s="278"/>
      <c r="S5" s="145">
        <f t="shared" ref="S5:S22" si="1">E5+G5+I5+K5+M5+O5+Q5</f>
        <v>0</v>
      </c>
      <c r="T5" s="145">
        <f t="shared" si="0"/>
        <v>0</v>
      </c>
      <c r="U5" s="14"/>
      <c r="V5" s="14"/>
    </row>
    <row r="6" spans="1:22" x14ac:dyDescent="0.3">
      <c r="A6" s="228"/>
      <c r="B6" s="228"/>
      <c r="C6" s="228"/>
      <c r="D6" s="22"/>
      <c r="E6" s="286"/>
      <c r="F6" s="287"/>
      <c r="G6" s="280"/>
      <c r="H6" s="281"/>
      <c r="I6" s="280"/>
      <c r="J6" s="281"/>
      <c r="K6" s="282"/>
      <c r="L6" s="283"/>
      <c r="M6" s="282"/>
      <c r="N6" s="283"/>
      <c r="O6" s="277"/>
      <c r="P6" s="278"/>
      <c r="Q6" s="277"/>
      <c r="R6" s="278"/>
      <c r="S6" s="145">
        <f>E6+G6+I6+K6+M6+O6+Q6</f>
        <v>0</v>
      </c>
      <c r="T6" s="145">
        <f t="shared" si="0"/>
        <v>0</v>
      </c>
      <c r="U6" s="14"/>
      <c r="V6" s="14"/>
    </row>
    <row r="7" spans="1:22" x14ac:dyDescent="0.3">
      <c r="A7" s="234"/>
      <c r="B7" s="234"/>
      <c r="C7" s="234"/>
      <c r="D7" s="22"/>
      <c r="E7" s="286"/>
      <c r="F7" s="287"/>
      <c r="G7" s="280"/>
      <c r="H7" s="281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45">
        <f>E7+G7+I7+K7+M7+O7+Q7</f>
        <v>0</v>
      </c>
      <c r="T7" s="145">
        <f t="shared" si="0"/>
        <v>0</v>
      </c>
      <c r="U7" s="14"/>
      <c r="V7" s="14"/>
    </row>
    <row r="8" spans="1:22" x14ac:dyDescent="0.3">
      <c r="A8" s="234" t="s">
        <v>117</v>
      </c>
      <c r="B8" s="312">
        <v>195.84</v>
      </c>
      <c r="C8" s="234"/>
      <c r="D8" s="22"/>
      <c r="E8" s="286"/>
      <c r="F8" s="287"/>
      <c r="G8" s="280"/>
      <c r="H8" s="281"/>
      <c r="I8" s="280"/>
      <c r="J8" s="281"/>
      <c r="K8" s="282"/>
      <c r="L8" s="283"/>
      <c r="M8" s="282"/>
      <c r="N8" s="283"/>
      <c r="O8" s="277"/>
      <c r="P8" s="278"/>
      <c r="Q8" s="277"/>
      <c r="R8" s="278"/>
      <c r="S8" s="145">
        <f t="shared" si="1"/>
        <v>0</v>
      </c>
      <c r="T8" s="145">
        <f t="shared" si="0"/>
        <v>0</v>
      </c>
      <c r="U8" s="14"/>
      <c r="V8" s="14"/>
    </row>
    <row r="9" spans="1:22" x14ac:dyDescent="0.3">
      <c r="A9" s="235"/>
      <c r="B9" s="235"/>
      <c r="C9" s="235"/>
      <c r="D9" s="22"/>
      <c r="E9" s="286"/>
      <c r="F9" s="287"/>
      <c r="G9" s="280"/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45">
        <f t="shared" si="1"/>
        <v>0</v>
      </c>
      <c r="T9" s="145">
        <f t="shared" si="0"/>
        <v>0</v>
      </c>
      <c r="U9" s="14"/>
      <c r="V9" s="14"/>
    </row>
    <row r="10" spans="1:22" x14ac:dyDescent="0.3">
      <c r="A10" s="203"/>
      <c r="B10" s="25"/>
      <c r="C10" s="174"/>
      <c r="D10" s="22"/>
      <c r="E10" s="286"/>
      <c r="F10" s="287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45">
        <f t="shared" si="1"/>
        <v>0</v>
      </c>
      <c r="T10" s="145">
        <f t="shared" si="0"/>
        <v>0</v>
      </c>
      <c r="U10" s="14"/>
      <c r="V10" s="14"/>
    </row>
    <row r="11" spans="1:22" x14ac:dyDescent="0.3">
      <c r="A11" s="206"/>
      <c r="B11" s="206"/>
      <c r="C11" s="206"/>
      <c r="D11" s="22"/>
      <c r="E11" s="286"/>
      <c r="F11" s="287"/>
      <c r="G11" s="280"/>
      <c r="H11" s="281"/>
      <c r="I11" s="280"/>
      <c r="J11" s="281"/>
      <c r="K11" s="282"/>
      <c r="L11" s="283"/>
      <c r="M11" s="282"/>
      <c r="N11" s="283"/>
      <c r="O11" s="277"/>
      <c r="P11" s="278"/>
      <c r="Q11" s="277"/>
      <c r="R11" s="278"/>
      <c r="S11" s="145">
        <f t="shared" si="1"/>
        <v>0</v>
      </c>
      <c r="T11" s="145">
        <f t="shared" si="0"/>
        <v>0</v>
      </c>
      <c r="U11" s="14"/>
      <c r="V11" s="14"/>
    </row>
    <row r="12" spans="1:22" x14ac:dyDescent="0.3">
      <c r="A12" s="206"/>
      <c r="B12" s="206"/>
      <c r="C12" s="206"/>
      <c r="D12" s="22"/>
      <c r="E12" s="286"/>
      <c r="F12" s="287"/>
      <c r="G12" s="280"/>
      <c r="H12" s="281"/>
      <c r="I12" s="280"/>
      <c r="J12" s="281"/>
      <c r="K12" s="282"/>
      <c r="L12" s="283"/>
      <c r="M12" s="282"/>
      <c r="N12" s="283"/>
      <c r="O12" s="277"/>
      <c r="P12" s="278"/>
      <c r="Q12" s="277"/>
      <c r="R12" s="278"/>
      <c r="S12" s="145">
        <f t="shared" si="1"/>
        <v>0</v>
      </c>
      <c r="T12" s="145">
        <f t="shared" si="0"/>
        <v>0</v>
      </c>
      <c r="U12" s="14"/>
      <c r="V12" s="14"/>
    </row>
    <row r="13" spans="1:22" x14ac:dyDescent="0.3">
      <c r="A13" s="172"/>
      <c r="B13" s="172"/>
      <c r="C13" s="172"/>
      <c r="D13" s="22"/>
      <c r="E13" s="286"/>
      <c r="F13" s="287"/>
      <c r="G13" s="280"/>
      <c r="H13" s="281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45">
        <f t="shared" si="1"/>
        <v>0</v>
      </c>
      <c r="T13" s="145">
        <f t="shared" si="0"/>
        <v>0</v>
      </c>
      <c r="U13" s="14"/>
      <c r="V13" s="14"/>
    </row>
    <row r="14" spans="1:22" x14ac:dyDescent="0.3">
      <c r="A14" s="149"/>
      <c r="B14" s="144"/>
      <c r="C14" s="144"/>
      <c r="D14" s="22"/>
      <c r="E14" s="286"/>
      <c r="F14" s="287"/>
      <c r="G14" s="280"/>
      <c r="H14" s="281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45">
        <f t="shared" si="1"/>
        <v>0</v>
      </c>
      <c r="T14" s="145">
        <f t="shared" si="0"/>
        <v>0</v>
      </c>
      <c r="U14" s="14"/>
      <c r="V14" s="14"/>
    </row>
    <row r="15" spans="1:22" x14ac:dyDescent="0.3">
      <c r="A15" s="233"/>
      <c r="B15" s="25"/>
      <c r="C15" s="233"/>
      <c r="D15" s="10"/>
      <c r="E15" s="286"/>
      <c r="F15" s="287"/>
      <c r="G15" s="280"/>
      <c r="H15" s="281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45">
        <f t="shared" si="1"/>
        <v>0</v>
      </c>
      <c r="T15" s="145">
        <f t="shared" si="0"/>
        <v>0</v>
      </c>
      <c r="U15" s="14"/>
      <c r="V15" s="14"/>
    </row>
    <row r="16" spans="1:22" x14ac:dyDescent="0.3">
      <c r="A16" s="233"/>
      <c r="B16" s="25"/>
      <c r="C16" s="233"/>
      <c r="D16" s="10"/>
      <c r="E16" s="288"/>
      <c r="F16" s="289"/>
      <c r="G16" s="264"/>
      <c r="H16" s="265"/>
      <c r="I16" s="264"/>
      <c r="J16" s="265"/>
      <c r="K16" s="266"/>
      <c r="L16" s="267"/>
      <c r="M16" s="266"/>
      <c r="N16" s="267"/>
      <c r="O16" s="277"/>
      <c r="P16" s="278"/>
      <c r="Q16" s="277"/>
      <c r="R16" s="278"/>
      <c r="S16" s="145">
        <f t="shared" si="1"/>
        <v>0</v>
      </c>
      <c r="T16" s="145">
        <f t="shared" si="0"/>
        <v>0</v>
      </c>
      <c r="U16" s="14"/>
      <c r="V16" s="14"/>
    </row>
    <row r="17" spans="1:22" x14ac:dyDescent="0.3">
      <c r="A17" s="164"/>
      <c r="B17" s="25"/>
      <c r="C17" s="164"/>
      <c r="D17" s="22"/>
      <c r="E17" s="286"/>
      <c r="F17" s="287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45">
        <f>E17+G17+I17+K17+M17+O17+Q17</f>
        <v>0</v>
      </c>
      <c r="T17" s="145">
        <f>SUM(S17-U17-V17)</f>
        <v>0</v>
      </c>
      <c r="U17" s="14"/>
      <c r="V17" s="14"/>
    </row>
    <row r="18" spans="1:22" x14ac:dyDescent="0.3">
      <c r="A18" s="227">
        <v>3600</v>
      </c>
      <c r="B18" s="263" t="s">
        <v>115</v>
      </c>
      <c r="C18" s="227"/>
      <c r="D18" s="22" t="s">
        <v>94</v>
      </c>
      <c r="E18" s="286"/>
      <c r="F18" s="287"/>
      <c r="G18" s="280"/>
      <c r="H18" s="281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45">
        <f t="shared" si="1"/>
        <v>0</v>
      </c>
      <c r="T18" s="145">
        <f t="shared" si="0"/>
        <v>0</v>
      </c>
      <c r="U18" s="14"/>
      <c r="V18" s="14"/>
    </row>
    <row r="19" spans="1:22" x14ac:dyDescent="0.3">
      <c r="A19" s="144"/>
      <c r="B19" s="144"/>
      <c r="C19" s="144"/>
      <c r="D19" s="10"/>
      <c r="E19" s="286"/>
      <c r="F19" s="287"/>
      <c r="G19" s="280"/>
      <c r="H19" s="281"/>
      <c r="I19" s="280"/>
      <c r="J19" s="281"/>
      <c r="K19" s="282"/>
      <c r="L19" s="283"/>
      <c r="M19" s="282"/>
      <c r="N19" s="283"/>
      <c r="O19" s="277"/>
      <c r="P19" s="278"/>
      <c r="Q19" s="277"/>
      <c r="R19" s="278"/>
      <c r="S19" s="145">
        <f t="shared" si="1"/>
        <v>0</v>
      </c>
      <c r="T19" s="145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6">
        <v>8</v>
      </c>
      <c r="F20" s="287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45">
        <f t="shared" si="1"/>
        <v>8</v>
      </c>
      <c r="T20" s="145"/>
      <c r="U20" s="15"/>
      <c r="V20" s="14"/>
    </row>
    <row r="21" spans="1:22" x14ac:dyDescent="0.3">
      <c r="A21" s="55" t="s">
        <v>36</v>
      </c>
      <c r="B21" s="55"/>
      <c r="C21" s="10"/>
      <c r="D21" s="10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77"/>
      <c r="P21" s="278"/>
      <c r="Q21" s="277"/>
      <c r="R21" s="278"/>
      <c r="S21" s="145">
        <f t="shared" si="1"/>
        <v>0</v>
      </c>
      <c r="T21" s="145"/>
      <c r="U21" s="15"/>
      <c r="V21" s="14"/>
    </row>
    <row r="22" spans="1:22" x14ac:dyDescent="0.3">
      <c r="A22" s="15" t="s">
        <v>6</v>
      </c>
      <c r="B22" s="15"/>
      <c r="C22" s="15"/>
      <c r="D22" s="15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0</v>
      </c>
      <c r="L22" s="285"/>
      <c r="M22" s="284">
        <f>SUM(M4:M21)</f>
        <v>0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45">
        <f t="shared" si="1"/>
        <v>24</v>
      </c>
      <c r="T22" s="145"/>
      <c r="U22" s="15"/>
      <c r="V22" s="14"/>
    </row>
    <row r="23" spans="1:22" x14ac:dyDescent="0.3">
      <c r="A23" s="15" t="s">
        <v>2</v>
      </c>
      <c r="B23" s="15"/>
      <c r="C23" s="15"/>
      <c r="D23" s="15"/>
      <c r="E23" s="145"/>
      <c r="F23" s="146">
        <v>8</v>
      </c>
      <c r="G23" s="145"/>
      <c r="H23" s="146">
        <v>8</v>
      </c>
      <c r="I23" s="145"/>
      <c r="J23" s="146">
        <v>8</v>
      </c>
      <c r="K23" s="145"/>
      <c r="L23" s="146">
        <v>8</v>
      </c>
      <c r="M23" s="145"/>
      <c r="N23" s="146">
        <v>8</v>
      </c>
      <c r="O23" s="145"/>
      <c r="P23" s="146"/>
      <c r="Q23" s="145"/>
      <c r="R23" s="146"/>
      <c r="S23" s="145">
        <f>SUM(E23:R23)</f>
        <v>40</v>
      </c>
      <c r="T23" s="145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A13" sqref="A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13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7">
        <v>6728</v>
      </c>
      <c r="B4" s="263" t="s">
        <v>111</v>
      </c>
      <c r="C4" s="257">
        <v>63</v>
      </c>
      <c r="D4" s="22" t="s">
        <v>96</v>
      </c>
      <c r="E4" s="280">
        <v>2</v>
      </c>
      <c r="F4" s="281"/>
      <c r="G4" s="280"/>
      <c r="H4" s="281"/>
      <c r="I4" s="280"/>
      <c r="J4" s="281"/>
      <c r="K4" s="282"/>
      <c r="L4" s="283"/>
      <c r="M4" s="282"/>
      <c r="N4" s="283"/>
      <c r="O4" s="277"/>
      <c r="P4" s="278"/>
      <c r="Q4" s="277"/>
      <c r="R4" s="278"/>
      <c r="S4" s="137">
        <f>E4+G4+I4+K4+M4+O4+Q4</f>
        <v>2</v>
      </c>
      <c r="T4" s="137">
        <f t="shared" ref="T4:T24" si="0">SUM(S4-U4-V4)</f>
        <v>2</v>
      </c>
      <c r="U4" s="14"/>
      <c r="V4" s="14"/>
    </row>
    <row r="5" spans="1:22" x14ac:dyDescent="0.3">
      <c r="A5" s="257">
        <v>6728</v>
      </c>
      <c r="B5" s="263" t="s">
        <v>111</v>
      </c>
      <c r="C5" s="257">
        <v>64</v>
      </c>
      <c r="D5" s="22" t="s">
        <v>96</v>
      </c>
      <c r="E5" s="280">
        <v>4</v>
      </c>
      <c r="F5" s="281"/>
      <c r="G5" s="280"/>
      <c r="H5" s="281"/>
      <c r="I5" s="280"/>
      <c r="J5" s="281"/>
      <c r="K5" s="282"/>
      <c r="L5" s="283"/>
      <c r="M5" s="282"/>
      <c r="N5" s="283"/>
      <c r="O5" s="277"/>
      <c r="P5" s="278"/>
      <c r="Q5" s="277"/>
      <c r="R5" s="278"/>
      <c r="S5" s="137">
        <f t="shared" ref="S5:S27" si="1">E5+G5+I5+K5+M5+O5+Q5</f>
        <v>4</v>
      </c>
      <c r="T5" s="137">
        <f t="shared" si="0"/>
        <v>4</v>
      </c>
      <c r="U5" s="14"/>
      <c r="V5" s="14"/>
    </row>
    <row r="6" spans="1:22" x14ac:dyDescent="0.3">
      <c r="A6" s="257">
        <v>6728</v>
      </c>
      <c r="B6" s="263" t="s">
        <v>111</v>
      </c>
      <c r="C6" s="257">
        <v>79</v>
      </c>
      <c r="D6" s="22" t="s">
        <v>102</v>
      </c>
      <c r="E6" s="280"/>
      <c r="F6" s="281"/>
      <c r="G6" s="280">
        <v>1</v>
      </c>
      <c r="H6" s="281"/>
      <c r="I6" s="280"/>
      <c r="J6" s="281"/>
      <c r="K6" s="282"/>
      <c r="L6" s="283"/>
      <c r="M6" s="282"/>
      <c r="N6" s="283"/>
      <c r="O6" s="277"/>
      <c r="P6" s="278"/>
      <c r="Q6" s="277"/>
      <c r="R6" s="278"/>
      <c r="S6" s="137">
        <f t="shared" si="1"/>
        <v>1</v>
      </c>
      <c r="T6" s="137">
        <f t="shared" si="0"/>
        <v>1</v>
      </c>
      <c r="U6" s="14"/>
      <c r="V6" s="14"/>
    </row>
    <row r="7" spans="1:22" x14ac:dyDescent="0.3">
      <c r="A7" s="257">
        <v>6728</v>
      </c>
      <c r="B7" s="263" t="s">
        <v>111</v>
      </c>
      <c r="C7" s="257">
        <v>80</v>
      </c>
      <c r="D7" s="22" t="s">
        <v>102</v>
      </c>
      <c r="E7" s="280"/>
      <c r="F7" s="281"/>
      <c r="G7" s="280">
        <v>1</v>
      </c>
      <c r="H7" s="281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57">
        <v>6728</v>
      </c>
      <c r="B8" s="263" t="s">
        <v>111</v>
      </c>
      <c r="C8" s="257">
        <v>81</v>
      </c>
      <c r="D8" s="22" t="s">
        <v>102</v>
      </c>
      <c r="E8" s="280"/>
      <c r="F8" s="281"/>
      <c r="G8" s="280">
        <v>1</v>
      </c>
      <c r="H8" s="281"/>
      <c r="I8" s="280"/>
      <c r="J8" s="281"/>
      <c r="K8" s="282"/>
      <c r="L8" s="283"/>
      <c r="M8" s="282"/>
      <c r="N8" s="283"/>
      <c r="O8" s="277"/>
      <c r="P8" s="278"/>
      <c r="Q8" s="277"/>
      <c r="R8" s="278"/>
      <c r="S8" s="137">
        <f t="shared" si="1"/>
        <v>1</v>
      </c>
      <c r="T8" s="137">
        <f t="shared" si="0"/>
        <v>1</v>
      </c>
      <c r="U8" s="14"/>
      <c r="V8" s="14"/>
    </row>
    <row r="9" spans="1:22" x14ac:dyDescent="0.3">
      <c r="A9" s="233">
        <v>6728</v>
      </c>
      <c r="B9" s="263" t="s">
        <v>111</v>
      </c>
      <c r="C9" s="233">
        <v>54</v>
      </c>
      <c r="D9" s="22" t="s">
        <v>76</v>
      </c>
      <c r="E9" s="280"/>
      <c r="F9" s="281"/>
      <c r="G9" s="280">
        <v>5</v>
      </c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37">
        <f t="shared" si="1"/>
        <v>5</v>
      </c>
      <c r="T9" s="137">
        <f t="shared" si="0"/>
        <v>5</v>
      </c>
      <c r="U9" s="14"/>
      <c r="V9" s="14"/>
    </row>
    <row r="10" spans="1:22" x14ac:dyDescent="0.3">
      <c r="A10" s="233"/>
      <c r="B10" s="233"/>
      <c r="C10" s="233"/>
      <c r="D10" s="22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61">
        <v>6728</v>
      </c>
      <c r="B11" s="263" t="s">
        <v>111</v>
      </c>
      <c r="C11" s="261">
        <v>60</v>
      </c>
      <c r="D11" s="22" t="s">
        <v>92</v>
      </c>
      <c r="E11" s="280"/>
      <c r="F11" s="281"/>
      <c r="G11" s="280"/>
      <c r="H11" s="281"/>
      <c r="I11" s="280">
        <v>4</v>
      </c>
      <c r="J11" s="281"/>
      <c r="K11" s="282"/>
      <c r="L11" s="283"/>
      <c r="M11" s="282"/>
      <c r="N11" s="283"/>
      <c r="O11" s="277"/>
      <c r="P11" s="278"/>
      <c r="Q11" s="277"/>
      <c r="R11" s="278"/>
      <c r="S11" s="137">
        <f t="shared" si="1"/>
        <v>4</v>
      </c>
      <c r="T11" s="137">
        <f t="shared" si="0"/>
        <v>4</v>
      </c>
      <c r="U11" s="14"/>
      <c r="V11" s="14"/>
    </row>
    <row r="12" spans="1:22" x14ac:dyDescent="0.3">
      <c r="A12" s="261">
        <v>6728</v>
      </c>
      <c r="B12" s="263" t="s">
        <v>111</v>
      </c>
      <c r="C12" s="261">
        <v>47</v>
      </c>
      <c r="D12" s="22" t="s">
        <v>92</v>
      </c>
      <c r="E12" s="280"/>
      <c r="F12" s="281"/>
      <c r="G12" s="280"/>
      <c r="H12" s="281"/>
      <c r="I12" s="280">
        <v>4</v>
      </c>
      <c r="J12" s="281"/>
      <c r="K12" s="282"/>
      <c r="L12" s="283"/>
      <c r="M12" s="282"/>
      <c r="N12" s="283"/>
      <c r="O12" s="277"/>
      <c r="P12" s="278"/>
      <c r="Q12" s="277"/>
      <c r="R12" s="278"/>
      <c r="S12" s="137">
        <f t="shared" si="1"/>
        <v>4</v>
      </c>
      <c r="T12" s="137">
        <f t="shared" si="0"/>
        <v>4</v>
      </c>
      <c r="U12" s="14"/>
      <c r="V12" s="14"/>
    </row>
    <row r="13" spans="1:22" x14ac:dyDescent="0.3">
      <c r="A13" s="200"/>
      <c r="B13" s="200"/>
      <c r="C13" s="200"/>
      <c r="D13" s="22"/>
      <c r="E13" s="280"/>
      <c r="F13" s="281"/>
      <c r="G13" s="280"/>
      <c r="H13" s="281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0" t="s">
        <v>118</v>
      </c>
      <c r="B14" s="312">
        <v>160</v>
      </c>
      <c r="C14" s="200"/>
      <c r="D14" s="22"/>
      <c r="E14" s="280"/>
      <c r="F14" s="281"/>
      <c r="G14" s="280"/>
      <c r="H14" s="281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33"/>
      <c r="B15" s="233"/>
      <c r="C15" s="233"/>
      <c r="D15" s="22"/>
      <c r="E15" s="280"/>
      <c r="F15" s="281"/>
      <c r="G15" s="280"/>
      <c r="H15" s="281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5"/>
      <c r="B16" s="25"/>
      <c r="C16" s="139"/>
      <c r="D16" s="22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01"/>
      <c r="B17" s="201"/>
      <c r="C17" s="201"/>
      <c r="D17" s="22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1"/>
      <c r="B18" s="201"/>
      <c r="C18" s="201"/>
      <c r="D18" s="22"/>
      <c r="E18" s="280"/>
      <c r="F18" s="281"/>
      <c r="G18" s="280"/>
      <c r="H18" s="281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97">
        <f t="shared" ref="S18:S23" si="2">E18+G18+I18+K18+M18+O18+Q18</f>
        <v>0</v>
      </c>
      <c r="T18" s="197">
        <f t="shared" ref="T18:T23" si="3">SUM(S18-U18-V18)</f>
        <v>0</v>
      </c>
      <c r="U18" s="14"/>
      <c r="V18" s="14"/>
    </row>
    <row r="19" spans="1:22" x14ac:dyDescent="0.3">
      <c r="A19" s="201"/>
      <c r="B19" s="201"/>
      <c r="C19" s="201"/>
      <c r="D19" s="22"/>
      <c r="E19" s="280"/>
      <c r="F19" s="281"/>
      <c r="G19" s="280"/>
      <c r="H19" s="281"/>
      <c r="I19" s="280"/>
      <c r="J19" s="281"/>
      <c r="K19" s="282"/>
      <c r="L19" s="283"/>
      <c r="M19" s="282"/>
      <c r="N19" s="283"/>
      <c r="O19" s="277"/>
      <c r="P19" s="278"/>
      <c r="Q19" s="277"/>
      <c r="R19" s="278"/>
      <c r="S19" s="197">
        <f t="shared" si="2"/>
        <v>0</v>
      </c>
      <c r="T19" s="197">
        <f t="shared" si="3"/>
        <v>0</v>
      </c>
      <c r="U19" s="14"/>
      <c r="V19" s="14"/>
    </row>
    <row r="20" spans="1:22" x14ac:dyDescent="0.3">
      <c r="A20" s="201"/>
      <c r="B20" s="201"/>
      <c r="C20" s="201"/>
      <c r="D20" s="22"/>
      <c r="E20" s="280"/>
      <c r="F20" s="281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97">
        <f t="shared" si="2"/>
        <v>0</v>
      </c>
      <c r="T20" s="197">
        <f t="shared" si="3"/>
        <v>0</v>
      </c>
      <c r="U20" s="14"/>
      <c r="V20" s="14"/>
    </row>
    <row r="21" spans="1:22" x14ac:dyDescent="0.3">
      <c r="A21" s="257">
        <v>3600</v>
      </c>
      <c r="B21" s="263" t="s">
        <v>115</v>
      </c>
      <c r="C21" s="257"/>
      <c r="D21" s="22" t="s">
        <v>100</v>
      </c>
      <c r="E21" s="280">
        <v>2</v>
      </c>
      <c r="F21" s="281"/>
      <c r="G21" s="280"/>
      <c r="H21" s="281"/>
      <c r="I21" s="280"/>
      <c r="J21" s="281"/>
      <c r="K21" s="282"/>
      <c r="L21" s="283"/>
      <c r="M21" s="282"/>
      <c r="N21" s="283"/>
      <c r="O21" s="277"/>
      <c r="P21" s="278"/>
      <c r="Q21" s="277"/>
      <c r="R21" s="278"/>
      <c r="S21" s="204">
        <f t="shared" si="2"/>
        <v>2</v>
      </c>
      <c r="T21" s="204">
        <f t="shared" si="3"/>
        <v>2</v>
      </c>
      <c r="U21" s="14"/>
      <c r="V21" s="14"/>
    </row>
    <row r="22" spans="1:22" x14ac:dyDescent="0.3">
      <c r="A22" s="203"/>
      <c r="B22" s="203"/>
      <c r="C22" s="203"/>
      <c r="D22" s="22"/>
      <c r="E22" s="280"/>
      <c r="F22" s="281"/>
      <c r="G22" s="280"/>
      <c r="H22" s="281"/>
      <c r="I22" s="280"/>
      <c r="J22" s="281"/>
      <c r="K22" s="282"/>
      <c r="L22" s="283"/>
      <c r="M22" s="282"/>
      <c r="N22" s="283"/>
      <c r="O22" s="277"/>
      <c r="P22" s="278"/>
      <c r="Q22" s="277"/>
      <c r="R22" s="278"/>
      <c r="S22" s="204">
        <f t="shared" si="2"/>
        <v>0</v>
      </c>
      <c r="T22" s="204">
        <f t="shared" si="3"/>
        <v>0</v>
      </c>
      <c r="U22" s="14"/>
      <c r="V22" s="14"/>
    </row>
    <row r="23" spans="1:22" x14ac:dyDescent="0.3">
      <c r="A23" s="207"/>
      <c r="B23" s="25"/>
      <c r="C23" s="207"/>
      <c r="D23" s="10"/>
      <c r="E23" s="280"/>
      <c r="F23" s="281"/>
      <c r="G23" s="280"/>
      <c r="H23" s="281"/>
      <c r="I23" s="280"/>
      <c r="J23" s="281"/>
      <c r="K23" s="282"/>
      <c r="L23" s="283"/>
      <c r="M23" s="282"/>
      <c r="N23" s="283"/>
      <c r="O23" s="277"/>
      <c r="P23" s="278"/>
      <c r="Q23" s="277"/>
      <c r="R23" s="278"/>
      <c r="S23" s="204">
        <f t="shared" si="2"/>
        <v>0</v>
      </c>
      <c r="T23" s="204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0"/>
      <c r="F24" s="281"/>
      <c r="G24" s="280"/>
      <c r="H24" s="281"/>
      <c r="I24" s="280"/>
      <c r="J24" s="281"/>
      <c r="K24" s="282"/>
      <c r="L24" s="283"/>
      <c r="M24" s="282"/>
      <c r="N24" s="283"/>
      <c r="O24" s="277"/>
      <c r="P24" s="278"/>
      <c r="Q24" s="277"/>
      <c r="R24" s="278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0"/>
      <c r="F25" s="281"/>
      <c r="G25" s="280"/>
      <c r="H25" s="281"/>
      <c r="I25" s="280"/>
      <c r="J25" s="281"/>
      <c r="K25" s="282"/>
      <c r="L25" s="283"/>
      <c r="M25" s="282"/>
      <c r="N25" s="283"/>
      <c r="O25" s="277"/>
      <c r="P25" s="278"/>
      <c r="Q25" s="277"/>
      <c r="R25" s="278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0"/>
      <c r="F26" s="281"/>
      <c r="G26" s="280"/>
      <c r="H26" s="281"/>
      <c r="I26" s="280"/>
      <c r="J26" s="281"/>
      <c r="K26" s="280"/>
      <c r="L26" s="281"/>
      <c r="M26" s="280"/>
      <c r="N26" s="281"/>
      <c r="O26" s="277"/>
      <c r="P26" s="278"/>
      <c r="Q26" s="277"/>
      <c r="R26" s="278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84">
        <f>SUM(E4:E26)</f>
        <v>8</v>
      </c>
      <c r="F27" s="285"/>
      <c r="G27" s="284">
        <f>SUM(G4:G26)</f>
        <v>8</v>
      </c>
      <c r="H27" s="285"/>
      <c r="I27" s="284">
        <f>SUM(I4:I26)</f>
        <v>8</v>
      </c>
      <c r="J27" s="285"/>
      <c r="K27" s="284">
        <f>SUM(K4:K26)</f>
        <v>0</v>
      </c>
      <c r="L27" s="285"/>
      <c r="M27" s="284">
        <f>SUM(M4:M26)</f>
        <v>0</v>
      </c>
      <c r="N27" s="285"/>
      <c r="O27" s="284">
        <f>SUM(O4:O26)</f>
        <v>0</v>
      </c>
      <c r="P27" s="285"/>
      <c r="Q27" s="284">
        <f>SUM(Q4:Q26)</f>
        <v>0</v>
      </c>
      <c r="R27" s="285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2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3" sqref="A13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89</v>
      </c>
      <c r="B2" s="243"/>
      <c r="C2" s="243" t="str">
        <f>Buckingham!C2</f>
        <v>18.10.20</v>
      </c>
      <c r="D2" s="32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4">
        <v>6728</v>
      </c>
      <c r="B4" s="263" t="s">
        <v>111</v>
      </c>
      <c r="C4" s="250">
        <v>49</v>
      </c>
      <c r="D4" s="22" t="s">
        <v>85</v>
      </c>
      <c r="E4" s="295">
        <v>6</v>
      </c>
      <c r="F4" s="296"/>
      <c r="G4" s="295">
        <v>7</v>
      </c>
      <c r="H4" s="296"/>
      <c r="I4" s="295">
        <v>8</v>
      </c>
      <c r="J4" s="296"/>
      <c r="K4" s="290"/>
      <c r="L4" s="291"/>
      <c r="M4" s="290"/>
      <c r="N4" s="291"/>
      <c r="O4" s="294"/>
      <c r="P4" s="294"/>
      <c r="Q4" s="292"/>
      <c r="R4" s="293"/>
      <c r="S4" s="38">
        <f>E4+G4+I4+K4+M4+O4+Q4</f>
        <v>21</v>
      </c>
      <c r="T4" s="38">
        <f>SUM(S4-U4-V4)</f>
        <v>21</v>
      </c>
      <c r="U4" s="40"/>
      <c r="V4" s="40"/>
    </row>
    <row r="5" spans="1:22" x14ac:dyDescent="0.3">
      <c r="A5" s="244">
        <v>6728</v>
      </c>
      <c r="B5" s="263" t="s">
        <v>111</v>
      </c>
      <c r="C5" s="250">
        <v>55</v>
      </c>
      <c r="D5" s="22" t="s">
        <v>87</v>
      </c>
      <c r="E5" s="264"/>
      <c r="F5" s="265"/>
      <c r="G5" s="264">
        <v>0.75</v>
      </c>
      <c r="H5" s="265"/>
      <c r="I5" s="264"/>
      <c r="J5" s="265"/>
      <c r="K5" s="266"/>
      <c r="L5" s="267"/>
      <c r="M5" s="266"/>
      <c r="N5" s="267"/>
      <c r="O5" s="294"/>
      <c r="P5" s="294"/>
      <c r="Q5" s="292"/>
      <c r="R5" s="293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3">
      <c r="A6" s="240">
        <v>6925</v>
      </c>
      <c r="B6" s="263" t="s">
        <v>113</v>
      </c>
      <c r="C6" s="240">
        <v>1</v>
      </c>
      <c r="D6" s="22" t="s">
        <v>79</v>
      </c>
      <c r="E6" s="264"/>
      <c r="F6" s="265"/>
      <c r="G6" s="264"/>
      <c r="H6" s="265"/>
      <c r="I6" s="280"/>
      <c r="J6" s="265"/>
      <c r="K6" s="266"/>
      <c r="L6" s="267"/>
      <c r="M6" s="266"/>
      <c r="N6" s="267"/>
      <c r="O6" s="294"/>
      <c r="P6" s="294"/>
      <c r="Q6" s="292"/>
      <c r="R6" s="293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39"/>
      <c r="B7" s="239"/>
      <c r="C7" s="239"/>
      <c r="D7" s="22"/>
      <c r="E7" s="295"/>
      <c r="F7" s="296"/>
      <c r="G7" s="295"/>
      <c r="H7" s="296"/>
      <c r="I7" s="295"/>
      <c r="J7" s="296"/>
      <c r="K7" s="290"/>
      <c r="L7" s="291"/>
      <c r="M7" s="290"/>
      <c r="N7" s="291"/>
      <c r="O7" s="294"/>
      <c r="P7" s="294"/>
      <c r="Q7" s="292"/>
      <c r="R7" s="293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5"/>
      <c r="B8" s="225"/>
      <c r="C8" s="225"/>
      <c r="D8" s="22"/>
      <c r="E8" s="295"/>
      <c r="F8" s="296"/>
      <c r="G8" s="295"/>
      <c r="H8" s="296"/>
      <c r="I8" s="295"/>
      <c r="J8" s="296"/>
      <c r="K8" s="290"/>
      <c r="L8" s="291"/>
      <c r="M8" s="290"/>
      <c r="N8" s="291"/>
      <c r="O8" s="294"/>
      <c r="P8" s="294"/>
      <c r="Q8" s="292"/>
      <c r="R8" s="293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95"/>
      <c r="F9" s="296"/>
      <c r="G9" s="295"/>
      <c r="H9" s="296"/>
      <c r="I9" s="295"/>
      <c r="J9" s="296"/>
      <c r="K9" s="290"/>
      <c r="L9" s="291"/>
      <c r="M9" s="290"/>
      <c r="N9" s="291"/>
      <c r="O9" s="294"/>
      <c r="P9" s="294"/>
      <c r="Q9" s="292"/>
      <c r="R9" s="29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95"/>
      <c r="F10" s="296"/>
      <c r="G10" s="295"/>
      <c r="H10" s="296"/>
      <c r="I10" s="295"/>
      <c r="J10" s="296"/>
      <c r="K10" s="290"/>
      <c r="L10" s="291"/>
      <c r="M10" s="290"/>
      <c r="N10" s="291"/>
      <c r="O10" s="292"/>
      <c r="P10" s="293"/>
      <c r="Q10" s="292"/>
      <c r="R10" s="29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 t="s">
        <v>117</v>
      </c>
      <c r="B11" s="312">
        <v>154.62</v>
      </c>
      <c r="C11" s="129"/>
      <c r="D11" s="22"/>
      <c r="E11" s="295"/>
      <c r="F11" s="296"/>
      <c r="G11" s="295"/>
      <c r="H11" s="296"/>
      <c r="I11" s="295"/>
      <c r="J11" s="296"/>
      <c r="K11" s="290"/>
      <c r="L11" s="291"/>
      <c r="M11" s="290"/>
      <c r="N11" s="291"/>
      <c r="O11" s="292"/>
      <c r="P11" s="293"/>
      <c r="Q11" s="292"/>
      <c r="R11" s="29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92"/>
      <c r="P12" s="293"/>
      <c r="Q12" s="292"/>
      <c r="R12" s="29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4"/>
      <c r="F13" s="265"/>
      <c r="G13" s="264"/>
      <c r="H13" s="265"/>
      <c r="I13" s="264"/>
      <c r="J13" s="265"/>
      <c r="K13" s="266"/>
      <c r="L13" s="267"/>
      <c r="M13" s="266"/>
      <c r="N13" s="267"/>
      <c r="O13" s="292"/>
      <c r="P13" s="293"/>
      <c r="Q13" s="292"/>
      <c r="R13" s="29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92"/>
      <c r="P14" s="293"/>
      <c r="Q14" s="292"/>
      <c r="R14" s="29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0"/>
      <c r="B15" s="25"/>
      <c r="C15" s="210"/>
      <c r="D15" s="10"/>
      <c r="E15" s="264"/>
      <c r="F15" s="265"/>
      <c r="G15" s="264"/>
      <c r="H15" s="265"/>
      <c r="I15" s="264"/>
      <c r="J15" s="265"/>
      <c r="K15" s="266"/>
      <c r="L15" s="267"/>
      <c r="M15" s="266"/>
      <c r="N15" s="267"/>
      <c r="O15" s="292"/>
      <c r="P15" s="293"/>
      <c r="Q15" s="292"/>
      <c r="R15" s="29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6"/>
      <c r="B16" s="25"/>
      <c r="C16" s="196"/>
      <c r="D16" s="22"/>
      <c r="E16" s="264"/>
      <c r="F16" s="265"/>
      <c r="G16" s="264"/>
      <c r="H16" s="265"/>
      <c r="I16" s="264"/>
      <c r="J16" s="265"/>
      <c r="K16" s="266"/>
      <c r="L16" s="267"/>
      <c r="M16" s="266"/>
      <c r="N16" s="267"/>
      <c r="O16" s="292"/>
      <c r="P16" s="293"/>
      <c r="Q16" s="292"/>
      <c r="R16" s="29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30"/>
      <c r="B17" s="230"/>
      <c r="C17" s="230"/>
      <c r="E17" s="264"/>
      <c r="F17" s="265"/>
      <c r="G17" s="264"/>
      <c r="H17" s="265"/>
      <c r="I17" s="264"/>
      <c r="J17" s="265"/>
      <c r="K17" s="266"/>
      <c r="L17" s="267"/>
      <c r="M17" s="266"/>
      <c r="N17" s="267"/>
      <c r="O17" s="292"/>
      <c r="P17" s="293"/>
      <c r="Q17" s="292"/>
      <c r="R17" s="29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95">
        <v>2</v>
      </c>
      <c r="F18" s="296"/>
      <c r="G18" s="295"/>
      <c r="H18" s="296"/>
      <c r="I18" s="295"/>
      <c r="J18" s="296"/>
      <c r="K18" s="290"/>
      <c r="L18" s="291"/>
      <c r="M18" s="290"/>
      <c r="N18" s="291"/>
      <c r="O18" s="294"/>
      <c r="P18" s="294"/>
      <c r="Q18" s="292"/>
      <c r="R18" s="293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3">
      <c r="A19" s="234">
        <v>3600</v>
      </c>
      <c r="B19" s="263" t="s">
        <v>115</v>
      </c>
      <c r="C19" s="234"/>
      <c r="D19" s="10" t="s">
        <v>94</v>
      </c>
      <c r="E19" s="295"/>
      <c r="F19" s="296"/>
      <c r="G19" s="295">
        <v>0.25</v>
      </c>
      <c r="H19" s="296"/>
      <c r="I19" s="295"/>
      <c r="J19" s="296"/>
      <c r="K19" s="290"/>
      <c r="L19" s="291"/>
      <c r="M19" s="290"/>
      <c r="N19" s="291"/>
      <c r="O19" s="294"/>
      <c r="P19" s="294"/>
      <c r="Q19" s="292"/>
      <c r="R19" s="293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3">
      <c r="A20" s="6"/>
      <c r="B20" s="6"/>
      <c r="C20" s="6"/>
      <c r="D20" s="10"/>
      <c r="E20" s="295"/>
      <c r="F20" s="296"/>
      <c r="G20" s="295"/>
      <c r="H20" s="296"/>
      <c r="I20" s="295"/>
      <c r="J20" s="296"/>
      <c r="K20" s="290"/>
      <c r="L20" s="291"/>
      <c r="M20" s="290"/>
      <c r="N20" s="291"/>
      <c r="O20" s="294"/>
      <c r="P20" s="294"/>
      <c r="Q20" s="292"/>
      <c r="R20" s="29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95"/>
      <c r="F21" s="296"/>
      <c r="G21" s="295"/>
      <c r="H21" s="296"/>
      <c r="I21" s="295"/>
      <c r="J21" s="296"/>
      <c r="K21" s="290"/>
      <c r="L21" s="291"/>
      <c r="M21" s="290"/>
      <c r="N21" s="291"/>
      <c r="O21" s="294"/>
      <c r="P21" s="294"/>
      <c r="Q21" s="292"/>
      <c r="R21" s="293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0"/>
      <c r="F22" s="300"/>
      <c r="G22" s="300"/>
      <c r="H22" s="300"/>
      <c r="I22" s="300"/>
      <c r="J22" s="300"/>
      <c r="K22" s="300"/>
      <c r="L22" s="300"/>
      <c r="M22" s="295"/>
      <c r="N22" s="296"/>
      <c r="O22" s="294"/>
      <c r="P22" s="294"/>
      <c r="Q22" s="292"/>
      <c r="R22" s="293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98">
        <f>SUM(E4:E22)</f>
        <v>8</v>
      </c>
      <c r="F23" s="299"/>
      <c r="G23" s="298">
        <f>SUM(G4:G22)</f>
        <v>8</v>
      </c>
      <c r="H23" s="299"/>
      <c r="I23" s="298">
        <f>SUM(I4:I22)</f>
        <v>8</v>
      </c>
      <c r="J23" s="299"/>
      <c r="K23" s="298">
        <f>SUM(K4:K22)</f>
        <v>0</v>
      </c>
      <c r="L23" s="299"/>
      <c r="M23" s="298">
        <f>SUM(M4:M22)</f>
        <v>0</v>
      </c>
      <c r="N23" s="299"/>
      <c r="O23" s="298">
        <f>SUM(O4:O22)</f>
        <v>0</v>
      </c>
      <c r="P23" s="299"/>
      <c r="Q23" s="298">
        <f>SUM(Q4:Q22)</f>
        <v>0</v>
      </c>
      <c r="R23" s="299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2.25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A13" sqref="A1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51"/>
      <c r="H3" s="252"/>
      <c r="I3" s="114"/>
      <c r="J3" s="115"/>
      <c r="K3" s="258"/>
      <c r="L3" s="259"/>
      <c r="M3" s="258"/>
      <c r="N3" s="259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33">
        <v>6728</v>
      </c>
      <c r="B4" s="263" t="s">
        <v>111</v>
      </c>
      <c r="C4" s="233">
        <v>48</v>
      </c>
      <c r="D4" s="22" t="s">
        <v>81</v>
      </c>
      <c r="E4" s="280">
        <v>6</v>
      </c>
      <c r="F4" s="281"/>
      <c r="G4" s="286"/>
      <c r="H4" s="287"/>
      <c r="I4" s="280"/>
      <c r="J4" s="281"/>
      <c r="K4" s="282"/>
      <c r="L4" s="283"/>
      <c r="M4" s="282"/>
      <c r="N4" s="283"/>
      <c r="O4" s="277"/>
      <c r="P4" s="278"/>
      <c r="Q4" s="277"/>
      <c r="R4" s="278"/>
      <c r="S4" s="12">
        <f t="shared" ref="S4:S10" si="0">E4+G4+I4+K4+M4+O4+Q4</f>
        <v>6</v>
      </c>
      <c r="T4" s="12">
        <f t="shared" ref="T4:T22" si="1">SUM(S4-U4-V4)</f>
        <v>6</v>
      </c>
      <c r="U4" s="14"/>
      <c r="V4" s="14"/>
    </row>
    <row r="5" spans="1:22" x14ac:dyDescent="0.3">
      <c r="A5" s="238"/>
      <c r="B5" s="238"/>
      <c r="C5" s="238"/>
      <c r="D5" s="22"/>
      <c r="E5" s="280"/>
      <c r="F5" s="281"/>
      <c r="G5" s="286"/>
      <c r="H5" s="287"/>
      <c r="I5" s="280"/>
      <c r="J5" s="281"/>
      <c r="K5" s="282"/>
      <c r="L5" s="283"/>
      <c r="M5" s="282"/>
      <c r="N5" s="283"/>
      <c r="O5" s="277"/>
      <c r="P5" s="278"/>
      <c r="Q5" s="277"/>
      <c r="R5" s="278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9"/>
      <c r="B6" s="239"/>
      <c r="C6" s="239"/>
      <c r="D6" s="22"/>
      <c r="E6" s="280"/>
      <c r="F6" s="281"/>
      <c r="G6" s="286"/>
      <c r="H6" s="287"/>
      <c r="I6" s="280"/>
      <c r="J6" s="281"/>
      <c r="K6" s="282"/>
      <c r="L6" s="283"/>
      <c r="M6" s="282"/>
      <c r="N6" s="283"/>
      <c r="O6" s="277"/>
      <c r="P6" s="278"/>
      <c r="Q6" s="277"/>
      <c r="R6" s="278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1"/>
      <c r="B7" s="201"/>
      <c r="C7" s="201"/>
      <c r="D7" s="22"/>
      <c r="E7" s="280"/>
      <c r="F7" s="281"/>
      <c r="G7" s="286"/>
      <c r="H7" s="287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5"/>
      <c r="B8" s="225"/>
      <c r="C8" s="225"/>
      <c r="D8" s="22"/>
      <c r="E8" s="280"/>
      <c r="F8" s="281"/>
      <c r="G8" s="286"/>
      <c r="H8" s="287"/>
      <c r="I8" s="280"/>
      <c r="J8" s="281"/>
      <c r="K8" s="282"/>
      <c r="L8" s="283"/>
      <c r="M8" s="282"/>
      <c r="N8" s="283"/>
      <c r="O8" s="277"/>
      <c r="P8" s="278"/>
      <c r="Q8" s="277"/>
      <c r="R8" s="27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5" t="s">
        <v>117</v>
      </c>
      <c r="B9" s="312">
        <v>146.56</v>
      </c>
      <c r="C9" s="225"/>
      <c r="D9" s="22"/>
      <c r="E9" s="280"/>
      <c r="F9" s="281"/>
      <c r="G9" s="286"/>
      <c r="H9" s="287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7"/>
      <c r="B10" s="187"/>
      <c r="C10" s="187"/>
      <c r="D10" s="22"/>
      <c r="E10" s="280"/>
      <c r="F10" s="281"/>
      <c r="G10" s="286"/>
      <c r="H10" s="287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7"/>
      <c r="B11" s="187"/>
      <c r="C11" s="187"/>
      <c r="D11" s="22"/>
      <c r="E11" s="280"/>
      <c r="F11" s="281"/>
      <c r="G11" s="286"/>
      <c r="H11" s="287"/>
      <c r="I11" s="280"/>
      <c r="J11" s="281"/>
      <c r="K11" s="282"/>
      <c r="L11" s="283"/>
      <c r="M11" s="282"/>
      <c r="N11" s="283"/>
      <c r="O11" s="277"/>
      <c r="P11" s="278"/>
      <c r="Q11" s="277"/>
      <c r="R11" s="27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7"/>
      <c r="B12" s="187"/>
      <c r="C12" s="187"/>
      <c r="D12" s="22"/>
      <c r="E12" s="280"/>
      <c r="F12" s="281"/>
      <c r="G12" s="286"/>
      <c r="H12" s="287"/>
      <c r="I12" s="280"/>
      <c r="J12" s="281"/>
      <c r="K12" s="282"/>
      <c r="L12" s="283"/>
      <c r="M12" s="282"/>
      <c r="N12" s="283"/>
      <c r="O12" s="277"/>
      <c r="P12" s="278"/>
      <c r="Q12" s="277"/>
      <c r="R12" s="27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7"/>
      <c r="B13" s="187"/>
      <c r="C13" s="187"/>
      <c r="D13" s="22"/>
      <c r="E13" s="280"/>
      <c r="F13" s="281"/>
      <c r="G13" s="286"/>
      <c r="H13" s="287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7"/>
      <c r="B14" s="187"/>
      <c r="C14" s="187"/>
      <c r="D14" s="22"/>
      <c r="E14" s="280"/>
      <c r="F14" s="281"/>
      <c r="G14" s="286"/>
      <c r="H14" s="287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7"/>
      <c r="B15" s="187"/>
      <c r="C15" s="187"/>
      <c r="D15" s="22"/>
      <c r="E15" s="280"/>
      <c r="F15" s="281"/>
      <c r="G15" s="286"/>
      <c r="H15" s="287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7"/>
      <c r="B16" s="187"/>
      <c r="C16" s="187"/>
      <c r="D16" s="22"/>
      <c r="E16" s="264"/>
      <c r="F16" s="265"/>
      <c r="G16" s="288"/>
      <c r="H16" s="289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7"/>
      <c r="B17" s="187"/>
      <c r="C17" s="187"/>
      <c r="D17" s="22"/>
      <c r="E17" s="264"/>
      <c r="F17" s="265"/>
      <c r="G17" s="288"/>
      <c r="H17" s="289"/>
      <c r="I17" s="264"/>
      <c r="J17" s="265"/>
      <c r="K17" s="266"/>
      <c r="L17" s="267"/>
      <c r="M17" s="266"/>
      <c r="N17" s="267"/>
      <c r="O17" s="277"/>
      <c r="P17" s="278"/>
      <c r="Q17" s="277"/>
      <c r="R17" s="27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89"/>
      <c r="C18" s="239"/>
      <c r="D18" s="22"/>
      <c r="E18" s="280"/>
      <c r="F18" s="281"/>
      <c r="G18" s="286"/>
      <c r="H18" s="287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88">
        <f t="shared" ref="S18:S20" si="3">E18+G18+I18+K18+M18+O18+Q18</f>
        <v>0</v>
      </c>
      <c r="T18" s="188">
        <f t="shared" ref="T18:T20" si="4">SUM(S18-U18-V18)</f>
        <v>0</v>
      </c>
      <c r="U18" s="14"/>
      <c r="V18" s="14"/>
    </row>
    <row r="19" spans="1:22" x14ac:dyDescent="0.3">
      <c r="A19" s="191"/>
      <c r="B19" s="191"/>
      <c r="C19" s="191"/>
      <c r="D19" s="22"/>
      <c r="E19" s="280"/>
      <c r="F19" s="281"/>
      <c r="G19" s="286"/>
      <c r="H19" s="287"/>
      <c r="I19" s="280"/>
      <c r="J19" s="281"/>
      <c r="K19" s="282"/>
      <c r="L19" s="283"/>
      <c r="M19" s="282"/>
      <c r="N19" s="283"/>
      <c r="O19" s="277"/>
      <c r="P19" s="278"/>
      <c r="Q19" s="277"/>
      <c r="R19" s="278"/>
      <c r="S19" s="188">
        <f t="shared" si="3"/>
        <v>0</v>
      </c>
      <c r="T19" s="188">
        <f t="shared" si="4"/>
        <v>0</v>
      </c>
      <c r="U19" s="14"/>
      <c r="V19" s="14"/>
    </row>
    <row r="20" spans="1:22" x14ac:dyDescent="0.3">
      <c r="A20" s="257">
        <v>3600</v>
      </c>
      <c r="B20" s="263" t="s">
        <v>115</v>
      </c>
      <c r="C20" s="257"/>
      <c r="D20" s="22" t="s">
        <v>100</v>
      </c>
      <c r="E20" s="280">
        <v>2</v>
      </c>
      <c r="F20" s="281"/>
      <c r="G20" s="286"/>
      <c r="H20" s="287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88">
        <f t="shared" si="3"/>
        <v>2</v>
      </c>
      <c r="T20" s="188">
        <f t="shared" si="4"/>
        <v>2</v>
      </c>
      <c r="U20" s="14"/>
      <c r="V20" s="14"/>
    </row>
    <row r="21" spans="1:22" x14ac:dyDescent="0.3">
      <c r="A21" s="210"/>
      <c r="B21" s="25"/>
      <c r="C21" s="210"/>
      <c r="D21" s="10"/>
      <c r="E21" s="280"/>
      <c r="F21" s="281"/>
      <c r="G21" s="286"/>
      <c r="H21" s="287"/>
      <c r="I21" s="280"/>
      <c r="J21" s="281"/>
      <c r="K21" s="282"/>
      <c r="L21" s="283"/>
      <c r="M21" s="282"/>
      <c r="N21" s="283"/>
      <c r="O21" s="277"/>
      <c r="P21" s="278"/>
      <c r="Q21" s="277"/>
      <c r="R21" s="27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01"/>
      <c r="F22" s="281"/>
      <c r="G22" s="302"/>
      <c r="H22" s="287"/>
      <c r="I22" s="301"/>
      <c r="J22" s="281"/>
      <c r="K22" s="303"/>
      <c r="L22" s="283"/>
      <c r="M22" s="303"/>
      <c r="N22" s="283"/>
      <c r="O22" s="277"/>
      <c r="P22" s="278"/>
      <c r="Q22" s="277"/>
      <c r="R22" s="27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0"/>
      <c r="F23" s="281"/>
      <c r="G23" s="286">
        <v>8</v>
      </c>
      <c r="H23" s="287"/>
      <c r="I23" s="280"/>
      <c r="J23" s="281"/>
      <c r="K23" s="282"/>
      <c r="L23" s="283"/>
      <c r="M23" s="282"/>
      <c r="N23" s="283"/>
      <c r="O23" s="277"/>
      <c r="P23" s="278"/>
      <c r="Q23" s="277"/>
      <c r="R23" s="278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0"/>
      <c r="F24" s="281"/>
      <c r="G24" s="280"/>
      <c r="H24" s="281"/>
      <c r="I24" s="280"/>
      <c r="J24" s="281"/>
      <c r="K24" s="280"/>
      <c r="L24" s="281"/>
      <c r="M24" s="280"/>
      <c r="N24" s="281"/>
      <c r="O24" s="277"/>
      <c r="P24" s="278"/>
      <c r="Q24" s="277"/>
      <c r="R24" s="278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4">
        <f>SUM(E4:E24)</f>
        <v>8</v>
      </c>
      <c r="F25" s="285"/>
      <c r="G25" s="284">
        <f>SUM(G4:G24)</f>
        <v>8</v>
      </c>
      <c r="H25" s="285"/>
      <c r="I25" s="284">
        <f>SUM(I4:I24)</f>
        <v>0</v>
      </c>
      <c r="J25" s="285"/>
      <c r="K25" s="284">
        <f>SUM(K4:K24)</f>
        <v>0</v>
      </c>
      <c r="L25" s="285"/>
      <c r="M25" s="284">
        <f>SUM(M4:M24)</f>
        <v>0</v>
      </c>
      <c r="N25" s="285"/>
      <c r="O25" s="284">
        <f>SUM(O4:O24)</f>
        <v>0</v>
      </c>
      <c r="P25" s="285"/>
      <c r="Q25" s="284">
        <f>SUM(Q4:Q24)</f>
        <v>0</v>
      </c>
      <c r="R25" s="285"/>
      <c r="S25" s="12">
        <f t="shared" ref="S25" si="5">E25+G25+I25+K25+M25+O25+Q25</f>
        <v>16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8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8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A13" sqref="A13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118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/>
      <c r="H3" s="115"/>
      <c r="I3" s="114">
        <v>8</v>
      </c>
      <c r="J3" s="115">
        <v>16.3</v>
      </c>
      <c r="K3" s="258"/>
      <c r="L3" s="259"/>
      <c r="M3" s="258"/>
      <c r="N3" s="259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12">
        <v>3600</v>
      </c>
      <c r="B4" s="263" t="s">
        <v>115</v>
      </c>
      <c r="C4" s="254">
        <v>50</v>
      </c>
      <c r="D4" s="22" t="s">
        <v>86</v>
      </c>
      <c r="E4" s="271">
        <v>1.5</v>
      </c>
      <c r="F4" s="271"/>
      <c r="G4" s="271"/>
      <c r="H4" s="271"/>
      <c r="I4" s="271"/>
      <c r="J4" s="271"/>
      <c r="K4" s="274"/>
      <c r="L4" s="274"/>
      <c r="M4" s="274"/>
      <c r="N4" s="274"/>
      <c r="O4" s="277"/>
      <c r="P4" s="278"/>
      <c r="Q4" s="277"/>
      <c r="R4" s="278"/>
      <c r="S4" s="119">
        <f t="shared" ref="S4:S22" si="0">E4+G4+I4+K4+M4+O4+Q4</f>
        <v>1.5</v>
      </c>
      <c r="T4" s="119">
        <f t="shared" ref="T4:T19" si="1">SUM(S4-U4-V4)</f>
        <v>1.5</v>
      </c>
      <c r="U4" s="14"/>
      <c r="V4" s="14"/>
    </row>
    <row r="5" spans="1:22" x14ac:dyDescent="0.3">
      <c r="A5" s="239">
        <v>3600</v>
      </c>
      <c r="B5" s="263" t="s">
        <v>115</v>
      </c>
      <c r="C5" s="240">
        <v>70</v>
      </c>
      <c r="D5" s="22" t="s">
        <v>86</v>
      </c>
      <c r="E5" s="271">
        <v>1.5</v>
      </c>
      <c r="F5" s="271"/>
      <c r="G5" s="271"/>
      <c r="H5" s="271"/>
      <c r="I5" s="271"/>
      <c r="J5" s="271"/>
      <c r="K5" s="274"/>
      <c r="L5" s="274"/>
      <c r="M5" s="274"/>
      <c r="N5" s="274"/>
      <c r="O5" s="277"/>
      <c r="P5" s="278"/>
      <c r="Q5" s="277"/>
      <c r="R5" s="278"/>
      <c r="S5" s="119">
        <f t="shared" si="0"/>
        <v>1.5</v>
      </c>
      <c r="T5" s="119">
        <f t="shared" si="1"/>
        <v>1.5</v>
      </c>
      <c r="U5" s="14"/>
      <c r="V5" s="14"/>
    </row>
    <row r="6" spans="1:22" x14ac:dyDescent="0.3">
      <c r="A6" s="256">
        <v>3600</v>
      </c>
      <c r="B6" s="263" t="s">
        <v>115</v>
      </c>
      <c r="C6" s="256"/>
      <c r="D6" s="22" t="s">
        <v>91</v>
      </c>
      <c r="E6" s="280">
        <v>3</v>
      </c>
      <c r="F6" s="281"/>
      <c r="G6" s="280"/>
      <c r="H6" s="281"/>
      <c r="I6" s="301"/>
      <c r="J6" s="281"/>
      <c r="K6" s="303"/>
      <c r="L6" s="283"/>
      <c r="M6" s="303"/>
      <c r="N6" s="283"/>
      <c r="O6" s="277"/>
      <c r="P6" s="278"/>
      <c r="Q6" s="277"/>
      <c r="R6" s="278"/>
      <c r="S6" s="119">
        <f t="shared" si="0"/>
        <v>3</v>
      </c>
      <c r="T6" s="119">
        <f t="shared" si="1"/>
        <v>3</v>
      </c>
      <c r="U6" s="14"/>
      <c r="V6" s="14"/>
    </row>
    <row r="7" spans="1:22" x14ac:dyDescent="0.3">
      <c r="A7" s="239">
        <v>3600</v>
      </c>
      <c r="B7" s="263" t="s">
        <v>115</v>
      </c>
      <c r="C7" s="239"/>
      <c r="D7" s="22" t="s">
        <v>108</v>
      </c>
      <c r="E7" s="280"/>
      <c r="F7" s="281"/>
      <c r="G7" s="280"/>
      <c r="H7" s="281"/>
      <c r="I7" s="301">
        <v>6</v>
      </c>
      <c r="J7" s="281"/>
      <c r="K7" s="303"/>
      <c r="L7" s="283"/>
      <c r="M7" s="303"/>
      <c r="N7" s="283"/>
      <c r="O7" s="277"/>
      <c r="P7" s="278"/>
      <c r="Q7" s="277"/>
      <c r="R7" s="278"/>
      <c r="S7" s="119">
        <f t="shared" si="0"/>
        <v>6</v>
      </c>
      <c r="T7" s="119">
        <f t="shared" si="1"/>
        <v>6</v>
      </c>
      <c r="U7" s="14"/>
      <c r="V7" s="14"/>
    </row>
    <row r="8" spans="1:22" x14ac:dyDescent="0.3">
      <c r="A8" s="229">
        <v>3600</v>
      </c>
      <c r="B8" s="263" t="s">
        <v>115</v>
      </c>
      <c r="C8" s="222"/>
      <c r="D8" s="22" t="s">
        <v>109</v>
      </c>
      <c r="E8" s="280"/>
      <c r="F8" s="281"/>
      <c r="G8" s="280"/>
      <c r="H8" s="281"/>
      <c r="I8" s="301">
        <v>2</v>
      </c>
      <c r="J8" s="281"/>
      <c r="K8" s="303"/>
      <c r="L8" s="283"/>
      <c r="M8" s="303"/>
      <c r="N8" s="283"/>
      <c r="O8" s="277"/>
      <c r="P8" s="278"/>
      <c r="Q8" s="277"/>
      <c r="R8" s="278"/>
      <c r="S8" s="119">
        <f t="shared" si="0"/>
        <v>2</v>
      </c>
      <c r="T8" s="119">
        <f t="shared" si="1"/>
        <v>2</v>
      </c>
      <c r="U8" s="14"/>
      <c r="V8" s="14"/>
    </row>
    <row r="9" spans="1:22" x14ac:dyDescent="0.3">
      <c r="A9" s="239"/>
      <c r="B9" s="239"/>
      <c r="C9" s="239"/>
      <c r="D9" s="22"/>
      <c r="E9" s="280"/>
      <c r="F9" s="281"/>
      <c r="G9" s="280"/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9"/>
      <c r="B10" s="192"/>
      <c r="C10" s="221"/>
      <c r="D10" s="22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3"/>
      <c r="B11" s="203"/>
      <c r="C11" s="203"/>
      <c r="D11" s="22" t="s">
        <v>83</v>
      </c>
      <c r="E11" s="280"/>
      <c r="F11" s="281"/>
      <c r="G11" s="280">
        <v>8</v>
      </c>
      <c r="H11" s="281"/>
      <c r="I11" s="301"/>
      <c r="J11" s="281"/>
      <c r="K11" s="303"/>
      <c r="L11" s="283"/>
      <c r="M11" s="303"/>
      <c r="N11" s="283"/>
      <c r="O11" s="277"/>
      <c r="P11" s="278"/>
      <c r="Q11" s="277"/>
      <c r="R11" s="278"/>
      <c r="S11" s="119">
        <f t="shared" si="0"/>
        <v>8</v>
      </c>
      <c r="T11" s="119">
        <f t="shared" si="1"/>
        <v>8</v>
      </c>
      <c r="U11" s="14"/>
      <c r="V11" s="14"/>
    </row>
    <row r="12" spans="1:22" x14ac:dyDescent="0.3">
      <c r="A12" s="203"/>
      <c r="B12" s="203"/>
      <c r="C12" s="203"/>
      <c r="D12" s="22"/>
      <c r="E12" s="280"/>
      <c r="F12" s="281"/>
      <c r="G12" s="280"/>
      <c r="H12" s="281"/>
      <c r="I12" s="301"/>
      <c r="J12" s="281"/>
      <c r="K12" s="303"/>
      <c r="L12" s="283"/>
      <c r="M12" s="303"/>
      <c r="N12" s="283"/>
      <c r="O12" s="277"/>
      <c r="P12" s="278"/>
      <c r="Q12" s="277"/>
      <c r="R12" s="278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2" t="s">
        <v>117</v>
      </c>
      <c r="B13" s="312">
        <v>107.78</v>
      </c>
      <c r="C13" s="162"/>
      <c r="D13" s="22"/>
      <c r="E13" s="280"/>
      <c r="F13" s="281"/>
      <c r="G13" s="280"/>
      <c r="H13" s="281"/>
      <c r="I13" s="301"/>
      <c r="J13" s="281"/>
      <c r="K13" s="303"/>
      <c r="L13" s="283"/>
      <c r="M13" s="303"/>
      <c r="N13" s="283"/>
      <c r="O13" s="277"/>
      <c r="P13" s="278"/>
      <c r="Q13" s="277"/>
      <c r="R13" s="278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6"/>
      <c r="B14" s="256"/>
      <c r="C14" s="256"/>
      <c r="D14" s="22"/>
      <c r="E14" s="280"/>
      <c r="F14" s="281"/>
      <c r="G14" s="280"/>
      <c r="H14" s="281"/>
      <c r="I14" s="301"/>
      <c r="J14" s="281"/>
      <c r="K14" s="303"/>
      <c r="L14" s="283"/>
      <c r="M14" s="303"/>
      <c r="N14" s="283"/>
      <c r="O14" s="277"/>
      <c r="P14" s="278"/>
      <c r="Q14" s="277"/>
      <c r="R14" s="278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12"/>
      <c r="B15" s="25"/>
      <c r="C15" s="212"/>
      <c r="D15" s="22"/>
      <c r="E15" s="280"/>
      <c r="F15" s="281"/>
      <c r="G15" s="280"/>
      <c r="H15" s="281"/>
      <c r="I15" s="301"/>
      <c r="J15" s="281"/>
      <c r="K15" s="303"/>
      <c r="L15" s="283"/>
      <c r="M15" s="303"/>
      <c r="N15" s="283"/>
      <c r="O15" s="277"/>
      <c r="P15" s="278"/>
      <c r="Q15" s="277"/>
      <c r="R15" s="278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4"/>
      <c r="B16" s="25"/>
      <c r="C16" s="214"/>
      <c r="D16" s="22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26">
        <v>3600</v>
      </c>
      <c r="B17" s="263" t="s">
        <v>115</v>
      </c>
      <c r="C17" s="209"/>
      <c r="D17" s="22" t="s">
        <v>77</v>
      </c>
      <c r="E17" s="264"/>
      <c r="F17" s="265"/>
      <c r="G17" s="264"/>
      <c r="H17" s="265"/>
      <c r="I17" s="264"/>
      <c r="J17" s="265"/>
      <c r="K17" s="266"/>
      <c r="L17" s="267"/>
      <c r="M17" s="266"/>
      <c r="N17" s="267"/>
      <c r="O17" s="277"/>
      <c r="P17" s="278"/>
      <c r="Q17" s="277"/>
      <c r="R17" s="278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80">
        <v>2</v>
      </c>
      <c r="F18" s="281"/>
      <c r="G18" s="280"/>
      <c r="H18" s="281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19">
        <f t="shared" si="0"/>
        <v>2</v>
      </c>
      <c r="T18" s="119">
        <f t="shared" si="1"/>
        <v>2</v>
      </c>
      <c r="U18" s="14"/>
      <c r="V18" s="14"/>
    </row>
    <row r="19" spans="1:22" x14ac:dyDescent="0.3">
      <c r="A19" s="117"/>
      <c r="B19" s="61"/>
      <c r="C19" s="117"/>
      <c r="D19" s="22"/>
      <c r="E19" s="280"/>
      <c r="F19" s="281"/>
      <c r="G19" s="280"/>
      <c r="H19" s="281"/>
      <c r="I19" s="301"/>
      <c r="J19" s="281"/>
      <c r="K19" s="303"/>
      <c r="L19" s="283"/>
      <c r="M19" s="303"/>
      <c r="N19" s="283"/>
      <c r="O19" s="277"/>
      <c r="P19" s="278"/>
      <c r="Q19" s="277"/>
      <c r="R19" s="278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80"/>
      <c r="F20" s="281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0"/>
      <c r="F21" s="281"/>
      <c r="G21" s="280"/>
      <c r="H21" s="281"/>
      <c r="I21" s="280"/>
      <c r="J21" s="281"/>
      <c r="K21" s="280"/>
      <c r="L21" s="281"/>
      <c r="M21" s="280"/>
      <c r="N21" s="281"/>
      <c r="O21" s="277"/>
      <c r="P21" s="278"/>
      <c r="Q21" s="277"/>
      <c r="R21" s="278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0</v>
      </c>
      <c r="L22" s="285"/>
      <c r="M22" s="284">
        <f>SUM(M4:M21)</f>
        <v>0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4" zoomScale="90" zoomScaleNormal="90" workbookViewId="0">
      <selection activeCell="A13" sqref="A13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7">
        <v>6728</v>
      </c>
      <c r="B4" s="263" t="s">
        <v>111</v>
      </c>
      <c r="C4" s="257">
        <v>50</v>
      </c>
      <c r="D4" s="22" t="s">
        <v>93</v>
      </c>
      <c r="E4" s="280">
        <v>2.5</v>
      </c>
      <c r="F4" s="281"/>
      <c r="G4" s="280">
        <v>1</v>
      </c>
      <c r="H4" s="281"/>
      <c r="I4" s="280"/>
      <c r="J4" s="281"/>
      <c r="K4" s="282"/>
      <c r="L4" s="283"/>
      <c r="M4" s="282"/>
      <c r="N4" s="283"/>
      <c r="O4" s="277"/>
      <c r="P4" s="278"/>
      <c r="Q4" s="277"/>
      <c r="R4" s="278"/>
      <c r="S4" s="12">
        <f>E4+G4+I4+K4+M4+O4+Q4</f>
        <v>3.5</v>
      </c>
      <c r="T4" s="12">
        <f>SUM(S4-U4-V4)</f>
        <v>3.5</v>
      </c>
      <c r="U4" s="14"/>
      <c r="V4" s="14"/>
    </row>
    <row r="5" spans="1:22" ht="15.75" customHeight="1" x14ac:dyDescent="0.3">
      <c r="A5" s="230">
        <v>6728</v>
      </c>
      <c r="B5" s="263" t="s">
        <v>111</v>
      </c>
      <c r="C5" s="242">
        <v>77</v>
      </c>
      <c r="D5" s="22" t="s">
        <v>104</v>
      </c>
      <c r="E5" s="280">
        <v>0.5</v>
      </c>
      <c r="F5" s="281"/>
      <c r="G5" s="280"/>
      <c r="H5" s="281"/>
      <c r="I5" s="280"/>
      <c r="J5" s="281"/>
      <c r="K5" s="282"/>
      <c r="L5" s="283"/>
      <c r="M5" s="282"/>
      <c r="N5" s="283"/>
      <c r="O5" s="277"/>
      <c r="P5" s="278"/>
      <c r="Q5" s="277"/>
      <c r="R5" s="278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3">
      <c r="A6" s="254">
        <v>6925</v>
      </c>
      <c r="B6" s="263" t="s">
        <v>113</v>
      </c>
      <c r="C6" s="254">
        <v>1</v>
      </c>
      <c r="D6" s="22" t="s">
        <v>79</v>
      </c>
      <c r="E6" s="280"/>
      <c r="F6" s="281"/>
      <c r="G6" s="280">
        <v>4</v>
      </c>
      <c r="H6" s="281"/>
      <c r="I6" s="280"/>
      <c r="J6" s="281"/>
      <c r="K6" s="282"/>
      <c r="L6" s="283"/>
      <c r="M6" s="282"/>
      <c r="N6" s="283"/>
      <c r="O6" s="277"/>
      <c r="P6" s="278"/>
      <c r="Q6" s="277"/>
      <c r="R6" s="278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3">
      <c r="A7" s="256">
        <v>6874</v>
      </c>
      <c r="B7" s="263" t="s">
        <v>114</v>
      </c>
      <c r="C7" s="256">
        <v>3</v>
      </c>
      <c r="D7" s="22" t="s">
        <v>71</v>
      </c>
      <c r="E7" s="280">
        <v>0.5</v>
      </c>
      <c r="F7" s="281"/>
      <c r="G7" s="280"/>
      <c r="H7" s="281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3">
      <c r="A8" s="219"/>
      <c r="B8" s="219"/>
      <c r="C8" s="219"/>
      <c r="D8" s="22"/>
      <c r="E8" s="280"/>
      <c r="F8" s="281"/>
      <c r="G8" s="280"/>
      <c r="H8" s="281"/>
      <c r="I8" s="280"/>
      <c r="J8" s="281"/>
      <c r="K8" s="282"/>
      <c r="L8" s="283"/>
      <c r="M8" s="282"/>
      <c r="N8" s="283"/>
      <c r="O8" s="277"/>
      <c r="P8" s="278"/>
      <c r="Q8" s="277"/>
      <c r="R8" s="27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45"/>
      <c r="B9" s="245"/>
      <c r="C9" s="245"/>
      <c r="D9" s="22"/>
      <c r="E9" s="280"/>
      <c r="F9" s="281"/>
      <c r="G9" s="280"/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7" t="s">
        <v>117</v>
      </c>
      <c r="B10" s="312">
        <v>145.66</v>
      </c>
      <c r="C10" s="247"/>
      <c r="D10" s="22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5"/>
      <c r="B11" s="215"/>
      <c r="C11" s="215"/>
      <c r="D11" s="22"/>
      <c r="E11" s="280"/>
      <c r="F11" s="281"/>
      <c r="G11" s="280"/>
      <c r="H11" s="281"/>
      <c r="I11" s="280"/>
      <c r="J11" s="281"/>
      <c r="K11" s="282"/>
      <c r="L11" s="283"/>
      <c r="M11" s="282"/>
      <c r="N11" s="283"/>
      <c r="O11" s="277"/>
      <c r="P11" s="278"/>
      <c r="Q11" s="277"/>
      <c r="R11" s="27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0"/>
      <c r="B12" s="210"/>
      <c r="C12" s="210"/>
      <c r="D12" s="22"/>
      <c r="E12" s="280"/>
      <c r="F12" s="281"/>
      <c r="G12" s="280"/>
      <c r="H12" s="281"/>
      <c r="I12" s="280"/>
      <c r="J12" s="281"/>
      <c r="K12" s="282"/>
      <c r="L12" s="283"/>
      <c r="M12" s="282"/>
      <c r="N12" s="283"/>
      <c r="O12" s="277"/>
      <c r="P12" s="278"/>
      <c r="Q12" s="277"/>
      <c r="R12" s="27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7">
        <v>3601</v>
      </c>
      <c r="B13" s="263" t="s">
        <v>116</v>
      </c>
      <c r="C13" s="257"/>
      <c r="D13" s="22" t="s">
        <v>91</v>
      </c>
      <c r="E13" s="280">
        <v>1.5</v>
      </c>
      <c r="F13" s="281"/>
      <c r="G13" s="280">
        <v>2</v>
      </c>
      <c r="H13" s="281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2">
        <f>E13+G13+I13+K13+M13+O13+Q13</f>
        <v>3.5</v>
      </c>
      <c r="T13" s="12">
        <f>SUM(S13-U13-V13)</f>
        <v>3.5</v>
      </c>
      <c r="U13" s="14"/>
      <c r="V13" s="14"/>
    </row>
    <row r="14" spans="1:22" x14ac:dyDescent="0.3">
      <c r="A14" s="149"/>
      <c r="B14" s="25"/>
      <c r="C14" s="132"/>
      <c r="D14" s="22"/>
      <c r="E14" s="280"/>
      <c r="F14" s="281"/>
      <c r="G14" s="280"/>
      <c r="H14" s="281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>
        <v>6728</v>
      </c>
      <c r="B15" s="263" t="s">
        <v>111</v>
      </c>
      <c r="C15" s="132"/>
      <c r="D15" s="22" t="s">
        <v>105</v>
      </c>
      <c r="E15" s="280"/>
      <c r="F15" s="281"/>
      <c r="G15" s="280"/>
      <c r="H15" s="281"/>
      <c r="I15" s="280">
        <v>3</v>
      </c>
      <c r="J15" s="281"/>
      <c r="K15" s="282"/>
      <c r="L15" s="283"/>
      <c r="M15" s="282"/>
      <c r="N15" s="283"/>
      <c r="O15" s="277"/>
      <c r="P15" s="278"/>
      <c r="Q15" s="277"/>
      <c r="R15" s="278"/>
      <c r="S15" s="12">
        <f>E15+G15+I15+K15+M15+O15+Q15</f>
        <v>3</v>
      </c>
      <c r="T15" s="12">
        <f>SUM(S15-U15-V15)</f>
        <v>3</v>
      </c>
      <c r="U15" s="14"/>
      <c r="V15" s="14"/>
    </row>
    <row r="16" spans="1:22" x14ac:dyDescent="0.3">
      <c r="A16" s="238"/>
      <c r="B16" s="238"/>
      <c r="C16" s="238"/>
      <c r="D16" s="22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3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64">
        <v>2</v>
      </c>
      <c r="F18" s="265"/>
      <c r="G18" s="264"/>
      <c r="H18" s="265"/>
      <c r="I18" s="280"/>
      <c r="J18" s="281"/>
      <c r="K18" s="266"/>
      <c r="L18" s="267"/>
      <c r="M18" s="266"/>
      <c r="N18" s="267"/>
      <c r="O18" s="277"/>
      <c r="P18" s="278"/>
      <c r="Q18" s="277"/>
      <c r="R18" s="278"/>
      <c r="S18" s="12">
        <f t="shared" ref="S18:S19" si="4">E18+G18+I18+K18+M18+O18+Q18</f>
        <v>2</v>
      </c>
      <c r="T18" s="12">
        <f t="shared" ref="T18:T19" si="5">SUM(S18-U18-V18)</f>
        <v>2</v>
      </c>
      <c r="U18" s="14"/>
      <c r="V18" s="14"/>
    </row>
    <row r="19" spans="1:22" x14ac:dyDescent="0.3">
      <c r="A19" s="155">
        <v>3600</v>
      </c>
      <c r="B19" s="263" t="s">
        <v>115</v>
      </c>
      <c r="C19" s="155"/>
      <c r="D19" s="10" t="s">
        <v>61</v>
      </c>
      <c r="E19" s="264">
        <v>1</v>
      </c>
      <c r="F19" s="265"/>
      <c r="G19" s="264">
        <v>1</v>
      </c>
      <c r="H19" s="265"/>
      <c r="I19" s="264">
        <v>5</v>
      </c>
      <c r="J19" s="265"/>
      <c r="K19" s="266"/>
      <c r="L19" s="267"/>
      <c r="M19" s="266"/>
      <c r="N19" s="267"/>
      <c r="O19" s="277"/>
      <c r="P19" s="278"/>
      <c r="Q19" s="277"/>
      <c r="R19" s="278"/>
      <c r="S19" s="12">
        <f t="shared" si="4"/>
        <v>7</v>
      </c>
      <c r="T19" s="12">
        <f t="shared" si="5"/>
        <v>7</v>
      </c>
      <c r="U19" s="14"/>
      <c r="V19" s="14"/>
    </row>
    <row r="20" spans="1:22" x14ac:dyDescent="0.3">
      <c r="A20" s="181"/>
      <c r="B20" s="25"/>
      <c r="C20" s="181"/>
      <c r="D20" s="10"/>
      <c r="E20" s="280"/>
      <c r="F20" s="281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0"/>
      <c r="F21" s="281"/>
      <c r="G21" s="280"/>
      <c r="H21" s="281"/>
      <c r="I21" s="280"/>
      <c r="J21" s="281"/>
      <c r="K21" s="282"/>
      <c r="L21" s="283"/>
      <c r="M21" s="282"/>
      <c r="N21" s="283"/>
      <c r="O21" s="277"/>
      <c r="P21" s="278"/>
      <c r="Q21" s="277"/>
      <c r="R21" s="27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0"/>
      <c r="F22" s="281"/>
      <c r="G22" s="280"/>
      <c r="H22" s="281"/>
      <c r="I22" s="280"/>
      <c r="J22" s="281"/>
      <c r="K22" s="282"/>
      <c r="L22" s="283"/>
      <c r="M22" s="282"/>
      <c r="N22" s="283"/>
      <c r="O22" s="277"/>
      <c r="P22" s="278"/>
      <c r="Q22" s="277"/>
      <c r="R22" s="278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0"/>
      <c r="F23" s="281"/>
      <c r="G23" s="280"/>
      <c r="H23" s="281"/>
      <c r="I23" s="280"/>
      <c r="J23" s="281"/>
      <c r="K23" s="280"/>
      <c r="L23" s="281"/>
      <c r="M23" s="280"/>
      <c r="N23" s="281"/>
      <c r="O23" s="277"/>
      <c r="P23" s="278"/>
      <c r="Q23" s="277"/>
      <c r="R23" s="27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84">
        <f>SUM(E4:E23)</f>
        <v>8</v>
      </c>
      <c r="F24" s="285"/>
      <c r="G24" s="284">
        <f>SUM(G4:G23)</f>
        <v>8</v>
      </c>
      <c r="H24" s="285"/>
      <c r="I24" s="284">
        <f>SUM(I4:I23)</f>
        <v>8</v>
      </c>
      <c r="J24" s="285"/>
      <c r="K24" s="284">
        <f>SUM(K4:K23)</f>
        <v>0</v>
      </c>
      <c r="L24" s="285"/>
      <c r="M24" s="284">
        <f>SUM(M4:M23)</f>
        <v>0</v>
      </c>
      <c r="N24" s="285"/>
      <c r="O24" s="284">
        <f>SUM(O4:O23)</f>
        <v>0</v>
      </c>
      <c r="P24" s="285"/>
      <c r="Q24" s="284">
        <f>SUM(Q4:Q23)</f>
        <v>0</v>
      </c>
      <c r="R24" s="285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9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A13" sqref="A13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7">
        <v>6728</v>
      </c>
      <c r="B4" s="263" t="s">
        <v>111</v>
      </c>
      <c r="C4" s="257">
        <v>50</v>
      </c>
      <c r="D4" s="22" t="s">
        <v>93</v>
      </c>
      <c r="E4" s="280">
        <v>2</v>
      </c>
      <c r="F4" s="281"/>
      <c r="G4" s="280">
        <v>1</v>
      </c>
      <c r="H4" s="281"/>
      <c r="I4" s="280"/>
      <c r="J4" s="281"/>
      <c r="K4" s="282"/>
      <c r="L4" s="283"/>
      <c r="M4" s="282"/>
      <c r="N4" s="283"/>
      <c r="O4" s="304"/>
      <c r="P4" s="304"/>
      <c r="Q4" s="304"/>
      <c r="R4" s="304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3">
      <c r="A5" s="257">
        <v>6728</v>
      </c>
      <c r="B5" s="263" t="s">
        <v>111</v>
      </c>
      <c r="C5" s="257">
        <v>77</v>
      </c>
      <c r="D5" s="22" t="s">
        <v>104</v>
      </c>
      <c r="E5" s="280">
        <v>0.5</v>
      </c>
      <c r="F5" s="281"/>
      <c r="G5" s="280"/>
      <c r="H5" s="281"/>
      <c r="I5" s="280"/>
      <c r="J5" s="281"/>
      <c r="K5" s="282"/>
      <c r="L5" s="283"/>
      <c r="M5" s="282"/>
      <c r="N5" s="283"/>
      <c r="O5" s="304"/>
      <c r="P5" s="304"/>
      <c r="Q5" s="304"/>
      <c r="R5" s="304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3">
      <c r="A6" s="257">
        <v>6925</v>
      </c>
      <c r="B6" s="263" t="s">
        <v>113</v>
      </c>
      <c r="C6" s="257">
        <v>1</v>
      </c>
      <c r="D6" s="22" t="s">
        <v>79</v>
      </c>
      <c r="E6" s="280"/>
      <c r="F6" s="281"/>
      <c r="G6" s="280">
        <v>4</v>
      </c>
      <c r="H6" s="281"/>
      <c r="I6" s="280"/>
      <c r="J6" s="281"/>
      <c r="K6" s="282"/>
      <c r="L6" s="283"/>
      <c r="M6" s="282"/>
      <c r="N6" s="283"/>
      <c r="O6" s="304"/>
      <c r="P6" s="304"/>
      <c r="Q6" s="304"/>
      <c r="R6" s="304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57">
        <v>6874</v>
      </c>
      <c r="B7" s="263" t="s">
        <v>114</v>
      </c>
      <c r="C7" s="257">
        <v>3</v>
      </c>
      <c r="D7" s="22" t="s">
        <v>71</v>
      </c>
      <c r="E7" s="280">
        <v>0.5</v>
      </c>
      <c r="F7" s="281"/>
      <c r="G7" s="280"/>
      <c r="H7" s="281"/>
      <c r="I7" s="280"/>
      <c r="J7" s="281"/>
      <c r="K7" s="282"/>
      <c r="L7" s="283"/>
      <c r="M7" s="282"/>
      <c r="N7" s="283"/>
      <c r="O7" s="304"/>
      <c r="P7" s="304"/>
      <c r="Q7" s="304"/>
      <c r="R7" s="304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3">
      <c r="A8" s="261">
        <v>6728</v>
      </c>
      <c r="B8" s="263" t="s">
        <v>111</v>
      </c>
      <c r="C8" s="244">
        <v>46</v>
      </c>
      <c r="D8" s="22" t="s">
        <v>110</v>
      </c>
      <c r="E8" s="280"/>
      <c r="F8" s="281"/>
      <c r="G8" s="280"/>
      <c r="H8" s="281"/>
      <c r="I8" s="280">
        <v>2</v>
      </c>
      <c r="J8" s="281"/>
      <c r="K8" s="282"/>
      <c r="L8" s="283"/>
      <c r="M8" s="282"/>
      <c r="N8" s="283"/>
      <c r="O8" s="304"/>
      <c r="P8" s="304"/>
      <c r="Q8" s="304"/>
      <c r="R8" s="304"/>
      <c r="S8" s="12">
        <f t="shared" si="0"/>
        <v>2</v>
      </c>
      <c r="T8" s="12">
        <f t="shared" si="1"/>
        <v>2</v>
      </c>
      <c r="U8" s="14"/>
      <c r="V8" s="14"/>
    </row>
    <row r="9" spans="1:22" x14ac:dyDescent="0.3">
      <c r="A9" s="246"/>
      <c r="B9" s="246"/>
      <c r="C9" s="246"/>
      <c r="D9" s="22"/>
      <c r="E9" s="280"/>
      <c r="F9" s="281"/>
      <c r="G9" s="280"/>
      <c r="H9" s="281"/>
      <c r="I9" s="280"/>
      <c r="J9" s="281"/>
      <c r="K9" s="282"/>
      <c r="L9" s="283"/>
      <c r="M9" s="282"/>
      <c r="N9" s="283"/>
      <c r="O9" s="277"/>
      <c r="P9" s="278"/>
      <c r="Q9" s="277"/>
      <c r="R9" s="27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7" t="s">
        <v>117</v>
      </c>
      <c r="B10" s="312">
        <v>166.78</v>
      </c>
      <c r="C10" s="247"/>
      <c r="D10" s="22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277"/>
      <c r="P10" s="278"/>
      <c r="Q10" s="277"/>
      <c r="R10" s="27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4"/>
      <c r="B11" s="214"/>
      <c r="C11" s="214"/>
      <c r="D11" s="22"/>
      <c r="E11" s="280"/>
      <c r="F11" s="281"/>
      <c r="G11" s="280"/>
      <c r="H11" s="281"/>
      <c r="I11" s="280"/>
      <c r="J11" s="281"/>
      <c r="K11" s="282"/>
      <c r="L11" s="283"/>
      <c r="M11" s="282"/>
      <c r="N11" s="283"/>
      <c r="O11" s="277"/>
      <c r="P11" s="278"/>
      <c r="Q11" s="277"/>
      <c r="R11" s="27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7">
        <v>3601</v>
      </c>
      <c r="B12" s="263" t="s">
        <v>116</v>
      </c>
      <c r="C12" s="257"/>
      <c r="D12" s="22" t="s">
        <v>91</v>
      </c>
      <c r="E12" s="280">
        <v>2</v>
      </c>
      <c r="F12" s="281"/>
      <c r="G12" s="280">
        <v>2</v>
      </c>
      <c r="H12" s="281"/>
      <c r="I12" s="280"/>
      <c r="J12" s="281"/>
      <c r="K12" s="282"/>
      <c r="L12" s="283"/>
      <c r="M12" s="282"/>
      <c r="N12" s="283"/>
      <c r="O12" s="277"/>
      <c r="P12" s="278"/>
      <c r="Q12" s="277"/>
      <c r="R12" s="278"/>
      <c r="S12" s="12">
        <f t="shared" ref="S12:S22" si="2">E12+G12+I12+K12+M12+O12+Q12</f>
        <v>4</v>
      </c>
      <c r="T12" s="12">
        <f>SUM(S12-U12-V12)</f>
        <v>4</v>
      </c>
      <c r="U12" s="14"/>
      <c r="V12" s="14"/>
    </row>
    <row r="13" spans="1:22" x14ac:dyDescent="0.3">
      <c r="A13" s="149"/>
      <c r="B13" s="149"/>
      <c r="C13" s="149"/>
      <c r="D13" s="22"/>
      <c r="E13" s="280"/>
      <c r="F13" s="281"/>
      <c r="G13" s="280"/>
      <c r="H13" s="281"/>
      <c r="I13" s="280"/>
      <c r="J13" s="281"/>
      <c r="K13" s="282"/>
      <c r="L13" s="283"/>
      <c r="M13" s="282"/>
      <c r="N13" s="283"/>
      <c r="O13" s="277"/>
      <c r="P13" s="278"/>
      <c r="Q13" s="277"/>
      <c r="R13" s="27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49"/>
      <c r="B14" s="25"/>
      <c r="C14" s="149"/>
      <c r="D14" s="22"/>
      <c r="E14" s="280"/>
      <c r="F14" s="281"/>
      <c r="G14" s="280"/>
      <c r="H14" s="281"/>
      <c r="I14" s="280"/>
      <c r="J14" s="281"/>
      <c r="K14" s="282"/>
      <c r="L14" s="283"/>
      <c r="M14" s="282"/>
      <c r="N14" s="283"/>
      <c r="O14" s="277"/>
      <c r="P14" s="278"/>
      <c r="Q14" s="277"/>
      <c r="R14" s="27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8"/>
      <c r="B15" s="238"/>
      <c r="C15" s="238"/>
      <c r="D15" s="22"/>
      <c r="E15" s="280"/>
      <c r="F15" s="281"/>
      <c r="G15" s="280"/>
      <c r="H15" s="281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4"/>
      <c r="B16" s="25"/>
      <c r="C16" s="214"/>
      <c r="D16" s="10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277"/>
      <c r="P16" s="278"/>
      <c r="Q16" s="277"/>
      <c r="R16" s="27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4"/>
      <c r="B17" s="25"/>
      <c r="C17" s="154"/>
      <c r="D17" s="10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64">
        <v>2</v>
      </c>
      <c r="F18" s="265"/>
      <c r="G18" s="264"/>
      <c r="H18" s="265"/>
      <c r="I18" s="264"/>
      <c r="J18" s="265"/>
      <c r="K18" s="266"/>
      <c r="L18" s="267"/>
      <c r="M18" s="266"/>
      <c r="N18" s="267"/>
      <c r="O18" s="277"/>
      <c r="P18" s="278"/>
      <c r="Q18" s="277"/>
      <c r="R18" s="278"/>
      <c r="S18" s="12">
        <f t="shared" si="2"/>
        <v>2</v>
      </c>
      <c r="T18" s="12">
        <f t="shared" ref="T18:T20" si="7">SUM(S18-U18-V18)</f>
        <v>2</v>
      </c>
      <c r="U18" s="14"/>
      <c r="V18" s="14"/>
    </row>
    <row r="19" spans="1:22" x14ac:dyDescent="0.3">
      <c r="A19" s="232">
        <v>3600</v>
      </c>
      <c r="B19" s="263" t="s">
        <v>115</v>
      </c>
      <c r="C19" s="232"/>
      <c r="D19" s="10" t="s">
        <v>61</v>
      </c>
      <c r="E19" s="264">
        <v>1</v>
      </c>
      <c r="F19" s="265"/>
      <c r="G19" s="264">
        <v>1</v>
      </c>
      <c r="H19" s="265"/>
      <c r="I19" s="264">
        <v>6</v>
      </c>
      <c r="J19" s="265"/>
      <c r="K19" s="266"/>
      <c r="L19" s="267"/>
      <c r="M19" s="266"/>
      <c r="N19" s="267"/>
      <c r="O19" s="277"/>
      <c r="P19" s="278"/>
      <c r="Q19" s="277"/>
      <c r="R19" s="278"/>
      <c r="S19" s="12">
        <f t="shared" si="2"/>
        <v>8</v>
      </c>
      <c r="T19" s="12">
        <f t="shared" si="7"/>
        <v>8</v>
      </c>
      <c r="U19" s="14"/>
      <c r="V19" s="14"/>
    </row>
    <row r="20" spans="1:22" x14ac:dyDescent="0.3">
      <c r="A20" s="6"/>
      <c r="B20" s="6"/>
      <c r="C20" s="6"/>
      <c r="D20" s="10"/>
      <c r="E20" s="280"/>
      <c r="F20" s="281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0"/>
      <c r="F21" s="281"/>
      <c r="G21" s="280"/>
      <c r="H21" s="281"/>
      <c r="I21" s="280"/>
      <c r="J21" s="281"/>
      <c r="K21" s="282"/>
      <c r="L21" s="283"/>
      <c r="M21" s="282"/>
      <c r="N21" s="283"/>
      <c r="O21" s="277"/>
      <c r="P21" s="278"/>
      <c r="Q21" s="277"/>
      <c r="R21" s="27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0"/>
      <c r="F22" s="281"/>
      <c r="G22" s="280"/>
      <c r="H22" s="281"/>
      <c r="I22" s="280"/>
      <c r="J22" s="281"/>
      <c r="K22" s="280"/>
      <c r="L22" s="281"/>
      <c r="M22" s="280"/>
      <c r="N22" s="281"/>
      <c r="O22" s="277"/>
      <c r="P22" s="278"/>
      <c r="Q22" s="277"/>
      <c r="R22" s="27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84">
        <f>SUM(E4:E22)</f>
        <v>8</v>
      </c>
      <c r="F23" s="285"/>
      <c r="G23" s="284">
        <f>SUM(G4:G22)</f>
        <v>8</v>
      </c>
      <c r="H23" s="285"/>
      <c r="I23" s="284">
        <f>SUM(I4:I22)</f>
        <v>8</v>
      </c>
      <c r="J23" s="285"/>
      <c r="K23" s="284">
        <f>SUM(K4:K22)</f>
        <v>0</v>
      </c>
      <c r="L23" s="285"/>
      <c r="M23" s="284">
        <f>SUM(M4:M22)</f>
        <v>0</v>
      </c>
      <c r="N23" s="285"/>
      <c r="O23" s="284">
        <f>SUM(O4:O22)</f>
        <v>0</v>
      </c>
      <c r="P23" s="285"/>
      <c r="Q23" s="284">
        <f>SUM(Q4:Q22)</f>
        <v>0</v>
      </c>
      <c r="R23" s="285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10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A13" sqref="A13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89</v>
      </c>
      <c r="B2" s="243"/>
      <c r="C2" s="243" t="str">
        <f>Buckingham!C2</f>
        <v>18.10.20</v>
      </c>
      <c r="D2" s="110"/>
      <c r="E2" s="309" t="s">
        <v>13</v>
      </c>
      <c r="F2" s="309"/>
      <c r="G2" s="309" t="s">
        <v>14</v>
      </c>
      <c r="H2" s="309"/>
      <c r="I2" s="309" t="s">
        <v>15</v>
      </c>
      <c r="J2" s="309"/>
      <c r="K2" s="309" t="s">
        <v>16</v>
      </c>
      <c r="L2" s="309"/>
      <c r="M2" s="309" t="s">
        <v>17</v>
      </c>
      <c r="N2" s="309"/>
      <c r="O2" s="309" t="s">
        <v>18</v>
      </c>
      <c r="P2" s="309"/>
      <c r="Q2" s="309" t="s">
        <v>19</v>
      </c>
      <c r="R2" s="30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33">
        <v>6728</v>
      </c>
      <c r="B4" s="263" t="s">
        <v>111</v>
      </c>
      <c r="C4" s="233">
        <v>4</v>
      </c>
      <c r="D4" s="22" t="s">
        <v>88</v>
      </c>
      <c r="E4" s="280"/>
      <c r="F4" s="281"/>
      <c r="G4" s="280"/>
      <c r="H4" s="281"/>
      <c r="I4" s="280">
        <v>0.5</v>
      </c>
      <c r="J4" s="281"/>
      <c r="K4" s="282"/>
      <c r="L4" s="283"/>
      <c r="M4" s="282"/>
      <c r="N4" s="283"/>
      <c r="O4" s="305"/>
      <c r="P4" s="306"/>
      <c r="Q4" s="305"/>
      <c r="R4" s="306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">
      <c r="A5" s="233">
        <v>6728</v>
      </c>
      <c r="B5" s="263" t="s">
        <v>111</v>
      </c>
      <c r="C5" s="233">
        <v>63</v>
      </c>
      <c r="D5" s="22" t="s">
        <v>88</v>
      </c>
      <c r="E5" s="280"/>
      <c r="F5" s="281"/>
      <c r="G5" s="280"/>
      <c r="H5" s="281"/>
      <c r="I5" s="280">
        <v>0.5</v>
      </c>
      <c r="J5" s="281"/>
      <c r="K5" s="282"/>
      <c r="L5" s="283"/>
      <c r="M5" s="282"/>
      <c r="N5" s="283"/>
      <c r="O5" s="305"/>
      <c r="P5" s="306"/>
      <c r="Q5" s="305"/>
      <c r="R5" s="306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3">
      <c r="A6" s="255"/>
      <c r="B6" s="255"/>
      <c r="C6" s="255"/>
      <c r="D6" s="22"/>
      <c r="E6" s="280"/>
      <c r="F6" s="281"/>
      <c r="G6" s="280"/>
      <c r="H6" s="281"/>
      <c r="I6" s="280"/>
      <c r="J6" s="281"/>
      <c r="K6" s="282"/>
      <c r="L6" s="283"/>
      <c r="M6" s="282"/>
      <c r="N6" s="283"/>
      <c r="O6" s="305"/>
      <c r="P6" s="306"/>
      <c r="Q6" s="305"/>
      <c r="R6" s="306"/>
      <c r="S6" s="177">
        <f t="shared" ref="S6:S8" si="2">E6+G6+I6+K6+M6+O6+Q6</f>
        <v>0</v>
      </c>
      <c r="T6" s="177">
        <f t="shared" ref="T6:T8" si="3">SUM(S6-U6-V6)</f>
        <v>0</v>
      </c>
      <c r="U6" s="83"/>
      <c r="V6" s="83"/>
    </row>
    <row r="7" spans="1:22" x14ac:dyDescent="0.3">
      <c r="A7" s="255" t="s">
        <v>117</v>
      </c>
      <c r="B7" s="312">
        <v>230.77</v>
      </c>
      <c r="C7" s="255"/>
      <c r="D7" s="22"/>
      <c r="E7" s="280"/>
      <c r="F7" s="281"/>
      <c r="G7" s="280"/>
      <c r="H7" s="281"/>
      <c r="I7" s="280"/>
      <c r="J7" s="281"/>
      <c r="K7" s="282"/>
      <c r="L7" s="283"/>
      <c r="M7" s="282"/>
      <c r="N7" s="283"/>
      <c r="O7" s="305"/>
      <c r="P7" s="306"/>
      <c r="Q7" s="305"/>
      <c r="R7" s="306"/>
      <c r="S7" s="177">
        <f t="shared" si="2"/>
        <v>0</v>
      </c>
      <c r="T7" s="177">
        <f t="shared" si="3"/>
        <v>0</v>
      </c>
      <c r="U7" s="83"/>
      <c r="V7" s="83"/>
    </row>
    <row r="8" spans="1:22" x14ac:dyDescent="0.3">
      <c r="A8" s="256"/>
      <c r="B8" s="256"/>
      <c r="C8" s="256"/>
      <c r="D8" s="22"/>
      <c r="E8" s="280"/>
      <c r="F8" s="281"/>
      <c r="G8" s="280"/>
      <c r="H8" s="281"/>
      <c r="I8" s="280"/>
      <c r="J8" s="281"/>
      <c r="K8" s="282"/>
      <c r="L8" s="283"/>
      <c r="M8" s="282"/>
      <c r="N8" s="283"/>
      <c r="O8" s="305"/>
      <c r="P8" s="306"/>
      <c r="Q8" s="305"/>
      <c r="R8" s="306"/>
      <c r="S8" s="177">
        <f t="shared" si="2"/>
        <v>0</v>
      </c>
      <c r="T8" s="177">
        <f t="shared" si="3"/>
        <v>0</v>
      </c>
      <c r="U8" s="83"/>
      <c r="V8" s="83"/>
    </row>
    <row r="9" spans="1:22" ht="15" customHeight="1" x14ac:dyDescent="0.3">
      <c r="A9" s="208"/>
      <c r="B9" s="208"/>
      <c r="C9" s="208"/>
      <c r="D9" s="22"/>
      <c r="E9" s="280"/>
      <c r="F9" s="281"/>
      <c r="G9" s="280"/>
      <c r="H9" s="281"/>
      <c r="I9" s="280"/>
      <c r="J9" s="281"/>
      <c r="K9" s="282"/>
      <c r="L9" s="283"/>
      <c r="M9" s="282"/>
      <c r="N9" s="283"/>
      <c r="O9" s="305"/>
      <c r="P9" s="306"/>
      <c r="Q9" s="305"/>
      <c r="R9" s="30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9"/>
      <c r="B10" s="209"/>
      <c r="C10" s="209"/>
      <c r="D10" s="211"/>
      <c r="E10" s="280"/>
      <c r="F10" s="281"/>
      <c r="G10" s="280"/>
      <c r="H10" s="281"/>
      <c r="I10" s="280"/>
      <c r="J10" s="281"/>
      <c r="K10" s="282"/>
      <c r="L10" s="283"/>
      <c r="M10" s="282"/>
      <c r="N10" s="283"/>
      <c r="O10" s="305"/>
      <c r="P10" s="306"/>
      <c r="Q10" s="305"/>
      <c r="R10" s="30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9"/>
      <c r="B11" s="209"/>
      <c r="C11" s="209"/>
      <c r="D11" s="211"/>
      <c r="E11" s="280"/>
      <c r="F11" s="281"/>
      <c r="G11" s="280"/>
      <c r="H11" s="281"/>
      <c r="I11" s="280"/>
      <c r="J11" s="281"/>
      <c r="K11" s="282"/>
      <c r="L11" s="283"/>
      <c r="M11" s="282"/>
      <c r="N11" s="283"/>
      <c r="O11" s="305"/>
      <c r="P11" s="306"/>
      <c r="Q11" s="305"/>
      <c r="R11" s="30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9"/>
      <c r="B12" s="203"/>
      <c r="C12" s="203"/>
      <c r="D12" s="211"/>
      <c r="E12" s="280"/>
      <c r="F12" s="281"/>
      <c r="G12" s="280"/>
      <c r="H12" s="281"/>
      <c r="I12" s="280"/>
      <c r="J12" s="281"/>
      <c r="K12" s="282"/>
      <c r="L12" s="283"/>
      <c r="M12" s="282"/>
      <c r="N12" s="283"/>
      <c r="O12" s="305"/>
      <c r="P12" s="306"/>
      <c r="Q12" s="305"/>
      <c r="R12" s="30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9"/>
      <c r="B13" s="203"/>
      <c r="C13" s="203"/>
      <c r="D13" s="211"/>
      <c r="E13" s="280"/>
      <c r="F13" s="281"/>
      <c r="G13" s="280"/>
      <c r="H13" s="281"/>
      <c r="I13" s="280"/>
      <c r="J13" s="281"/>
      <c r="K13" s="282"/>
      <c r="L13" s="283"/>
      <c r="M13" s="282"/>
      <c r="N13" s="283"/>
      <c r="O13" s="305"/>
      <c r="P13" s="306"/>
      <c r="Q13" s="305"/>
      <c r="R13" s="30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9"/>
      <c r="B14" s="209"/>
      <c r="C14" s="209"/>
      <c r="D14" s="211"/>
      <c r="E14" s="280"/>
      <c r="F14" s="281"/>
      <c r="G14" s="280"/>
      <c r="H14" s="281"/>
      <c r="I14" s="280"/>
      <c r="J14" s="281"/>
      <c r="K14" s="282"/>
      <c r="L14" s="283"/>
      <c r="M14" s="282"/>
      <c r="N14" s="283"/>
      <c r="O14" s="305"/>
      <c r="P14" s="306"/>
      <c r="Q14" s="305"/>
      <c r="R14" s="30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9"/>
      <c r="B15" s="209"/>
      <c r="C15" s="209"/>
      <c r="D15" s="211"/>
      <c r="E15" s="280"/>
      <c r="F15" s="281"/>
      <c r="G15" s="280"/>
      <c r="H15" s="281"/>
      <c r="I15" s="280"/>
      <c r="J15" s="281"/>
      <c r="K15" s="282"/>
      <c r="L15" s="283"/>
      <c r="M15" s="282"/>
      <c r="N15" s="283"/>
      <c r="O15" s="305"/>
      <c r="P15" s="306"/>
      <c r="Q15" s="305"/>
      <c r="R15" s="30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9"/>
      <c r="B16" s="209"/>
      <c r="C16" s="209"/>
      <c r="D16" s="211"/>
      <c r="E16" s="280"/>
      <c r="F16" s="281"/>
      <c r="G16" s="280"/>
      <c r="H16" s="281"/>
      <c r="I16" s="280"/>
      <c r="J16" s="281"/>
      <c r="K16" s="282"/>
      <c r="L16" s="283"/>
      <c r="M16" s="282"/>
      <c r="N16" s="283"/>
      <c r="O16" s="305"/>
      <c r="P16" s="306"/>
      <c r="Q16" s="305"/>
      <c r="R16" s="306"/>
      <c r="S16" s="199">
        <f t="shared" si="0"/>
        <v>0</v>
      </c>
      <c r="T16" s="199">
        <f t="shared" si="1"/>
        <v>0</v>
      </c>
      <c r="U16" s="83"/>
      <c r="V16" s="83"/>
    </row>
    <row r="17" spans="1:22" x14ac:dyDescent="0.3">
      <c r="A17" s="206"/>
      <c r="B17" s="206"/>
      <c r="C17" s="206"/>
      <c r="D17" s="211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305"/>
      <c r="P17" s="306"/>
      <c r="Q17" s="305"/>
      <c r="R17" s="30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09"/>
      <c r="B18" s="209"/>
      <c r="C18" s="209"/>
      <c r="D18" s="211"/>
      <c r="E18" s="280"/>
      <c r="F18" s="281"/>
      <c r="G18" s="280"/>
      <c r="H18" s="281"/>
      <c r="I18" s="280"/>
      <c r="J18" s="281"/>
      <c r="K18" s="282"/>
      <c r="L18" s="283"/>
      <c r="M18" s="282"/>
      <c r="N18" s="283"/>
      <c r="O18" s="305"/>
      <c r="P18" s="306"/>
      <c r="Q18" s="305"/>
      <c r="R18" s="30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13">
        <v>3600</v>
      </c>
      <c r="B19" s="263" t="s">
        <v>115</v>
      </c>
      <c r="C19" s="213"/>
      <c r="D19" s="22" t="s">
        <v>103</v>
      </c>
      <c r="E19" s="280"/>
      <c r="F19" s="281"/>
      <c r="G19" s="280"/>
      <c r="H19" s="281"/>
      <c r="I19" s="280">
        <v>0.5</v>
      </c>
      <c r="J19" s="281"/>
      <c r="K19" s="282"/>
      <c r="L19" s="283"/>
      <c r="M19" s="282"/>
      <c r="N19" s="283"/>
      <c r="O19" s="305"/>
      <c r="P19" s="306"/>
      <c r="Q19" s="305"/>
      <c r="R19" s="306"/>
      <c r="S19" s="79">
        <f t="shared" si="6"/>
        <v>0.5</v>
      </c>
      <c r="T19" s="79">
        <f t="shared" si="7"/>
        <v>0.5</v>
      </c>
      <c r="U19" s="83"/>
      <c r="V19" s="83"/>
    </row>
    <row r="20" spans="1:22" x14ac:dyDescent="0.3">
      <c r="A20" s="257">
        <v>3600</v>
      </c>
      <c r="B20" s="263" t="s">
        <v>115</v>
      </c>
      <c r="C20" s="257"/>
      <c r="D20" s="22" t="s">
        <v>100</v>
      </c>
      <c r="E20" s="280">
        <v>2</v>
      </c>
      <c r="F20" s="281"/>
      <c r="G20" s="280"/>
      <c r="H20" s="281"/>
      <c r="I20" s="280"/>
      <c r="J20" s="281"/>
      <c r="K20" s="282"/>
      <c r="L20" s="283"/>
      <c r="M20" s="282"/>
      <c r="N20" s="283"/>
      <c r="O20" s="305"/>
      <c r="P20" s="306"/>
      <c r="Q20" s="305"/>
      <c r="R20" s="306"/>
      <c r="S20" s="79">
        <f t="shared" ref="S20:S25" si="8">E20+G20+I20+K20+M20+O20+Q20</f>
        <v>2</v>
      </c>
      <c r="T20" s="79">
        <f t="shared" si="1"/>
        <v>2</v>
      </c>
      <c r="U20" s="83"/>
      <c r="V20" s="83"/>
    </row>
    <row r="21" spans="1:22" x14ac:dyDescent="0.3">
      <c r="A21" s="244">
        <v>3600</v>
      </c>
      <c r="B21" s="263" t="s">
        <v>115</v>
      </c>
      <c r="C21" s="244"/>
      <c r="D21" s="22" t="s">
        <v>82</v>
      </c>
      <c r="E21" s="280"/>
      <c r="F21" s="281"/>
      <c r="G21" s="280"/>
      <c r="H21" s="281"/>
      <c r="I21" s="280">
        <v>2.5</v>
      </c>
      <c r="J21" s="281"/>
      <c r="K21" s="282"/>
      <c r="L21" s="283"/>
      <c r="M21" s="282"/>
      <c r="N21" s="283"/>
      <c r="O21" s="305"/>
      <c r="P21" s="306"/>
      <c r="Q21" s="310"/>
      <c r="R21" s="311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3">
      <c r="A22" s="244"/>
      <c r="B22" s="244"/>
      <c r="C22" s="244"/>
      <c r="D22" s="22"/>
      <c r="E22" s="280"/>
      <c r="F22" s="281"/>
      <c r="G22" s="280"/>
      <c r="H22" s="281"/>
      <c r="I22" s="280"/>
      <c r="J22" s="281"/>
      <c r="K22" s="282"/>
      <c r="L22" s="283"/>
      <c r="M22" s="282"/>
      <c r="N22" s="283"/>
      <c r="O22" s="305"/>
      <c r="P22" s="306"/>
      <c r="Q22" s="305"/>
      <c r="R22" s="30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>
        <v>3600</v>
      </c>
      <c r="B23" s="263" t="s">
        <v>115</v>
      </c>
      <c r="C23" s="134"/>
      <c r="D23" s="22" t="s">
        <v>78</v>
      </c>
      <c r="E23" s="280"/>
      <c r="F23" s="281"/>
      <c r="G23" s="280">
        <v>0.5</v>
      </c>
      <c r="H23" s="281"/>
      <c r="I23" s="280"/>
      <c r="J23" s="281"/>
      <c r="K23" s="282"/>
      <c r="L23" s="283"/>
      <c r="M23" s="282"/>
      <c r="N23" s="283"/>
      <c r="O23" s="305"/>
      <c r="P23" s="306"/>
      <c r="Q23" s="305"/>
      <c r="R23" s="306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">
      <c r="A24" s="6">
        <v>3600</v>
      </c>
      <c r="B24" s="263" t="s">
        <v>115</v>
      </c>
      <c r="C24" s="134"/>
      <c r="D24" s="22" t="s">
        <v>62</v>
      </c>
      <c r="E24" s="280">
        <v>0.25</v>
      </c>
      <c r="F24" s="281"/>
      <c r="G24" s="280"/>
      <c r="H24" s="281"/>
      <c r="I24" s="280">
        <v>0.75</v>
      </c>
      <c r="J24" s="281"/>
      <c r="K24" s="282"/>
      <c r="L24" s="283"/>
      <c r="M24" s="282"/>
      <c r="N24" s="283"/>
      <c r="O24" s="305"/>
      <c r="P24" s="306"/>
      <c r="Q24" s="305"/>
      <c r="R24" s="306"/>
      <c r="S24" s="79">
        <f t="shared" si="8"/>
        <v>1</v>
      </c>
      <c r="T24" s="79">
        <f t="shared" si="1"/>
        <v>1</v>
      </c>
      <c r="U24" s="83"/>
      <c r="V24" s="83"/>
    </row>
    <row r="25" spans="1:22" x14ac:dyDescent="0.3">
      <c r="A25" s="81">
        <v>3600</v>
      </c>
      <c r="B25" s="263" t="s">
        <v>115</v>
      </c>
      <c r="C25" s="135"/>
      <c r="D25" s="22" t="s">
        <v>72</v>
      </c>
      <c r="E25" s="280">
        <v>5.5</v>
      </c>
      <c r="F25" s="281"/>
      <c r="G25" s="280">
        <v>7.75</v>
      </c>
      <c r="H25" s="281"/>
      <c r="I25" s="280">
        <v>3.5</v>
      </c>
      <c r="J25" s="281"/>
      <c r="K25" s="282"/>
      <c r="L25" s="283"/>
      <c r="M25" s="282"/>
      <c r="N25" s="283"/>
      <c r="O25" s="305"/>
      <c r="P25" s="306"/>
      <c r="Q25" s="305"/>
      <c r="R25" s="306"/>
      <c r="S25" s="79">
        <f t="shared" si="8"/>
        <v>16.75</v>
      </c>
      <c r="T25" s="79">
        <f t="shared" si="1"/>
        <v>15.25</v>
      </c>
      <c r="U25" s="83">
        <v>1.5</v>
      </c>
      <c r="V25" s="83"/>
    </row>
    <row r="26" spans="1:22" ht="15.75" customHeight="1" x14ac:dyDescent="0.3">
      <c r="A26" s="81">
        <v>3600</v>
      </c>
      <c r="B26" s="263" t="s">
        <v>115</v>
      </c>
      <c r="C26" s="81"/>
      <c r="D26" s="3" t="s">
        <v>68</v>
      </c>
      <c r="E26" s="280"/>
      <c r="F26" s="281"/>
      <c r="G26" s="280"/>
      <c r="H26" s="281"/>
      <c r="I26" s="280"/>
      <c r="J26" s="281"/>
      <c r="K26" s="282"/>
      <c r="L26" s="283"/>
      <c r="M26" s="282"/>
      <c r="N26" s="283"/>
      <c r="O26" s="305"/>
      <c r="P26" s="306"/>
      <c r="Q26" s="305"/>
      <c r="R26" s="30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81">
        <v>3600</v>
      </c>
      <c r="B27" s="263" t="s">
        <v>115</v>
      </c>
      <c r="C27" s="81"/>
      <c r="D27" s="82" t="s">
        <v>63</v>
      </c>
      <c r="E27" s="280">
        <v>0.75</v>
      </c>
      <c r="F27" s="281"/>
      <c r="G27" s="280">
        <v>0.25</v>
      </c>
      <c r="H27" s="281"/>
      <c r="I27" s="280">
        <v>0.25</v>
      </c>
      <c r="J27" s="281"/>
      <c r="K27" s="282"/>
      <c r="L27" s="283"/>
      <c r="M27" s="282"/>
      <c r="N27" s="283"/>
      <c r="O27" s="305"/>
      <c r="P27" s="306"/>
      <c r="Q27" s="305"/>
      <c r="R27" s="306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80"/>
      <c r="F28" s="281"/>
      <c r="G28" s="280"/>
      <c r="H28" s="281"/>
      <c r="I28" s="280"/>
      <c r="J28" s="281"/>
      <c r="K28" s="282"/>
      <c r="L28" s="283"/>
      <c r="M28" s="282"/>
      <c r="N28" s="283"/>
      <c r="O28" s="305"/>
      <c r="P28" s="306"/>
      <c r="Q28" s="305"/>
      <c r="R28" s="30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0"/>
      <c r="F29" s="281"/>
      <c r="G29" s="280"/>
      <c r="H29" s="281"/>
      <c r="I29" s="280"/>
      <c r="J29" s="281"/>
      <c r="K29" s="282"/>
      <c r="L29" s="283"/>
      <c r="M29" s="282"/>
      <c r="N29" s="283"/>
      <c r="O29" s="305"/>
      <c r="P29" s="306"/>
      <c r="Q29" s="305"/>
      <c r="R29" s="306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0"/>
      <c r="F30" s="281"/>
      <c r="G30" s="280"/>
      <c r="H30" s="281"/>
      <c r="I30" s="280"/>
      <c r="J30" s="281"/>
      <c r="K30" s="280"/>
      <c r="L30" s="281"/>
      <c r="M30" s="280"/>
      <c r="N30" s="281"/>
      <c r="O30" s="305"/>
      <c r="P30" s="306"/>
      <c r="Q30" s="305"/>
      <c r="R30" s="306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07">
        <f>SUM(E4:E30)</f>
        <v>8.5</v>
      </c>
      <c r="F31" s="308"/>
      <c r="G31" s="307">
        <f>SUM(G4:G30)</f>
        <v>8.5</v>
      </c>
      <c r="H31" s="308"/>
      <c r="I31" s="307">
        <f>SUM(I4:I30)</f>
        <v>8.5</v>
      </c>
      <c r="J31" s="308"/>
      <c r="K31" s="307">
        <f>SUM(K4:K30)</f>
        <v>0</v>
      </c>
      <c r="L31" s="308"/>
      <c r="M31" s="307">
        <f t="shared" ref="M31" si="9">SUM(M4:M30)</f>
        <v>0</v>
      </c>
      <c r="N31" s="308"/>
      <c r="O31" s="307">
        <f>SUM(O4:O30)</f>
        <v>0</v>
      </c>
      <c r="P31" s="308"/>
      <c r="Q31" s="307">
        <f>SUM(Q4:Q30)</f>
        <v>0</v>
      </c>
      <c r="R31" s="308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24.5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3" sqref="A13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A13" sqref="A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89</v>
      </c>
      <c r="B2" s="110"/>
      <c r="C2" s="248" t="s">
        <v>98</v>
      </c>
      <c r="D2" s="11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7">
        <v>6728</v>
      </c>
      <c r="B4" s="263" t="s">
        <v>111</v>
      </c>
      <c r="C4" s="257">
        <v>63</v>
      </c>
      <c r="D4" s="22" t="s">
        <v>96</v>
      </c>
      <c r="E4" s="270">
        <v>5</v>
      </c>
      <c r="F4" s="270"/>
      <c r="G4" s="270"/>
      <c r="H4" s="270"/>
      <c r="I4" s="270"/>
      <c r="J4" s="270"/>
      <c r="K4" s="276"/>
      <c r="L4" s="276"/>
      <c r="M4" s="276"/>
      <c r="N4" s="276"/>
      <c r="O4" s="268"/>
      <c r="P4" s="269"/>
      <c r="Q4" s="268"/>
      <c r="R4" s="269"/>
      <c r="S4" s="58">
        <f t="shared" ref="S4:S25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3">
      <c r="A5" s="245">
        <v>6849</v>
      </c>
      <c r="B5" s="263" t="s">
        <v>112</v>
      </c>
      <c r="C5" s="241">
        <v>25</v>
      </c>
      <c r="D5" s="22" t="s">
        <v>96</v>
      </c>
      <c r="E5" s="271">
        <v>1</v>
      </c>
      <c r="F5" s="270"/>
      <c r="G5" s="271"/>
      <c r="H5" s="270"/>
      <c r="I5" s="271"/>
      <c r="J5" s="270"/>
      <c r="K5" s="274"/>
      <c r="L5" s="276"/>
      <c r="M5" s="274"/>
      <c r="N5" s="276"/>
      <c r="O5" s="268"/>
      <c r="P5" s="269"/>
      <c r="Q5" s="268"/>
      <c r="R5" s="269"/>
      <c r="S5" s="58">
        <f t="shared" si="0"/>
        <v>1</v>
      </c>
      <c r="T5" s="58">
        <f t="shared" si="1"/>
        <v>1</v>
      </c>
      <c r="U5" s="60"/>
      <c r="V5" s="60"/>
    </row>
    <row r="6" spans="1:22" x14ac:dyDescent="0.3">
      <c r="A6" s="261">
        <v>6728</v>
      </c>
      <c r="B6" s="263" t="s">
        <v>111</v>
      </c>
      <c r="C6" s="233">
        <v>54</v>
      </c>
      <c r="D6" s="22" t="s">
        <v>76</v>
      </c>
      <c r="E6" s="270"/>
      <c r="F6" s="270"/>
      <c r="G6" s="270">
        <v>8</v>
      </c>
      <c r="H6" s="270"/>
      <c r="I6" s="270"/>
      <c r="J6" s="270"/>
      <c r="K6" s="276"/>
      <c r="L6" s="276"/>
      <c r="M6" s="276"/>
      <c r="N6" s="276"/>
      <c r="O6" s="268"/>
      <c r="P6" s="269"/>
      <c r="Q6" s="268"/>
      <c r="R6" s="269"/>
      <c r="S6" s="58">
        <f t="shared" si="0"/>
        <v>8</v>
      </c>
      <c r="T6" s="58">
        <f t="shared" si="1"/>
        <v>8</v>
      </c>
      <c r="U6" s="60"/>
      <c r="V6" s="60"/>
    </row>
    <row r="7" spans="1:22" x14ac:dyDescent="0.3">
      <c r="A7" s="239"/>
      <c r="B7" s="239"/>
      <c r="C7" s="239"/>
      <c r="D7" s="22"/>
      <c r="E7" s="264"/>
      <c r="F7" s="265"/>
      <c r="G7" s="264"/>
      <c r="H7" s="265"/>
      <c r="I7" s="264"/>
      <c r="J7" s="265"/>
      <c r="K7" s="266"/>
      <c r="L7" s="267"/>
      <c r="M7" s="266"/>
      <c r="N7" s="267"/>
      <c r="O7" s="268"/>
      <c r="P7" s="269"/>
      <c r="Q7" s="268"/>
      <c r="R7" s="26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33" t="s">
        <v>117</v>
      </c>
      <c r="B8" s="312">
        <v>142.46</v>
      </c>
      <c r="C8" s="233"/>
      <c r="D8" s="22"/>
      <c r="E8" s="264"/>
      <c r="F8" s="265"/>
      <c r="G8" s="264"/>
      <c r="H8" s="265"/>
      <c r="I8" s="264"/>
      <c r="J8" s="265"/>
      <c r="K8" s="266"/>
      <c r="L8" s="267"/>
      <c r="M8" s="266"/>
      <c r="N8" s="267"/>
      <c r="O8" s="268"/>
      <c r="P8" s="269"/>
      <c r="Q8" s="268"/>
      <c r="R8" s="26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33"/>
      <c r="B9" s="233"/>
      <c r="C9" s="233"/>
      <c r="E9" s="264"/>
      <c r="F9" s="265"/>
      <c r="G9" s="264"/>
      <c r="H9" s="265"/>
      <c r="I9" s="264"/>
      <c r="J9" s="265"/>
      <c r="K9" s="266"/>
      <c r="L9" s="267"/>
      <c r="M9" s="266"/>
      <c r="N9" s="267"/>
      <c r="O9" s="268"/>
      <c r="P9" s="269"/>
      <c r="Q9" s="268"/>
      <c r="R9" s="26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33"/>
      <c r="B10" s="233"/>
      <c r="C10" s="233"/>
      <c r="D10" s="22"/>
      <c r="E10" s="264"/>
      <c r="F10" s="265"/>
      <c r="G10" s="264"/>
      <c r="H10" s="265"/>
      <c r="I10" s="264"/>
      <c r="J10" s="265"/>
      <c r="K10" s="266"/>
      <c r="L10" s="267"/>
      <c r="M10" s="266"/>
      <c r="N10" s="267"/>
      <c r="O10" s="268"/>
      <c r="P10" s="269"/>
      <c r="Q10" s="268"/>
      <c r="R10" s="26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33"/>
      <c r="B11" s="233"/>
      <c r="C11" s="233"/>
      <c r="D11" s="22"/>
      <c r="E11" s="264"/>
      <c r="F11" s="265"/>
      <c r="G11" s="264"/>
      <c r="H11" s="265"/>
      <c r="I11" s="264"/>
      <c r="J11" s="265"/>
      <c r="K11" s="266"/>
      <c r="L11" s="267"/>
      <c r="M11" s="266"/>
      <c r="N11" s="267"/>
      <c r="O11" s="268"/>
      <c r="P11" s="269"/>
      <c r="Q11" s="268"/>
      <c r="R11" s="26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33"/>
      <c r="B12" s="233"/>
      <c r="C12" s="233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68"/>
      <c r="P12" s="269"/>
      <c r="Q12" s="268"/>
      <c r="R12" s="26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6"/>
      <c r="B13" s="216"/>
      <c r="C13" s="216"/>
      <c r="D13" s="22"/>
      <c r="E13" s="264"/>
      <c r="F13" s="265"/>
      <c r="G13" s="264"/>
      <c r="H13" s="265"/>
      <c r="I13" s="264"/>
      <c r="J13" s="265"/>
      <c r="K13" s="266"/>
      <c r="L13" s="267"/>
      <c r="M13" s="266"/>
      <c r="N13" s="267"/>
      <c r="O13" s="268"/>
      <c r="P13" s="269"/>
      <c r="Q13" s="268"/>
      <c r="R13" s="26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6"/>
      <c r="B14" s="216"/>
      <c r="C14" s="216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68"/>
      <c r="P14" s="269"/>
      <c r="Q14" s="268"/>
      <c r="R14" s="269"/>
      <c r="S14" s="159">
        <f t="shared" ref="S14" si="4">E14+G14+I14+K14+M14+O14+Q14</f>
        <v>0</v>
      </c>
      <c r="T14" s="159">
        <f t="shared" ref="T14" si="5">SUM(S14-U14-V14)</f>
        <v>0</v>
      </c>
      <c r="U14" s="60"/>
      <c r="V14" s="60"/>
    </row>
    <row r="15" spans="1:22" ht="15.75" customHeight="1" x14ac:dyDescent="0.3">
      <c r="A15" s="216"/>
      <c r="B15" s="216"/>
      <c r="C15" s="216"/>
      <c r="D15" s="22"/>
      <c r="E15" s="264"/>
      <c r="F15" s="265"/>
      <c r="G15" s="264"/>
      <c r="H15" s="265"/>
      <c r="I15" s="264"/>
      <c r="J15" s="265"/>
      <c r="K15" s="266"/>
      <c r="L15" s="267"/>
      <c r="M15" s="266"/>
      <c r="N15" s="267"/>
      <c r="O15" s="268"/>
      <c r="P15" s="269"/>
      <c r="Q15" s="268"/>
      <c r="R15" s="26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31"/>
      <c r="B16" s="231"/>
      <c r="C16" s="231"/>
      <c r="D16" s="22"/>
      <c r="E16" s="264"/>
      <c r="F16" s="265"/>
      <c r="G16" s="264"/>
      <c r="H16" s="265"/>
      <c r="I16" s="264"/>
      <c r="J16" s="265"/>
      <c r="K16" s="266"/>
      <c r="L16" s="267"/>
      <c r="M16" s="266"/>
      <c r="N16" s="267"/>
      <c r="O16" s="268"/>
      <c r="P16" s="269"/>
      <c r="Q16" s="268"/>
      <c r="R16" s="269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5"/>
      <c r="B17" s="235"/>
      <c r="C17" s="235"/>
      <c r="D17" s="22"/>
      <c r="E17" s="264"/>
      <c r="F17" s="265"/>
      <c r="G17" s="264"/>
      <c r="H17" s="265"/>
      <c r="I17" s="264"/>
      <c r="J17" s="265"/>
      <c r="K17" s="266"/>
      <c r="L17" s="267"/>
      <c r="M17" s="266"/>
      <c r="N17" s="267"/>
      <c r="O17" s="268"/>
      <c r="P17" s="269"/>
      <c r="Q17" s="268"/>
      <c r="R17" s="26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1"/>
      <c r="B18" s="191"/>
      <c r="C18" s="191"/>
      <c r="D18" s="22"/>
      <c r="E18" s="264"/>
      <c r="F18" s="265"/>
      <c r="G18" s="264"/>
      <c r="H18" s="265"/>
      <c r="I18" s="264"/>
      <c r="J18" s="265"/>
      <c r="K18" s="266"/>
      <c r="L18" s="267"/>
      <c r="M18" s="266"/>
      <c r="N18" s="267"/>
      <c r="O18" s="268"/>
      <c r="P18" s="269"/>
      <c r="Q18" s="268"/>
      <c r="R18" s="26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7">
        <v>6728</v>
      </c>
      <c r="B19" s="263" t="s">
        <v>111</v>
      </c>
      <c r="C19" s="257">
        <v>60</v>
      </c>
      <c r="D19" s="22" t="s">
        <v>92</v>
      </c>
      <c r="E19" s="264"/>
      <c r="F19" s="265"/>
      <c r="G19" s="264"/>
      <c r="H19" s="265"/>
      <c r="I19" s="264">
        <v>4</v>
      </c>
      <c r="J19" s="265"/>
      <c r="K19" s="266"/>
      <c r="L19" s="267"/>
      <c r="M19" s="266"/>
      <c r="N19" s="267"/>
      <c r="O19" s="268"/>
      <c r="P19" s="269"/>
      <c r="Q19" s="268"/>
      <c r="R19" s="269"/>
      <c r="S19" s="58">
        <f t="shared" si="0"/>
        <v>4</v>
      </c>
      <c r="T19" s="58">
        <f t="shared" si="3"/>
        <v>4</v>
      </c>
      <c r="U19" s="60"/>
      <c r="V19" s="60"/>
    </row>
    <row r="20" spans="1:22" ht="15.75" customHeight="1" x14ac:dyDescent="0.3">
      <c r="A20" s="261">
        <v>6728</v>
      </c>
      <c r="B20" s="263" t="s">
        <v>111</v>
      </c>
      <c r="C20" s="236">
        <v>47</v>
      </c>
      <c r="D20" s="22" t="s">
        <v>92</v>
      </c>
      <c r="E20" s="264"/>
      <c r="F20" s="265"/>
      <c r="G20" s="264"/>
      <c r="H20" s="265"/>
      <c r="I20" s="264">
        <v>4</v>
      </c>
      <c r="J20" s="265"/>
      <c r="K20" s="266"/>
      <c r="L20" s="267"/>
      <c r="M20" s="266"/>
      <c r="N20" s="267"/>
      <c r="O20" s="268"/>
      <c r="P20" s="269"/>
      <c r="Q20" s="268"/>
      <c r="R20" s="269"/>
      <c r="S20" s="190">
        <f t="shared" ref="S20:S21" si="9">E20+G20+I20+K20+M20+O20+Q20</f>
        <v>4</v>
      </c>
      <c r="T20" s="190">
        <f t="shared" si="3"/>
        <v>4</v>
      </c>
      <c r="U20" s="60"/>
      <c r="V20" s="60"/>
    </row>
    <row r="21" spans="1:22" ht="15.75" customHeight="1" x14ac:dyDescent="0.3">
      <c r="A21" s="236"/>
      <c r="B21" s="236"/>
      <c r="C21" s="236"/>
      <c r="D21" s="22"/>
      <c r="E21" s="264"/>
      <c r="F21" s="265"/>
      <c r="G21" s="264"/>
      <c r="H21" s="265"/>
      <c r="I21" s="264"/>
      <c r="J21" s="265"/>
      <c r="K21" s="266"/>
      <c r="L21" s="267"/>
      <c r="M21" s="266"/>
      <c r="N21" s="267"/>
      <c r="O21" s="268"/>
      <c r="P21" s="269"/>
      <c r="Q21" s="268"/>
      <c r="R21" s="269"/>
      <c r="S21" s="190">
        <f t="shared" si="9"/>
        <v>0</v>
      </c>
      <c r="T21" s="190">
        <f t="shared" si="3"/>
        <v>0</v>
      </c>
      <c r="U21" s="60"/>
      <c r="V21" s="60"/>
    </row>
    <row r="22" spans="1:22" x14ac:dyDescent="0.3">
      <c r="A22" s="192">
        <v>3600</v>
      </c>
      <c r="B22" s="263" t="s">
        <v>115</v>
      </c>
      <c r="C22" s="192"/>
      <c r="D22" s="22" t="s">
        <v>100</v>
      </c>
      <c r="E22" s="264">
        <v>2</v>
      </c>
      <c r="F22" s="265"/>
      <c r="G22" s="264"/>
      <c r="H22" s="265"/>
      <c r="I22" s="264"/>
      <c r="J22" s="265"/>
      <c r="K22" s="266"/>
      <c r="L22" s="267"/>
      <c r="M22" s="266"/>
      <c r="N22" s="267"/>
      <c r="O22" s="268"/>
      <c r="P22" s="269"/>
      <c r="Q22" s="268"/>
      <c r="R22" s="269"/>
      <c r="S22" s="58">
        <f t="shared" si="0"/>
        <v>2</v>
      </c>
      <c r="T22" s="58">
        <f t="shared" ref="T22" si="10">SUM(S22-U22-V22)</f>
        <v>2</v>
      </c>
      <c r="U22" s="60"/>
      <c r="V22" s="60"/>
    </row>
    <row r="23" spans="1:22" ht="15" customHeight="1" x14ac:dyDescent="0.3">
      <c r="A23" s="160"/>
      <c r="B23" s="25"/>
      <c r="C23" s="160"/>
      <c r="D23" s="10"/>
      <c r="E23" s="271"/>
      <c r="F23" s="271"/>
      <c r="G23" s="271"/>
      <c r="H23" s="271"/>
      <c r="I23" s="271"/>
      <c r="J23" s="271"/>
      <c r="K23" s="274"/>
      <c r="L23" s="274"/>
      <c r="M23" s="274"/>
      <c r="N23" s="274"/>
      <c r="O23" s="268"/>
      <c r="P23" s="269"/>
      <c r="Q23" s="268"/>
      <c r="R23" s="26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64"/>
      <c r="F24" s="265"/>
      <c r="G24" s="264"/>
      <c r="H24" s="265"/>
      <c r="I24" s="264"/>
      <c r="J24" s="265"/>
      <c r="K24" s="266"/>
      <c r="L24" s="267"/>
      <c r="M24" s="266"/>
      <c r="N24" s="267"/>
      <c r="O24" s="268"/>
      <c r="P24" s="269"/>
      <c r="Q24" s="268"/>
      <c r="R24" s="26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4"/>
      <c r="F25" s="265"/>
      <c r="G25" s="264"/>
      <c r="H25" s="265"/>
      <c r="I25" s="264"/>
      <c r="J25" s="265"/>
      <c r="K25" s="266"/>
      <c r="L25" s="267"/>
      <c r="M25" s="266"/>
      <c r="N25" s="267"/>
      <c r="O25" s="268"/>
      <c r="P25" s="269"/>
      <c r="Q25" s="268"/>
      <c r="R25" s="269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4"/>
      <c r="F26" s="265"/>
      <c r="G26" s="264"/>
      <c r="H26" s="265"/>
      <c r="I26" s="264"/>
      <c r="J26" s="265"/>
      <c r="K26" s="264"/>
      <c r="L26" s="265"/>
      <c r="M26" s="264"/>
      <c r="N26" s="265"/>
      <c r="O26" s="268"/>
      <c r="P26" s="269"/>
      <c r="Q26" s="268"/>
      <c r="R26" s="269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2">
        <f>SUM(E4:E26)</f>
        <v>8</v>
      </c>
      <c r="F27" s="273"/>
      <c r="G27" s="272">
        <f>SUM(G4:G26)</f>
        <v>8</v>
      </c>
      <c r="H27" s="273"/>
      <c r="I27" s="272">
        <f>SUM(I4:I26)</f>
        <v>8</v>
      </c>
      <c r="J27" s="273"/>
      <c r="K27" s="272">
        <f>SUM(K4:K26)</f>
        <v>0</v>
      </c>
      <c r="L27" s="273"/>
      <c r="M27" s="272">
        <f>SUM(M4:M26)</f>
        <v>0</v>
      </c>
      <c r="N27" s="273"/>
      <c r="O27" s="272">
        <f>SUM(O4:O26)</f>
        <v>0</v>
      </c>
      <c r="P27" s="273"/>
      <c r="Q27" s="272">
        <f>SUM(Q4:Q26)</f>
        <v>0</v>
      </c>
      <c r="R27" s="273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2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A13" sqref="A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89</v>
      </c>
      <c r="B2" s="243"/>
      <c r="C2" s="243" t="str">
        <f>Buckingham!C2</f>
        <v>18.10.20</v>
      </c>
      <c r="D2" s="11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59"/>
      <c r="L3" s="259"/>
      <c r="M3" s="259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7">
        <v>6728</v>
      </c>
      <c r="B4" s="263" t="s">
        <v>111</v>
      </c>
      <c r="C4" s="257">
        <v>78</v>
      </c>
      <c r="D4" s="22" t="s">
        <v>95</v>
      </c>
      <c r="E4" s="270">
        <v>1.5</v>
      </c>
      <c r="F4" s="270"/>
      <c r="G4" s="270"/>
      <c r="H4" s="270"/>
      <c r="I4" s="270"/>
      <c r="J4" s="270"/>
      <c r="K4" s="276"/>
      <c r="L4" s="276"/>
      <c r="M4" s="276"/>
      <c r="N4" s="276"/>
      <c r="O4" s="268"/>
      <c r="P4" s="269"/>
      <c r="Q4" s="268"/>
      <c r="R4" s="269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3">
      <c r="A5" s="255">
        <v>6728</v>
      </c>
      <c r="B5" s="263" t="s">
        <v>111</v>
      </c>
      <c r="C5" s="255">
        <v>76</v>
      </c>
      <c r="D5" s="22" t="s">
        <v>76</v>
      </c>
      <c r="E5" s="270"/>
      <c r="F5" s="270"/>
      <c r="G5" s="270">
        <v>3.75</v>
      </c>
      <c r="H5" s="270"/>
      <c r="I5" s="270"/>
      <c r="J5" s="270"/>
      <c r="K5" s="276"/>
      <c r="L5" s="276"/>
      <c r="M5" s="276"/>
      <c r="N5" s="276"/>
      <c r="O5" s="268"/>
      <c r="P5" s="269"/>
      <c r="Q5" s="268"/>
      <c r="R5" s="269"/>
      <c r="S5" s="58">
        <f>E5+G5+I5+K5+M5+O5+Q5</f>
        <v>3.75</v>
      </c>
      <c r="T5" s="58">
        <f t="shared" si="0"/>
        <v>3.75</v>
      </c>
      <c r="U5" s="60"/>
      <c r="V5" s="60"/>
    </row>
    <row r="6" spans="1:22" x14ac:dyDescent="0.3">
      <c r="A6" s="255">
        <v>6728</v>
      </c>
      <c r="B6" s="263" t="s">
        <v>111</v>
      </c>
      <c r="C6" s="237">
        <v>75</v>
      </c>
      <c r="D6" s="22" t="s">
        <v>76</v>
      </c>
      <c r="E6" s="270"/>
      <c r="F6" s="270"/>
      <c r="G6" s="270">
        <v>3.75</v>
      </c>
      <c r="H6" s="270"/>
      <c r="I6" s="270"/>
      <c r="J6" s="270"/>
      <c r="K6" s="276"/>
      <c r="L6" s="276"/>
      <c r="M6" s="276"/>
      <c r="N6" s="276"/>
      <c r="O6" s="268"/>
      <c r="P6" s="269"/>
      <c r="Q6" s="268"/>
      <c r="R6" s="269"/>
      <c r="S6" s="58">
        <f t="shared" ref="S6:S26" si="1">E6+G6+I6+K6+M6+O6+Q6</f>
        <v>3.75</v>
      </c>
      <c r="T6" s="58">
        <f t="shared" si="0"/>
        <v>3.75</v>
      </c>
      <c r="U6" s="60"/>
      <c r="V6" s="60"/>
    </row>
    <row r="7" spans="1:22" x14ac:dyDescent="0.3">
      <c r="A7" s="241"/>
      <c r="B7" s="237"/>
      <c r="C7" s="237"/>
      <c r="D7" s="22"/>
      <c r="E7" s="270"/>
      <c r="F7" s="270"/>
      <c r="G7" s="270"/>
      <c r="H7" s="270"/>
      <c r="I7" s="270"/>
      <c r="J7" s="270"/>
      <c r="K7" s="276"/>
      <c r="L7" s="276"/>
      <c r="M7" s="276"/>
      <c r="N7" s="276"/>
      <c r="O7" s="268"/>
      <c r="P7" s="269"/>
      <c r="Q7" s="268"/>
      <c r="R7" s="26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31" t="s">
        <v>117</v>
      </c>
      <c r="B8" s="312">
        <v>128</v>
      </c>
      <c r="C8" s="166"/>
      <c r="D8" s="22"/>
      <c r="E8" s="264"/>
      <c r="F8" s="265"/>
      <c r="G8" s="264"/>
      <c r="H8" s="265"/>
      <c r="I8" s="264"/>
      <c r="J8" s="265"/>
      <c r="K8" s="266"/>
      <c r="L8" s="267"/>
      <c r="M8" s="266"/>
      <c r="N8" s="267"/>
      <c r="O8" s="268"/>
      <c r="P8" s="269"/>
      <c r="Q8" s="268"/>
      <c r="R8" s="26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55"/>
      <c r="B9" s="255"/>
      <c r="C9" s="255"/>
      <c r="D9" s="22"/>
      <c r="E9" s="270"/>
      <c r="F9" s="270"/>
      <c r="G9" s="270"/>
      <c r="H9" s="270"/>
      <c r="I9" s="270"/>
      <c r="J9" s="270"/>
      <c r="K9" s="276"/>
      <c r="L9" s="276"/>
      <c r="M9" s="276"/>
      <c r="N9" s="276"/>
      <c r="O9" s="268"/>
      <c r="P9" s="269"/>
      <c r="Q9" s="268"/>
      <c r="R9" s="26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56"/>
      <c r="B10" s="256"/>
      <c r="C10" s="256"/>
      <c r="D10" s="22"/>
      <c r="E10" s="264"/>
      <c r="F10" s="265"/>
      <c r="G10" s="264"/>
      <c r="H10" s="265"/>
      <c r="I10" s="264"/>
      <c r="J10" s="265"/>
      <c r="K10" s="266"/>
      <c r="L10" s="267"/>
      <c r="M10" s="266"/>
      <c r="N10" s="267"/>
      <c r="O10" s="268"/>
      <c r="P10" s="269"/>
      <c r="Q10" s="268"/>
      <c r="R10" s="26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8"/>
      <c r="B11" s="175"/>
      <c r="C11" s="175"/>
      <c r="D11" s="22"/>
      <c r="E11" s="264"/>
      <c r="F11" s="265"/>
      <c r="G11" s="264"/>
      <c r="H11" s="265"/>
      <c r="I11" s="264"/>
      <c r="J11" s="265"/>
      <c r="K11" s="266"/>
      <c r="L11" s="267"/>
      <c r="M11" s="266"/>
      <c r="N11" s="267"/>
      <c r="O11" s="268"/>
      <c r="P11" s="269"/>
      <c r="Q11" s="268"/>
      <c r="R11" s="26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5"/>
      <c r="B12" s="175"/>
      <c r="C12" s="175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68"/>
      <c r="P12" s="269"/>
      <c r="Q12" s="268"/>
      <c r="R12" s="26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5">
        <v>3601</v>
      </c>
      <c r="B13" s="263" t="s">
        <v>116</v>
      </c>
      <c r="C13" s="175"/>
      <c r="D13" s="22" t="s">
        <v>97</v>
      </c>
      <c r="E13" s="264">
        <v>4</v>
      </c>
      <c r="F13" s="265"/>
      <c r="G13" s="264">
        <v>0.5</v>
      </c>
      <c r="H13" s="265"/>
      <c r="I13" s="264"/>
      <c r="J13" s="265"/>
      <c r="K13" s="266"/>
      <c r="L13" s="267"/>
      <c r="M13" s="266"/>
      <c r="N13" s="267"/>
      <c r="O13" s="268"/>
      <c r="P13" s="269"/>
      <c r="Q13" s="268"/>
      <c r="R13" s="269"/>
      <c r="S13" s="58">
        <f t="shared" si="1"/>
        <v>4.5</v>
      </c>
      <c r="T13" s="58">
        <f t="shared" si="0"/>
        <v>4.5</v>
      </c>
      <c r="U13" s="60"/>
      <c r="V13" s="60"/>
    </row>
    <row r="14" spans="1:22" ht="15.75" customHeight="1" x14ac:dyDescent="0.3">
      <c r="A14" s="254"/>
      <c r="B14" s="254"/>
      <c r="C14" s="254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68"/>
      <c r="P14" s="269"/>
      <c r="Q14" s="268"/>
      <c r="R14" s="26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261">
        <v>6728</v>
      </c>
      <c r="B15" s="263" t="s">
        <v>111</v>
      </c>
      <c r="C15" s="261">
        <v>60</v>
      </c>
      <c r="D15" s="22" t="s">
        <v>92</v>
      </c>
      <c r="E15" s="271"/>
      <c r="F15" s="271"/>
      <c r="G15" s="271"/>
      <c r="H15" s="271"/>
      <c r="I15" s="264">
        <v>3</v>
      </c>
      <c r="J15" s="265"/>
      <c r="K15" s="266"/>
      <c r="L15" s="267"/>
      <c r="M15" s="266"/>
      <c r="N15" s="267"/>
      <c r="O15" s="268"/>
      <c r="P15" s="269"/>
      <c r="Q15" s="268"/>
      <c r="R15" s="269"/>
      <c r="S15" s="58">
        <f t="shared" ref="S15:S16" si="2">E15+G15+I15+K15+M15+O15+Q15</f>
        <v>3</v>
      </c>
      <c r="T15" s="58">
        <f t="shared" ref="T15:T16" si="3">SUM(S15-U15-V15)</f>
        <v>3</v>
      </c>
      <c r="U15" s="60"/>
      <c r="V15" s="60"/>
    </row>
    <row r="16" spans="1:22" ht="15.75" customHeight="1" x14ac:dyDescent="0.3">
      <c r="A16" s="261">
        <v>6728</v>
      </c>
      <c r="B16" s="263" t="s">
        <v>111</v>
      </c>
      <c r="C16" s="261">
        <v>47</v>
      </c>
      <c r="D16" s="22" t="s">
        <v>92</v>
      </c>
      <c r="E16" s="271"/>
      <c r="F16" s="271"/>
      <c r="G16" s="271"/>
      <c r="H16" s="271"/>
      <c r="I16" s="264">
        <v>2.5</v>
      </c>
      <c r="J16" s="265"/>
      <c r="K16" s="266"/>
      <c r="L16" s="267"/>
      <c r="M16" s="266"/>
      <c r="N16" s="267"/>
      <c r="O16" s="268"/>
      <c r="P16" s="269"/>
      <c r="Q16" s="268"/>
      <c r="R16" s="269"/>
      <c r="S16" s="58">
        <f t="shared" si="2"/>
        <v>2.5</v>
      </c>
      <c r="T16" s="58">
        <f t="shared" si="3"/>
        <v>2.5</v>
      </c>
      <c r="U16" s="60"/>
      <c r="V16" s="60"/>
    </row>
    <row r="17" spans="1:22" ht="15" customHeight="1" x14ac:dyDescent="0.3">
      <c r="A17" s="158"/>
      <c r="B17" s="158"/>
      <c r="C17" s="158"/>
      <c r="D17" s="22"/>
      <c r="E17" s="264"/>
      <c r="F17" s="265"/>
      <c r="G17" s="264"/>
      <c r="H17" s="265"/>
      <c r="I17" s="264"/>
      <c r="J17" s="265"/>
      <c r="K17" s="266"/>
      <c r="L17" s="267"/>
      <c r="M17" s="266"/>
      <c r="N17" s="267"/>
      <c r="O17" s="268"/>
      <c r="P17" s="269"/>
      <c r="Q17" s="268"/>
      <c r="R17" s="26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61">
        <v>3600</v>
      </c>
      <c r="B18" s="263" t="s">
        <v>115</v>
      </c>
      <c r="C18" s="263"/>
      <c r="D18" s="22" t="s">
        <v>107</v>
      </c>
      <c r="E18" s="264"/>
      <c r="F18" s="265"/>
      <c r="G18" s="264"/>
      <c r="H18" s="265"/>
      <c r="I18" s="264">
        <v>0.5</v>
      </c>
      <c r="J18" s="265"/>
      <c r="K18" s="266"/>
      <c r="L18" s="267"/>
      <c r="M18" s="266"/>
      <c r="N18" s="267"/>
      <c r="O18" s="268"/>
      <c r="P18" s="269"/>
      <c r="Q18" s="268"/>
      <c r="R18" s="269"/>
      <c r="S18" s="58">
        <f t="shared" si="1"/>
        <v>0.5</v>
      </c>
      <c r="T18" s="58">
        <f t="shared" si="0"/>
        <v>0.5</v>
      </c>
      <c r="U18" s="60"/>
      <c r="V18" s="60"/>
    </row>
    <row r="19" spans="1:22" ht="15.75" customHeight="1" x14ac:dyDescent="0.3">
      <c r="A19" s="158">
        <v>3600</v>
      </c>
      <c r="B19" s="263" t="s">
        <v>115</v>
      </c>
      <c r="C19" s="263"/>
      <c r="D19" s="10" t="s">
        <v>106</v>
      </c>
      <c r="E19" s="264"/>
      <c r="F19" s="265"/>
      <c r="G19" s="264"/>
      <c r="H19" s="265"/>
      <c r="I19" s="264">
        <v>2</v>
      </c>
      <c r="J19" s="265"/>
      <c r="K19" s="266"/>
      <c r="L19" s="267"/>
      <c r="M19" s="266"/>
      <c r="N19" s="267"/>
      <c r="O19" s="268"/>
      <c r="P19" s="269"/>
      <c r="Q19" s="268"/>
      <c r="R19" s="269"/>
      <c r="S19" s="58">
        <f t="shared" si="1"/>
        <v>2</v>
      </c>
      <c r="T19" s="58">
        <f t="shared" si="0"/>
        <v>2</v>
      </c>
      <c r="U19" s="60"/>
      <c r="V19" s="60"/>
    </row>
    <row r="20" spans="1:22" ht="15.75" customHeight="1" x14ac:dyDescent="0.3">
      <c r="A20" s="257">
        <v>3600</v>
      </c>
      <c r="B20" s="263" t="s">
        <v>115</v>
      </c>
      <c r="C20" s="263"/>
      <c r="D20" s="22" t="s">
        <v>100</v>
      </c>
      <c r="E20" s="264">
        <v>2</v>
      </c>
      <c r="F20" s="265"/>
      <c r="G20" s="264"/>
      <c r="H20" s="265"/>
      <c r="I20" s="264"/>
      <c r="J20" s="265"/>
      <c r="K20" s="266"/>
      <c r="L20" s="267"/>
      <c r="M20" s="266"/>
      <c r="N20" s="267"/>
      <c r="O20" s="268"/>
      <c r="P20" s="269"/>
      <c r="Q20" s="268"/>
      <c r="R20" s="269"/>
      <c r="S20" s="58">
        <f t="shared" si="1"/>
        <v>2</v>
      </c>
      <c r="T20" s="58">
        <f t="shared" si="0"/>
        <v>2</v>
      </c>
      <c r="U20" s="60"/>
      <c r="V20" s="60"/>
    </row>
    <row r="21" spans="1:22" x14ac:dyDescent="0.3">
      <c r="A21" s="161">
        <v>3600</v>
      </c>
      <c r="B21" s="263" t="s">
        <v>115</v>
      </c>
      <c r="C21" s="263"/>
      <c r="D21" s="22" t="s">
        <v>70</v>
      </c>
      <c r="E21" s="264">
        <v>0.5</v>
      </c>
      <c r="F21" s="265"/>
      <c r="G21" s="264"/>
      <c r="H21" s="265"/>
      <c r="I21" s="264"/>
      <c r="J21" s="265"/>
      <c r="K21" s="266"/>
      <c r="L21" s="267"/>
      <c r="M21" s="266"/>
      <c r="N21" s="267"/>
      <c r="O21" s="268"/>
      <c r="P21" s="269"/>
      <c r="Q21" s="268"/>
      <c r="R21" s="269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3">
      <c r="A22" s="158"/>
      <c r="B22" s="25"/>
      <c r="C22" s="158"/>
      <c r="D22" s="22"/>
      <c r="E22" s="264"/>
      <c r="F22" s="265"/>
      <c r="G22" s="264"/>
      <c r="H22" s="265"/>
      <c r="I22" s="264"/>
      <c r="J22" s="265"/>
      <c r="K22" s="266"/>
      <c r="L22" s="267"/>
      <c r="M22" s="266"/>
      <c r="N22" s="267"/>
      <c r="O22" s="268"/>
      <c r="P22" s="269"/>
      <c r="Q22" s="268"/>
      <c r="R22" s="26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64"/>
      <c r="F23" s="265"/>
      <c r="G23" s="264"/>
      <c r="H23" s="265"/>
      <c r="I23" s="264"/>
      <c r="J23" s="265"/>
      <c r="K23" s="266"/>
      <c r="L23" s="267"/>
      <c r="M23" s="266"/>
      <c r="N23" s="267"/>
      <c r="O23" s="268"/>
      <c r="P23" s="269"/>
      <c r="Q23" s="268"/>
      <c r="R23" s="26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4"/>
      <c r="F24" s="265"/>
      <c r="G24" s="264"/>
      <c r="H24" s="265"/>
      <c r="I24" s="264"/>
      <c r="J24" s="265"/>
      <c r="K24" s="266"/>
      <c r="L24" s="267"/>
      <c r="M24" s="266"/>
      <c r="N24" s="267"/>
      <c r="O24" s="268"/>
      <c r="P24" s="269"/>
      <c r="Q24" s="268"/>
      <c r="R24" s="269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4"/>
      <c r="F25" s="265"/>
      <c r="G25" s="264"/>
      <c r="H25" s="265"/>
      <c r="I25" s="264"/>
      <c r="J25" s="265"/>
      <c r="K25" s="264"/>
      <c r="L25" s="265"/>
      <c r="M25" s="264"/>
      <c r="N25" s="265"/>
      <c r="O25" s="268"/>
      <c r="P25" s="269"/>
      <c r="Q25" s="268"/>
      <c r="R25" s="269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2">
        <f>SUM(E4:E25)</f>
        <v>8</v>
      </c>
      <c r="F26" s="273"/>
      <c r="G26" s="272">
        <f>SUM(G4:G25)</f>
        <v>8</v>
      </c>
      <c r="H26" s="273"/>
      <c r="I26" s="272">
        <f>SUM(I4:I25)</f>
        <v>8</v>
      </c>
      <c r="J26" s="273"/>
      <c r="K26" s="272">
        <f>SUM(K4:K25)</f>
        <v>0</v>
      </c>
      <c r="L26" s="273"/>
      <c r="M26" s="272">
        <f>SUM(M4:M25)</f>
        <v>0</v>
      </c>
      <c r="N26" s="273"/>
      <c r="O26" s="272">
        <f>SUM(O4:O25)</f>
        <v>0</v>
      </c>
      <c r="P26" s="273"/>
      <c r="Q26" s="272">
        <f>SUM(Q4:Q25)</f>
        <v>0</v>
      </c>
      <c r="R26" s="273"/>
      <c r="S26" s="58">
        <f t="shared" si="1"/>
        <v>24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3" sqref="A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89</v>
      </c>
      <c r="B2" s="243"/>
      <c r="C2" s="243" t="str">
        <f>Buckingham!C2</f>
        <v>18.10.20</v>
      </c>
      <c r="D2" s="11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6728</v>
      </c>
      <c r="B4" s="263" t="s">
        <v>111</v>
      </c>
      <c r="C4" s="244">
        <v>46</v>
      </c>
      <c r="D4" s="22" t="s">
        <v>84</v>
      </c>
      <c r="E4" s="264">
        <v>6</v>
      </c>
      <c r="F4" s="265"/>
      <c r="G4" s="264">
        <v>8</v>
      </c>
      <c r="H4" s="265"/>
      <c r="I4" s="264">
        <v>8</v>
      </c>
      <c r="J4" s="265"/>
      <c r="K4" s="266"/>
      <c r="L4" s="267"/>
      <c r="M4" s="266"/>
      <c r="N4" s="267"/>
      <c r="O4" s="268"/>
      <c r="P4" s="269"/>
      <c r="Q4" s="268"/>
      <c r="R4" s="269"/>
      <c r="S4" s="58">
        <f>E4+G4+I4+K4+M4+O4+Q4</f>
        <v>22</v>
      </c>
      <c r="T4" s="58">
        <f t="shared" ref="T4:T12" si="0">SUM(S4-U4-V4)</f>
        <v>22</v>
      </c>
      <c r="U4" s="60"/>
      <c r="V4" s="60"/>
    </row>
    <row r="5" spans="1:22" x14ac:dyDescent="0.3">
      <c r="A5" s="250"/>
      <c r="B5" s="250"/>
      <c r="C5" s="250"/>
      <c r="D5" s="22"/>
      <c r="E5" s="264"/>
      <c r="F5" s="265"/>
      <c r="G5" s="264"/>
      <c r="H5" s="265"/>
      <c r="I5" s="264"/>
      <c r="J5" s="265"/>
      <c r="K5" s="266"/>
      <c r="L5" s="267"/>
      <c r="M5" s="266"/>
      <c r="N5" s="267"/>
      <c r="O5" s="268"/>
      <c r="P5" s="269"/>
      <c r="Q5" s="268"/>
      <c r="R5" s="26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50"/>
      <c r="B6" s="250"/>
      <c r="C6" s="250"/>
      <c r="D6" s="22"/>
      <c r="E6" s="264"/>
      <c r="F6" s="265"/>
      <c r="G6" s="264"/>
      <c r="H6" s="265"/>
      <c r="I6" s="264"/>
      <c r="J6" s="265"/>
      <c r="K6" s="266"/>
      <c r="L6" s="267"/>
      <c r="M6" s="266"/>
      <c r="N6" s="267"/>
      <c r="O6" s="268"/>
      <c r="P6" s="269"/>
      <c r="Q6" s="268"/>
      <c r="R6" s="269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50"/>
      <c r="B7" s="250"/>
      <c r="C7" s="250"/>
      <c r="D7" s="22"/>
      <c r="E7" s="264"/>
      <c r="F7" s="265"/>
      <c r="G7" s="264"/>
      <c r="H7" s="265"/>
      <c r="I7" s="264"/>
      <c r="J7" s="265"/>
      <c r="K7" s="266"/>
      <c r="L7" s="267"/>
      <c r="M7" s="266"/>
      <c r="N7" s="267"/>
      <c r="O7" s="268"/>
      <c r="P7" s="269"/>
      <c r="Q7" s="268"/>
      <c r="R7" s="26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6" t="s">
        <v>118</v>
      </c>
      <c r="B8" s="312">
        <v>187.78</v>
      </c>
      <c r="C8" s="206"/>
      <c r="D8" s="22"/>
      <c r="E8" s="264"/>
      <c r="F8" s="265"/>
      <c r="G8" s="264"/>
      <c r="H8" s="265"/>
      <c r="I8" s="264"/>
      <c r="J8" s="265"/>
      <c r="K8" s="266"/>
      <c r="L8" s="267"/>
      <c r="M8" s="266"/>
      <c r="N8" s="267"/>
      <c r="O8" s="268"/>
      <c r="P8" s="269"/>
      <c r="Q8" s="268"/>
      <c r="R8" s="26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6"/>
      <c r="B9" s="206"/>
      <c r="C9" s="206"/>
      <c r="D9" s="22"/>
      <c r="E9" s="264"/>
      <c r="F9" s="265"/>
      <c r="G9" s="264"/>
      <c r="H9" s="265"/>
      <c r="I9" s="264"/>
      <c r="J9" s="265"/>
      <c r="K9" s="266"/>
      <c r="L9" s="267"/>
      <c r="M9" s="266"/>
      <c r="N9" s="267"/>
      <c r="O9" s="268"/>
      <c r="P9" s="269"/>
      <c r="Q9" s="268"/>
      <c r="R9" s="26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6"/>
      <c r="B10" s="176"/>
      <c r="C10" s="176"/>
      <c r="D10" s="22"/>
      <c r="E10" s="264"/>
      <c r="F10" s="265"/>
      <c r="G10" s="264"/>
      <c r="H10" s="265"/>
      <c r="I10" s="264"/>
      <c r="J10" s="265"/>
      <c r="K10" s="266"/>
      <c r="L10" s="267"/>
      <c r="M10" s="266"/>
      <c r="N10" s="267"/>
      <c r="O10" s="268"/>
      <c r="P10" s="269"/>
      <c r="Q10" s="268"/>
      <c r="R10" s="26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3"/>
      <c r="B11" s="173"/>
      <c r="C11" s="173"/>
      <c r="D11" s="22"/>
      <c r="E11" s="264"/>
      <c r="F11" s="265"/>
      <c r="G11" s="264"/>
      <c r="H11" s="265"/>
      <c r="I11" s="264"/>
      <c r="J11" s="265"/>
      <c r="K11" s="266"/>
      <c r="L11" s="267"/>
      <c r="M11" s="266"/>
      <c r="N11" s="267"/>
      <c r="O11" s="268"/>
      <c r="P11" s="269"/>
      <c r="Q11" s="268"/>
      <c r="R11" s="26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0"/>
      <c r="B12" s="170"/>
      <c r="C12" s="170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68"/>
      <c r="P12" s="269"/>
      <c r="Q12" s="268"/>
      <c r="R12" s="26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4"/>
      <c r="F13" s="265"/>
      <c r="G13" s="264"/>
      <c r="H13" s="265"/>
      <c r="I13" s="264"/>
      <c r="J13" s="265"/>
      <c r="K13" s="266"/>
      <c r="L13" s="267"/>
      <c r="M13" s="266"/>
      <c r="N13" s="267"/>
      <c r="O13" s="268"/>
      <c r="P13" s="269"/>
      <c r="Q13" s="268"/>
      <c r="R13" s="26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68"/>
      <c r="P14" s="269"/>
      <c r="Q14" s="268"/>
      <c r="R14" s="26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4"/>
      <c r="B15" s="25"/>
      <c r="C15" s="214"/>
      <c r="D15" s="10"/>
      <c r="E15" s="264"/>
      <c r="F15" s="265"/>
      <c r="G15" s="264"/>
      <c r="H15" s="265"/>
      <c r="I15" s="264"/>
      <c r="J15" s="265"/>
      <c r="K15" s="266"/>
      <c r="L15" s="267"/>
      <c r="M15" s="266"/>
      <c r="N15" s="267"/>
      <c r="O15" s="268"/>
      <c r="P15" s="269"/>
      <c r="Q15" s="268"/>
      <c r="R15" s="26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4"/>
      <c r="F16" s="265"/>
      <c r="G16" s="264"/>
      <c r="H16" s="265"/>
      <c r="I16" s="264"/>
      <c r="J16" s="265"/>
      <c r="K16" s="266"/>
      <c r="L16" s="267"/>
      <c r="M16" s="266"/>
      <c r="N16" s="267"/>
      <c r="O16" s="268"/>
      <c r="P16" s="269"/>
      <c r="Q16" s="268"/>
      <c r="R16" s="26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7">
        <v>3600</v>
      </c>
      <c r="B17" s="263" t="s">
        <v>115</v>
      </c>
      <c r="C17" s="257"/>
      <c r="D17" s="22" t="s">
        <v>100</v>
      </c>
      <c r="E17" s="264">
        <v>2</v>
      </c>
      <c r="F17" s="265"/>
      <c r="G17" s="264"/>
      <c r="H17" s="265"/>
      <c r="I17" s="264"/>
      <c r="J17" s="265"/>
      <c r="K17" s="266"/>
      <c r="L17" s="267"/>
      <c r="M17" s="266"/>
      <c r="N17" s="267"/>
      <c r="O17" s="268"/>
      <c r="P17" s="269"/>
      <c r="Q17" s="268"/>
      <c r="R17" s="269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3">
      <c r="A18" s="156"/>
      <c r="B18" s="25"/>
      <c r="C18" s="156"/>
      <c r="D18" s="22"/>
      <c r="E18" s="264"/>
      <c r="F18" s="265"/>
      <c r="G18" s="264"/>
      <c r="H18" s="265"/>
      <c r="I18" s="264"/>
      <c r="J18" s="265"/>
      <c r="K18" s="266"/>
      <c r="L18" s="267"/>
      <c r="M18" s="266"/>
      <c r="N18" s="267"/>
      <c r="O18" s="268"/>
      <c r="P18" s="269"/>
      <c r="Q18" s="268"/>
      <c r="R18" s="26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4"/>
      <c r="F19" s="265"/>
      <c r="G19" s="264"/>
      <c r="H19" s="265"/>
      <c r="I19" s="264"/>
      <c r="J19" s="265"/>
      <c r="K19" s="266"/>
      <c r="L19" s="267"/>
      <c r="M19" s="266"/>
      <c r="N19" s="267"/>
      <c r="O19" s="268"/>
      <c r="P19" s="269"/>
      <c r="Q19" s="268"/>
      <c r="R19" s="26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4"/>
      <c r="F20" s="265"/>
      <c r="G20" s="264"/>
      <c r="H20" s="265"/>
      <c r="I20" s="264"/>
      <c r="J20" s="265"/>
      <c r="K20" s="266"/>
      <c r="L20" s="267"/>
      <c r="M20" s="266"/>
      <c r="N20" s="267"/>
      <c r="O20" s="268"/>
      <c r="P20" s="269"/>
      <c r="Q20" s="268"/>
      <c r="R20" s="269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4"/>
      <c r="F21" s="265"/>
      <c r="G21" s="264"/>
      <c r="H21" s="265"/>
      <c r="I21" s="264"/>
      <c r="J21" s="265"/>
      <c r="K21" s="264"/>
      <c r="L21" s="265"/>
      <c r="M21" s="264"/>
      <c r="N21" s="265"/>
      <c r="O21" s="268"/>
      <c r="P21" s="269"/>
      <c r="Q21" s="268"/>
      <c r="R21" s="26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2">
        <f>SUM(E4:E21)</f>
        <v>8</v>
      </c>
      <c r="F22" s="273"/>
      <c r="G22" s="272">
        <f>SUM(G4:G21)</f>
        <v>8</v>
      </c>
      <c r="H22" s="273"/>
      <c r="I22" s="272">
        <f>SUM(I4:I21)</f>
        <v>8</v>
      </c>
      <c r="J22" s="273"/>
      <c r="K22" s="272">
        <f>SUM(K4:K21)</f>
        <v>0</v>
      </c>
      <c r="L22" s="273"/>
      <c r="M22" s="272">
        <f>SUM(M4:M21)</f>
        <v>0</v>
      </c>
      <c r="N22" s="273"/>
      <c r="O22" s="272">
        <f>SUM(O4:O21)</f>
        <v>0</v>
      </c>
      <c r="P22" s="273"/>
      <c r="Q22" s="272">
        <f>SUM(Q4:Q21)</f>
        <v>0</v>
      </c>
      <c r="R22" s="273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A13" sqref="A13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18.10.20</v>
      </c>
    </row>
    <row r="2" spans="1:22" s="9" customFormat="1" x14ac:dyDescent="0.3">
      <c r="A2" s="5" t="s">
        <v>89</v>
      </c>
      <c r="B2" s="243"/>
      <c r="C2" s="249"/>
      <c r="D2" s="6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7">
        <v>6728</v>
      </c>
      <c r="B4" s="263" t="s">
        <v>111</v>
      </c>
      <c r="C4" s="257">
        <v>78</v>
      </c>
      <c r="D4" s="22" t="s">
        <v>95</v>
      </c>
      <c r="E4" s="271">
        <v>2</v>
      </c>
      <c r="F4" s="271"/>
      <c r="G4" s="271"/>
      <c r="H4" s="271"/>
      <c r="I4" s="271"/>
      <c r="J4" s="271"/>
      <c r="K4" s="274"/>
      <c r="L4" s="274"/>
      <c r="M4" s="274"/>
      <c r="N4" s="274"/>
      <c r="O4" s="277"/>
      <c r="P4" s="278"/>
      <c r="Q4" s="277"/>
      <c r="R4" s="278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3">
      <c r="A5" s="257">
        <v>6728</v>
      </c>
      <c r="B5" s="263" t="s">
        <v>111</v>
      </c>
      <c r="C5" s="257">
        <v>75</v>
      </c>
      <c r="D5" s="22" t="s">
        <v>76</v>
      </c>
      <c r="E5" s="271"/>
      <c r="F5" s="271"/>
      <c r="G5" s="271">
        <v>4</v>
      </c>
      <c r="H5" s="271"/>
      <c r="I5" s="271">
        <v>3</v>
      </c>
      <c r="J5" s="271"/>
      <c r="K5" s="274"/>
      <c r="L5" s="274"/>
      <c r="M5" s="274"/>
      <c r="N5" s="274"/>
      <c r="O5" s="277"/>
      <c r="P5" s="278"/>
      <c r="Q5" s="277"/>
      <c r="R5" s="278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3">
      <c r="A6" s="257">
        <v>6728</v>
      </c>
      <c r="B6" s="263" t="s">
        <v>111</v>
      </c>
      <c r="C6" s="257">
        <v>76</v>
      </c>
      <c r="D6" s="22" t="s">
        <v>76</v>
      </c>
      <c r="E6" s="271"/>
      <c r="F6" s="271"/>
      <c r="G6" s="271">
        <v>4</v>
      </c>
      <c r="H6" s="271"/>
      <c r="I6" s="271">
        <v>3</v>
      </c>
      <c r="J6" s="271"/>
      <c r="K6" s="274"/>
      <c r="L6" s="274"/>
      <c r="M6" s="274"/>
      <c r="N6" s="274"/>
      <c r="O6" s="277"/>
      <c r="P6" s="278"/>
      <c r="Q6" s="277"/>
      <c r="R6" s="278"/>
      <c r="S6" s="12">
        <f t="shared" si="1"/>
        <v>7</v>
      </c>
      <c r="T6" s="12">
        <f t="shared" si="0"/>
        <v>7</v>
      </c>
      <c r="U6" s="14"/>
      <c r="V6" s="14"/>
    </row>
    <row r="7" spans="1:22" x14ac:dyDescent="0.3">
      <c r="A7" s="245"/>
      <c r="B7" s="245"/>
      <c r="C7" s="245"/>
      <c r="D7" s="22"/>
      <c r="E7" s="271"/>
      <c r="F7" s="271"/>
      <c r="G7" s="271"/>
      <c r="H7" s="271"/>
      <c r="I7" s="271"/>
      <c r="J7" s="271"/>
      <c r="K7" s="274"/>
      <c r="L7" s="274"/>
      <c r="M7" s="274"/>
      <c r="N7" s="274"/>
      <c r="O7" s="277"/>
      <c r="P7" s="278"/>
      <c r="Q7" s="277"/>
      <c r="R7" s="27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7" t="s">
        <v>117</v>
      </c>
      <c r="B8" s="312">
        <v>181.63</v>
      </c>
      <c r="C8" s="237"/>
      <c r="D8" s="22"/>
      <c r="E8" s="271"/>
      <c r="F8" s="271"/>
      <c r="G8" s="271"/>
      <c r="H8" s="271"/>
      <c r="I8" s="271"/>
      <c r="J8" s="271"/>
      <c r="K8" s="274"/>
      <c r="L8" s="274"/>
      <c r="M8" s="274"/>
      <c r="N8" s="274"/>
      <c r="O8" s="277"/>
      <c r="P8" s="278"/>
      <c r="Q8" s="277"/>
      <c r="R8" s="27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7"/>
      <c r="B9" s="237"/>
      <c r="C9" s="237"/>
      <c r="D9" s="22"/>
      <c r="E9" s="271"/>
      <c r="F9" s="271"/>
      <c r="G9" s="271"/>
      <c r="H9" s="271"/>
      <c r="I9" s="271"/>
      <c r="J9" s="271"/>
      <c r="K9" s="274"/>
      <c r="L9" s="274"/>
      <c r="M9" s="274"/>
      <c r="N9" s="274"/>
      <c r="O9" s="277"/>
      <c r="P9" s="278"/>
      <c r="Q9" s="277"/>
      <c r="R9" s="27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7"/>
      <c r="B10" s="237"/>
      <c r="C10" s="237"/>
      <c r="D10" s="22"/>
      <c r="E10" s="271"/>
      <c r="F10" s="271"/>
      <c r="G10" s="271"/>
      <c r="H10" s="271"/>
      <c r="I10" s="271"/>
      <c r="J10" s="271"/>
      <c r="K10" s="274"/>
      <c r="L10" s="274"/>
      <c r="M10" s="274"/>
      <c r="N10" s="274"/>
      <c r="O10" s="277"/>
      <c r="P10" s="278"/>
      <c r="Q10" s="277"/>
      <c r="R10" s="27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9"/>
      <c r="B11" s="239"/>
      <c r="C11" s="239"/>
      <c r="D11" s="22"/>
      <c r="E11" s="271"/>
      <c r="F11" s="271"/>
      <c r="G11" s="271"/>
      <c r="H11" s="271"/>
      <c r="I11" s="271"/>
      <c r="J11" s="271"/>
      <c r="K11" s="274"/>
      <c r="L11" s="274"/>
      <c r="M11" s="274"/>
      <c r="N11" s="274"/>
      <c r="O11" s="277"/>
      <c r="P11" s="278"/>
      <c r="Q11" s="277"/>
      <c r="R11" s="27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7"/>
      <c r="B12" s="237"/>
      <c r="C12" s="237"/>
      <c r="D12" s="22"/>
      <c r="E12" s="271"/>
      <c r="F12" s="271"/>
      <c r="G12" s="271"/>
      <c r="H12" s="271"/>
      <c r="I12" s="271"/>
      <c r="J12" s="271"/>
      <c r="K12" s="274"/>
      <c r="L12" s="274"/>
      <c r="M12" s="274"/>
      <c r="N12" s="274"/>
      <c r="O12" s="277"/>
      <c r="P12" s="278"/>
      <c r="Q12" s="277"/>
      <c r="R12" s="27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1"/>
      <c r="B13" s="193"/>
      <c r="C13" s="193"/>
      <c r="D13" s="22"/>
      <c r="E13" s="271"/>
      <c r="F13" s="271"/>
      <c r="G13" s="271"/>
      <c r="H13" s="271"/>
      <c r="I13" s="271"/>
      <c r="J13" s="271"/>
      <c r="K13" s="274"/>
      <c r="L13" s="274"/>
      <c r="M13" s="274"/>
      <c r="N13" s="274"/>
      <c r="O13" s="277"/>
      <c r="P13" s="278"/>
      <c r="Q13" s="277"/>
      <c r="R13" s="27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1"/>
      <c r="B14" s="194"/>
      <c r="C14" s="194"/>
      <c r="D14" s="22"/>
      <c r="E14" s="271"/>
      <c r="F14" s="271"/>
      <c r="G14" s="271"/>
      <c r="H14" s="271"/>
      <c r="I14" s="271"/>
      <c r="J14" s="271"/>
      <c r="K14" s="274"/>
      <c r="L14" s="274"/>
      <c r="M14" s="274"/>
      <c r="N14" s="274"/>
      <c r="O14" s="277"/>
      <c r="P14" s="278"/>
      <c r="Q14" s="277"/>
      <c r="R14" s="27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56">
        <v>3601</v>
      </c>
      <c r="B15" s="263" t="s">
        <v>116</v>
      </c>
      <c r="C15" s="256"/>
      <c r="D15" s="22" t="s">
        <v>97</v>
      </c>
      <c r="E15" s="271">
        <v>3</v>
      </c>
      <c r="F15" s="271"/>
      <c r="G15" s="271"/>
      <c r="H15" s="271"/>
      <c r="I15" s="271">
        <v>2</v>
      </c>
      <c r="J15" s="271"/>
      <c r="K15" s="274"/>
      <c r="L15" s="274"/>
      <c r="M15" s="274"/>
      <c r="N15" s="274"/>
      <c r="O15" s="277"/>
      <c r="P15" s="278"/>
      <c r="Q15" s="277"/>
      <c r="R15" s="278"/>
      <c r="S15" s="12">
        <f t="shared" si="1"/>
        <v>5</v>
      </c>
      <c r="T15" s="12">
        <f t="shared" si="0"/>
        <v>5</v>
      </c>
      <c r="U15" s="14"/>
      <c r="V15" s="14"/>
    </row>
    <row r="16" spans="1:22" x14ac:dyDescent="0.3">
      <c r="A16" s="201"/>
      <c r="B16" s="126"/>
      <c r="C16" s="126"/>
      <c r="D16" s="22"/>
      <c r="E16" s="271"/>
      <c r="F16" s="271"/>
      <c r="G16" s="271"/>
      <c r="H16" s="271"/>
      <c r="I16" s="271"/>
      <c r="J16" s="271"/>
      <c r="K16" s="274"/>
      <c r="L16" s="274"/>
      <c r="M16" s="274"/>
      <c r="N16" s="274"/>
      <c r="O16" s="277"/>
      <c r="P16" s="278"/>
      <c r="Q16" s="277"/>
      <c r="R16" s="27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1"/>
      <c r="B17" s="201"/>
      <c r="C17" s="201"/>
      <c r="D17" s="22"/>
      <c r="E17" s="271"/>
      <c r="F17" s="271"/>
      <c r="G17" s="271"/>
      <c r="H17" s="271"/>
      <c r="I17" s="271"/>
      <c r="J17" s="271"/>
      <c r="K17" s="274"/>
      <c r="L17" s="274"/>
      <c r="M17" s="274"/>
      <c r="N17" s="274"/>
      <c r="O17" s="277"/>
      <c r="P17" s="278"/>
      <c r="Q17" s="277"/>
      <c r="R17" s="278"/>
      <c r="S17" s="202">
        <f t="shared" si="1"/>
        <v>0</v>
      </c>
      <c r="T17" s="202">
        <f t="shared" si="0"/>
        <v>0</v>
      </c>
      <c r="U17" s="14"/>
      <c r="V17" s="14"/>
    </row>
    <row r="18" spans="1:22" x14ac:dyDescent="0.3">
      <c r="A18" s="201"/>
      <c r="B18" s="201"/>
      <c r="C18" s="201"/>
      <c r="D18" s="22"/>
      <c r="E18" s="271"/>
      <c r="F18" s="271"/>
      <c r="G18" s="271"/>
      <c r="H18" s="271"/>
      <c r="I18" s="271"/>
      <c r="J18" s="271"/>
      <c r="K18" s="274"/>
      <c r="L18" s="274"/>
      <c r="M18" s="274"/>
      <c r="N18" s="274"/>
      <c r="O18" s="277"/>
      <c r="P18" s="278"/>
      <c r="Q18" s="277"/>
      <c r="R18" s="278"/>
      <c r="S18" s="202">
        <f t="shared" si="1"/>
        <v>0</v>
      </c>
      <c r="T18" s="202">
        <f t="shared" si="0"/>
        <v>0</v>
      </c>
      <c r="U18" s="14"/>
      <c r="V18" s="14"/>
    </row>
    <row r="19" spans="1:22" x14ac:dyDescent="0.3">
      <c r="A19" s="154"/>
      <c r="B19" s="25"/>
      <c r="C19" s="154"/>
      <c r="D19" s="10"/>
      <c r="E19" s="271"/>
      <c r="F19" s="271"/>
      <c r="G19" s="271"/>
      <c r="H19" s="271"/>
      <c r="I19" s="271"/>
      <c r="J19" s="271"/>
      <c r="K19" s="274"/>
      <c r="L19" s="274"/>
      <c r="M19" s="274"/>
      <c r="N19" s="274"/>
      <c r="O19" s="277"/>
      <c r="P19" s="278"/>
      <c r="Q19" s="277"/>
      <c r="R19" s="27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7">
        <v>3600</v>
      </c>
      <c r="B20" s="263" t="s">
        <v>115</v>
      </c>
      <c r="C20" s="257"/>
      <c r="D20" s="22" t="s">
        <v>100</v>
      </c>
      <c r="E20" s="271">
        <v>2</v>
      </c>
      <c r="F20" s="271"/>
      <c r="G20" s="271"/>
      <c r="H20" s="271"/>
      <c r="I20" s="271"/>
      <c r="J20" s="271"/>
      <c r="K20" s="274"/>
      <c r="L20" s="274"/>
      <c r="M20" s="274"/>
      <c r="N20" s="274"/>
      <c r="O20" s="277"/>
      <c r="P20" s="278"/>
      <c r="Q20" s="277"/>
      <c r="R20" s="278"/>
      <c r="S20" s="12">
        <f t="shared" ref="S20" si="4">E20+G20+I20+K20+M20+O20+Q20</f>
        <v>2</v>
      </c>
      <c r="T20" s="12">
        <f t="shared" ref="T20" si="5">SUM(S20-U20-V20)</f>
        <v>2</v>
      </c>
      <c r="U20" s="14"/>
      <c r="V20" s="14"/>
    </row>
    <row r="21" spans="1:22" ht="15.75" customHeight="1" x14ac:dyDescent="0.3">
      <c r="A21" s="142">
        <v>3600</v>
      </c>
      <c r="B21" s="263" t="s">
        <v>115</v>
      </c>
      <c r="C21" s="142"/>
      <c r="D21" s="22" t="s">
        <v>70</v>
      </c>
      <c r="E21" s="271">
        <v>1</v>
      </c>
      <c r="F21" s="271"/>
      <c r="G21" s="271"/>
      <c r="H21" s="271"/>
      <c r="I21" s="271"/>
      <c r="J21" s="271"/>
      <c r="K21" s="274"/>
      <c r="L21" s="274"/>
      <c r="M21" s="274"/>
      <c r="N21" s="274"/>
      <c r="O21" s="277"/>
      <c r="P21" s="278"/>
      <c r="Q21" s="277"/>
      <c r="R21" s="278"/>
      <c r="S21" s="12">
        <f t="shared" si="2"/>
        <v>1</v>
      </c>
      <c r="T21" s="12">
        <f t="shared" si="3"/>
        <v>1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1"/>
      <c r="F22" s="271"/>
      <c r="G22" s="271"/>
      <c r="H22" s="271"/>
      <c r="I22" s="271"/>
      <c r="J22" s="271"/>
      <c r="K22" s="274"/>
      <c r="L22" s="274"/>
      <c r="M22" s="274"/>
      <c r="N22" s="274"/>
      <c r="O22" s="277"/>
      <c r="P22" s="278"/>
      <c r="Q22" s="277"/>
      <c r="R22" s="27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1"/>
      <c r="F23" s="271"/>
      <c r="G23" s="271"/>
      <c r="H23" s="271"/>
      <c r="I23" s="271"/>
      <c r="J23" s="271"/>
      <c r="K23" s="274"/>
      <c r="L23" s="274"/>
      <c r="M23" s="274"/>
      <c r="N23" s="274"/>
      <c r="O23" s="277"/>
      <c r="P23" s="278"/>
      <c r="Q23" s="277"/>
      <c r="R23" s="27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0"/>
      <c r="F24" s="281"/>
      <c r="G24" s="280"/>
      <c r="H24" s="281"/>
      <c r="I24" s="280"/>
      <c r="J24" s="281"/>
      <c r="K24" s="282"/>
      <c r="L24" s="283"/>
      <c r="M24" s="282"/>
      <c r="N24" s="283"/>
      <c r="O24" s="277"/>
      <c r="P24" s="278"/>
      <c r="Q24" s="277"/>
      <c r="R24" s="278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0"/>
      <c r="F25" s="281"/>
      <c r="G25" s="280"/>
      <c r="H25" s="281"/>
      <c r="I25" s="280"/>
      <c r="J25" s="281"/>
      <c r="K25" s="280"/>
      <c r="L25" s="281"/>
      <c r="M25" s="280"/>
      <c r="N25" s="281"/>
      <c r="O25" s="277"/>
      <c r="P25" s="278"/>
      <c r="Q25" s="277"/>
      <c r="R25" s="278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84">
        <f>SUM(E4:E25)</f>
        <v>8</v>
      </c>
      <c r="F26" s="285"/>
      <c r="G26" s="284">
        <f>SUM(G4:G25)</f>
        <v>8</v>
      </c>
      <c r="H26" s="285"/>
      <c r="I26" s="284">
        <f>SUM(I4:I25)</f>
        <v>8</v>
      </c>
      <c r="J26" s="285"/>
      <c r="K26" s="284">
        <f>SUM(K4:K25)</f>
        <v>0</v>
      </c>
      <c r="L26" s="285"/>
      <c r="M26" s="284">
        <f>SUM(M4:M25)</f>
        <v>0</v>
      </c>
      <c r="N26" s="285"/>
      <c r="O26" s="284">
        <f>SUM(O4:O25)</f>
        <v>0</v>
      </c>
      <c r="P26" s="285"/>
      <c r="Q26" s="284">
        <f>SUM(Q4:Q25)</f>
        <v>0</v>
      </c>
      <c r="R26" s="285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24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3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topLeftCell="A13" zoomScale="90" zoomScaleNormal="90" workbookViewId="0">
      <selection activeCell="A13" sqref="A13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119</v>
      </c>
      <c r="B1" s="2"/>
      <c r="C1" s="2"/>
    </row>
    <row r="2" spans="1:22" s="9" customFormat="1" x14ac:dyDescent="0.3">
      <c r="A2" s="5" t="s">
        <v>89</v>
      </c>
      <c r="B2" s="243"/>
      <c r="C2" s="249" t="str">
        <f>Buckingham!C2</f>
        <v>18.10.20</v>
      </c>
      <c r="D2" s="185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5"/>
      <c r="G3" s="114"/>
      <c r="H3" s="115"/>
      <c r="I3" s="114"/>
      <c r="J3" s="115"/>
      <c r="K3" s="114"/>
      <c r="L3" s="115"/>
      <c r="M3" s="114"/>
      <c r="N3" s="115"/>
      <c r="O3" s="27"/>
      <c r="P3" s="27"/>
      <c r="Q3" s="186"/>
      <c r="R3" s="186"/>
      <c r="S3" s="183"/>
      <c r="T3" s="183"/>
      <c r="U3" s="13"/>
      <c r="V3" s="13"/>
    </row>
    <row r="4" spans="1:22" x14ac:dyDescent="0.3">
      <c r="A4" s="237" t="s">
        <v>115</v>
      </c>
      <c r="B4" s="237"/>
      <c r="C4" s="237" t="s">
        <v>120</v>
      </c>
      <c r="D4" s="22" t="s">
        <v>121</v>
      </c>
      <c r="E4" s="271">
        <v>8</v>
      </c>
      <c r="F4" s="271"/>
      <c r="G4" s="271">
        <v>8</v>
      </c>
      <c r="H4" s="271"/>
      <c r="I4" s="271">
        <v>8</v>
      </c>
      <c r="J4" s="271"/>
      <c r="K4" s="271">
        <v>8</v>
      </c>
      <c r="L4" s="271"/>
      <c r="M4" s="271">
        <v>8</v>
      </c>
      <c r="N4" s="271"/>
      <c r="O4" s="277"/>
      <c r="P4" s="278"/>
      <c r="Q4" s="277"/>
      <c r="R4" s="278"/>
      <c r="S4" s="183">
        <f>E4+G4+I4+K4+M4+O4+Q4</f>
        <v>40</v>
      </c>
      <c r="T4" s="183">
        <f t="shared" ref="T4:T19" si="0">SUM(S4-U4-V4)</f>
        <v>40</v>
      </c>
      <c r="U4" s="14"/>
      <c r="V4" s="14"/>
    </row>
    <row r="5" spans="1:22" x14ac:dyDescent="0.3">
      <c r="A5" s="238"/>
      <c r="B5" s="238"/>
      <c r="C5" s="238"/>
      <c r="D5" s="22" t="s">
        <v>122</v>
      </c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7"/>
      <c r="P5" s="278"/>
      <c r="Q5" s="277"/>
      <c r="R5" s="278"/>
      <c r="S5" s="183">
        <f t="shared" ref="S5:S24" si="1">E5+G5+I5+K5+M5+O5+Q5</f>
        <v>0</v>
      </c>
      <c r="T5" s="183">
        <f t="shared" si="0"/>
        <v>0</v>
      </c>
      <c r="U5" s="14"/>
      <c r="V5" s="14"/>
    </row>
    <row r="6" spans="1:22" x14ac:dyDescent="0.3">
      <c r="A6" s="254"/>
      <c r="B6" s="254"/>
      <c r="C6" s="254"/>
      <c r="D6" s="22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7"/>
      <c r="P6" s="278"/>
      <c r="Q6" s="277"/>
      <c r="R6" s="278"/>
      <c r="S6" s="183">
        <f t="shared" si="1"/>
        <v>0</v>
      </c>
      <c r="T6" s="183">
        <f t="shared" si="0"/>
        <v>0</v>
      </c>
      <c r="U6" s="14"/>
      <c r="V6" s="14"/>
    </row>
    <row r="7" spans="1:22" x14ac:dyDescent="0.3">
      <c r="A7" s="241"/>
      <c r="B7" s="217"/>
      <c r="C7" s="217"/>
      <c r="D7" s="22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7"/>
      <c r="P7" s="278"/>
      <c r="Q7" s="277"/>
      <c r="R7" s="278"/>
      <c r="S7" s="183">
        <f t="shared" si="1"/>
        <v>0</v>
      </c>
      <c r="T7" s="183">
        <f t="shared" si="0"/>
        <v>0</v>
      </c>
      <c r="U7" s="14"/>
      <c r="V7" s="14"/>
    </row>
    <row r="8" spans="1:22" x14ac:dyDescent="0.3">
      <c r="A8" s="242"/>
      <c r="B8" s="242"/>
      <c r="C8" s="242"/>
      <c r="D8" s="22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7"/>
      <c r="P8" s="278"/>
      <c r="Q8" s="277"/>
      <c r="R8" s="278"/>
      <c r="S8" s="183">
        <f t="shared" si="1"/>
        <v>0</v>
      </c>
      <c r="T8" s="183">
        <f t="shared" si="0"/>
        <v>0</v>
      </c>
      <c r="U8" s="14"/>
      <c r="V8" s="14"/>
    </row>
    <row r="9" spans="1:22" x14ac:dyDescent="0.3">
      <c r="A9" s="224"/>
      <c r="B9" s="224"/>
      <c r="C9" s="224"/>
      <c r="D9" s="22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7"/>
      <c r="P9" s="278"/>
      <c r="Q9" s="277"/>
      <c r="R9" s="278"/>
      <c r="S9" s="183">
        <f t="shared" si="1"/>
        <v>0</v>
      </c>
      <c r="T9" s="183">
        <f t="shared" si="0"/>
        <v>0</v>
      </c>
      <c r="U9" s="14"/>
      <c r="V9" s="14"/>
    </row>
    <row r="10" spans="1:22" x14ac:dyDescent="0.3">
      <c r="A10" s="194"/>
      <c r="B10" s="194"/>
      <c r="C10" s="194"/>
      <c r="D10" s="22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7"/>
      <c r="P10" s="278"/>
      <c r="Q10" s="277"/>
      <c r="R10" s="278"/>
      <c r="S10" s="183">
        <f t="shared" si="1"/>
        <v>0</v>
      </c>
      <c r="T10" s="183">
        <f t="shared" si="0"/>
        <v>0</v>
      </c>
      <c r="U10" s="14"/>
      <c r="V10" s="14"/>
    </row>
    <row r="11" spans="1:22" x14ac:dyDescent="0.3">
      <c r="A11" s="224"/>
      <c r="B11" s="224"/>
      <c r="C11" s="224"/>
      <c r="D11" s="22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7"/>
      <c r="P11" s="278"/>
      <c r="Q11" s="277"/>
      <c r="R11" s="278"/>
      <c r="S11" s="183">
        <f t="shared" si="1"/>
        <v>0</v>
      </c>
      <c r="T11" s="183">
        <f t="shared" si="0"/>
        <v>0</v>
      </c>
      <c r="U11" s="14"/>
      <c r="V11" s="14"/>
    </row>
    <row r="12" spans="1:22" x14ac:dyDescent="0.3">
      <c r="A12" s="210"/>
      <c r="B12" s="210"/>
      <c r="C12" s="210"/>
      <c r="D12" s="22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7"/>
      <c r="P12" s="278"/>
      <c r="Q12" s="277"/>
      <c r="R12" s="278"/>
      <c r="S12" s="183">
        <f t="shared" si="1"/>
        <v>0</v>
      </c>
      <c r="T12" s="183">
        <f t="shared" si="0"/>
        <v>0</v>
      </c>
      <c r="U12" s="14"/>
      <c r="V12" s="14"/>
    </row>
    <row r="13" spans="1:22" x14ac:dyDescent="0.3">
      <c r="A13" s="191"/>
      <c r="B13" s="191"/>
      <c r="C13" s="191"/>
      <c r="D13" s="22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7"/>
      <c r="P13" s="278"/>
      <c r="Q13" s="277"/>
      <c r="R13" s="278"/>
      <c r="S13" s="183">
        <f>E13+G13+I13+K13+M13+O13+Q13</f>
        <v>0</v>
      </c>
      <c r="T13" s="183">
        <f>SUM(S13-U13-V13)</f>
        <v>0</v>
      </c>
      <c r="U13" s="14"/>
      <c r="V13" s="14"/>
    </row>
    <row r="14" spans="1:22" x14ac:dyDescent="0.3">
      <c r="A14" s="191"/>
      <c r="B14" s="191"/>
      <c r="C14" s="191"/>
      <c r="D14" s="22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7"/>
      <c r="P14" s="278"/>
      <c r="Q14" s="277"/>
      <c r="R14" s="278"/>
      <c r="S14" s="183">
        <f t="shared" si="1"/>
        <v>0</v>
      </c>
      <c r="T14" s="183">
        <f t="shared" si="0"/>
        <v>0</v>
      </c>
      <c r="U14" s="14"/>
      <c r="V14" s="14"/>
    </row>
    <row r="15" spans="1:22" x14ac:dyDescent="0.3">
      <c r="A15" s="254"/>
      <c r="B15" s="254"/>
      <c r="C15" s="254"/>
      <c r="D15" s="22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7"/>
      <c r="P15" s="278"/>
      <c r="Q15" s="277"/>
      <c r="R15" s="278"/>
      <c r="S15" s="183">
        <f t="shared" si="1"/>
        <v>0</v>
      </c>
      <c r="T15" s="183">
        <f t="shared" si="0"/>
        <v>0</v>
      </c>
      <c r="U15" s="14"/>
      <c r="V15" s="14"/>
    </row>
    <row r="16" spans="1:22" x14ac:dyDescent="0.3">
      <c r="A16" s="247"/>
      <c r="B16" s="247"/>
      <c r="C16" s="247"/>
      <c r="D16" s="22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7"/>
      <c r="P16" s="278"/>
      <c r="Q16" s="277"/>
      <c r="R16" s="278"/>
      <c r="S16" s="183">
        <f t="shared" si="1"/>
        <v>0</v>
      </c>
      <c r="T16" s="183">
        <f t="shared" si="0"/>
        <v>0</v>
      </c>
      <c r="U16" s="14"/>
      <c r="V16" s="14"/>
    </row>
    <row r="17" spans="1:22" ht="16.5" customHeight="1" x14ac:dyDescent="0.3">
      <c r="A17" s="185"/>
      <c r="B17" s="25"/>
      <c r="C17" s="185"/>
      <c r="D17" s="10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7"/>
      <c r="P17" s="278"/>
      <c r="Q17" s="277"/>
      <c r="R17" s="278"/>
      <c r="S17" s="183">
        <f t="shared" si="1"/>
        <v>0</v>
      </c>
      <c r="T17" s="183">
        <f t="shared" si="0"/>
        <v>0</v>
      </c>
      <c r="U17" s="14"/>
      <c r="V17" s="14"/>
    </row>
    <row r="18" spans="1:22" x14ac:dyDescent="0.3">
      <c r="A18" s="253"/>
      <c r="B18" s="253"/>
      <c r="C18" s="253"/>
      <c r="D18" s="22"/>
      <c r="E18" s="264"/>
      <c r="F18" s="265"/>
      <c r="G18" s="264"/>
      <c r="H18" s="265"/>
      <c r="I18" s="271"/>
      <c r="J18" s="271"/>
      <c r="K18" s="271"/>
      <c r="L18" s="271"/>
      <c r="M18" s="271"/>
      <c r="N18" s="271"/>
      <c r="O18" s="277"/>
      <c r="P18" s="278"/>
      <c r="Q18" s="277"/>
      <c r="R18" s="278"/>
      <c r="S18" s="183">
        <f t="shared" si="1"/>
        <v>0</v>
      </c>
      <c r="T18" s="183">
        <f t="shared" si="0"/>
        <v>0</v>
      </c>
      <c r="U18" s="14"/>
      <c r="V18" s="14"/>
    </row>
    <row r="19" spans="1:22" ht="15.75" customHeight="1" x14ac:dyDescent="0.3">
      <c r="A19" s="231"/>
      <c r="B19" s="231"/>
      <c r="C19" s="231"/>
      <c r="D19" s="22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7"/>
      <c r="P19" s="278"/>
      <c r="Q19" s="277"/>
      <c r="R19" s="278"/>
      <c r="S19" s="183">
        <f t="shared" si="1"/>
        <v>0</v>
      </c>
      <c r="T19" s="183">
        <f t="shared" si="0"/>
        <v>0</v>
      </c>
      <c r="U19" s="14"/>
      <c r="V19" s="14"/>
    </row>
    <row r="20" spans="1:22" ht="15.75" customHeight="1" x14ac:dyDescent="0.3">
      <c r="A20" s="185"/>
      <c r="B20" s="25"/>
      <c r="C20" s="185"/>
      <c r="D20" s="22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7"/>
      <c r="P20" s="278"/>
      <c r="Q20" s="277"/>
      <c r="R20" s="278"/>
      <c r="S20" s="183">
        <f>E20+G20+I20+K20+M20+O20+Q20</f>
        <v>0</v>
      </c>
      <c r="T20" s="183">
        <f>SUM(S20-U20-V20)</f>
        <v>0</v>
      </c>
      <c r="U20" s="14"/>
      <c r="V20" s="14"/>
    </row>
    <row r="21" spans="1:22" ht="15" customHeight="1" x14ac:dyDescent="0.3">
      <c r="A21" s="185"/>
      <c r="B21" s="25"/>
      <c r="C21" s="185"/>
      <c r="D21" s="22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7"/>
      <c r="P21" s="278"/>
      <c r="Q21" s="277"/>
      <c r="R21" s="278"/>
      <c r="S21" s="183">
        <f>E21+G21+I21+K21+M21+O21+Q21</f>
        <v>0</v>
      </c>
      <c r="T21" s="183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80"/>
      <c r="F22" s="281"/>
      <c r="G22" s="280"/>
      <c r="H22" s="281"/>
      <c r="I22" s="280"/>
      <c r="J22" s="281"/>
      <c r="K22" s="280"/>
      <c r="L22" s="281"/>
      <c r="M22" s="280"/>
      <c r="N22" s="281"/>
      <c r="O22" s="277"/>
      <c r="P22" s="278"/>
      <c r="Q22" s="277"/>
      <c r="R22" s="278"/>
      <c r="S22" s="183">
        <f t="shared" si="1"/>
        <v>0</v>
      </c>
      <c r="T22" s="183"/>
      <c r="U22" s="15"/>
      <c r="V22" s="14"/>
    </row>
    <row r="23" spans="1:22" x14ac:dyDescent="0.3">
      <c r="A23" s="55" t="s">
        <v>36</v>
      </c>
      <c r="B23" s="55"/>
      <c r="C23" s="10"/>
      <c r="D23" s="10"/>
      <c r="E23" s="280"/>
      <c r="F23" s="281"/>
      <c r="G23" s="280"/>
      <c r="H23" s="281"/>
      <c r="I23" s="280"/>
      <c r="J23" s="281"/>
      <c r="K23" s="280"/>
      <c r="L23" s="281"/>
      <c r="M23" s="280"/>
      <c r="N23" s="281"/>
      <c r="O23" s="277"/>
      <c r="P23" s="278"/>
      <c r="Q23" s="277"/>
      <c r="R23" s="278"/>
      <c r="S23" s="183">
        <f t="shared" si="1"/>
        <v>0</v>
      </c>
      <c r="T23" s="183"/>
      <c r="U23" s="15"/>
      <c r="V23" s="14"/>
    </row>
    <row r="24" spans="1:22" x14ac:dyDescent="0.3">
      <c r="A24" s="15" t="s">
        <v>6</v>
      </c>
      <c r="B24" s="15"/>
      <c r="C24" s="15"/>
      <c r="D24" s="15"/>
      <c r="E24" s="284">
        <f>SUM(E4:E23)</f>
        <v>8</v>
      </c>
      <c r="F24" s="285"/>
      <c r="G24" s="284">
        <f>SUM(G4:G23)</f>
        <v>8</v>
      </c>
      <c r="H24" s="285"/>
      <c r="I24" s="284">
        <f>SUM(I4:I23)</f>
        <v>8</v>
      </c>
      <c r="J24" s="285"/>
      <c r="K24" s="284">
        <f>SUM(K4:K23)</f>
        <v>8</v>
      </c>
      <c r="L24" s="285"/>
      <c r="M24" s="284">
        <f>SUM(M4:M23)</f>
        <v>8</v>
      </c>
      <c r="N24" s="285"/>
      <c r="O24" s="284">
        <f>SUM(O4:O23)</f>
        <v>0</v>
      </c>
      <c r="P24" s="285"/>
      <c r="Q24" s="284">
        <f>SUM(Q4:Q23)</f>
        <v>0</v>
      </c>
      <c r="R24" s="285"/>
      <c r="S24" s="183">
        <f t="shared" si="1"/>
        <v>40</v>
      </c>
      <c r="T24" s="183"/>
      <c r="U24" s="15"/>
      <c r="V24" s="14"/>
    </row>
    <row r="25" spans="1:22" x14ac:dyDescent="0.3">
      <c r="A25" s="15" t="s">
        <v>2</v>
      </c>
      <c r="B25" s="15"/>
      <c r="C25" s="15"/>
      <c r="D25" s="15"/>
      <c r="E25" s="183"/>
      <c r="F25" s="184">
        <v>8</v>
      </c>
      <c r="G25" s="183"/>
      <c r="H25" s="184">
        <v>8</v>
      </c>
      <c r="I25" s="183"/>
      <c r="J25" s="184">
        <v>8</v>
      </c>
      <c r="K25" s="183"/>
      <c r="L25" s="184">
        <v>8</v>
      </c>
      <c r="M25" s="183"/>
      <c r="N25" s="184">
        <v>8</v>
      </c>
      <c r="O25" s="183"/>
      <c r="P25" s="184"/>
      <c r="Q25" s="183"/>
      <c r="R25" s="184"/>
      <c r="S25" s="183">
        <f>SUM(E25:R25)</f>
        <v>40</v>
      </c>
      <c r="T25" s="183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v>56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96</v>
      </c>
      <c r="E34" s="4" t="s">
        <v>40</v>
      </c>
      <c r="F34" s="4"/>
      <c r="G34" s="19">
        <f>S24-C34</f>
        <v>-56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A13" sqref="A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89</v>
      </c>
      <c r="B2" s="243"/>
      <c r="C2" s="243" t="str">
        <f>Buckingham!C2</f>
        <v>18.10.20</v>
      </c>
      <c r="D2" s="15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</v>
      </c>
      <c r="I3" s="114">
        <v>8</v>
      </c>
      <c r="J3" s="115">
        <v>16</v>
      </c>
      <c r="K3" s="258"/>
      <c r="L3" s="259"/>
      <c r="M3" s="258"/>
      <c r="N3" s="259"/>
      <c r="O3" s="56"/>
      <c r="P3" s="56"/>
      <c r="Q3" s="57"/>
      <c r="R3" s="57"/>
      <c r="S3" s="151"/>
      <c r="T3" s="151"/>
      <c r="U3" s="59"/>
      <c r="V3" s="59"/>
    </row>
    <row r="4" spans="1:22" x14ac:dyDescent="0.3">
      <c r="A4" s="244">
        <v>6728</v>
      </c>
      <c r="B4" s="263" t="s">
        <v>111</v>
      </c>
      <c r="C4" s="244">
        <v>54</v>
      </c>
      <c r="D4" s="22" t="s">
        <v>76</v>
      </c>
      <c r="E4" s="270">
        <v>1.5</v>
      </c>
      <c r="F4" s="270"/>
      <c r="G4" s="270">
        <v>8</v>
      </c>
      <c r="H4" s="270"/>
      <c r="I4" s="270">
        <v>8</v>
      </c>
      <c r="J4" s="270"/>
      <c r="K4" s="274"/>
      <c r="L4" s="276"/>
      <c r="M4" s="274"/>
      <c r="N4" s="276"/>
      <c r="O4" s="268"/>
      <c r="P4" s="269"/>
      <c r="Q4" s="268"/>
      <c r="R4" s="269"/>
      <c r="S4" s="151">
        <f>E4+G4+I4+K4+M4+O4+Q4</f>
        <v>17.5</v>
      </c>
      <c r="T4" s="151">
        <f t="shared" ref="T4:T14" si="0">SUM(S4-U4-V4)</f>
        <v>17.5</v>
      </c>
      <c r="U4" s="60"/>
      <c r="V4" s="60"/>
    </row>
    <row r="5" spans="1:22" x14ac:dyDescent="0.3">
      <c r="A5" s="238">
        <v>6728</v>
      </c>
      <c r="B5" s="263" t="s">
        <v>111</v>
      </c>
      <c r="C5" s="238">
        <v>65</v>
      </c>
      <c r="D5" s="22" t="s">
        <v>71</v>
      </c>
      <c r="E5" s="270">
        <v>1</v>
      </c>
      <c r="F5" s="270"/>
      <c r="G5" s="270"/>
      <c r="H5" s="270"/>
      <c r="I5" s="270"/>
      <c r="J5" s="270"/>
      <c r="K5" s="276"/>
      <c r="L5" s="276"/>
      <c r="M5" s="276"/>
      <c r="N5" s="276"/>
      <c r="O5" s="268"/>
      <c r="P5" s="269"/>
      <c r="Q5" s="268"/>
      <c r="R5" s="269"/>
      <c r="S5" s="151">
        <f t="shared" ref="S5:S26" si="1">E5+G5+I5+K5+M5+O5+Q5</f>
        <v>1</v>
      </c>
      <c r="T5" s="151">
        <f t="shared" si="0"/>
        <v>1</v>
      </c>
      <c r="U5" s="60"/>
      <c r="V5" s="60"/>
    </row>
    <row r="6" spans="1:22" x14ac:dyDescent="0.3">
      <c r="A6" s="247"/>
      <c r="B6" s="247"/>
      <c r="C6" s="247"/>
      <c r="D6" s="22"/>
      <c r="E6" s="270"/>
      <c r="F6" s="270"/>
      <c r="G6" s="270"/>
      <c r="H6" s="270"/>
      <c r="I6" s="270"/>
      <c r="J6" s="270"/>
      <c r="K6" s="276"/>
      <c r="L6" s="276"/>
      <c r="M6" s="276"/>
      <c r="N6" s="276"/>
      <c r="O6" s="268"/>
      <c r="P6" s="269"/>
      <c r="Q6" s="268"/>
      <c r="R6" s="269"/>
      <c r="S6" s="151">
        <f t="shared" si="1"/>
        <v>0</v>
      </c>
      <c r="T6" s="151">
        <f t="shared" si="0"/>
        <v>0</v>
      </c>
      <c r="U6" s="60"/>
      <c r="V6" s="60"/>
    </row>
    <row r="7" spans="1:22" x14ac:dyDescent="0.3">
      <c r="A7" s="247" t="s">
        <v>117</v>
      </c>
      <c r="B7" s="312">
        <v>143.22999999999999</v>
      </c>
      <c r="C7" s="247"/>
      <c r="D7" s="22"/>
      <c r="E7" s="270"/>
      <c r="F7" s="270"/>
      <c r="G7" s="270"/>
      <c r="H7" s="270"/>
      <c r="I7" s="270"/>
      <c r="J7" s="270"/>
      <c r="K7" s="276"/>
      <c r="L7" s="276"/>
      <c r="M7" s="276"/>
      <c r="N7" s="276"/>
      <c r="O7" s="268"/>
      <c r="P7" s="269"/>
      <c r="Q7" s="268"/>
      <c r="R7" s="269"/>
      <c r="S7" s="151">
        <f t="shared" si="1"/>
        <v>0</v>
      </c>
      <c r="T7" s="151">
        <f t="shared" si="0"/>
        <v>0</v>
      </c>
      <c r="U7" s="60"/>
      <c r="V7" s="60"/>
    </row>
    <row r="8" spans="1:22" x14ac:dyDescent="0.3">
      <c r="A8" s="220"/>
      <c r="B8" s="220"/>
      <c r="C8" s="220"/>
      <c r="D8" s="22"/>
      <c r="E8" s="264"/>
      <c r="F8" s="265"/>
      <c r="G8" s="264"/>
      <c r="H8" s="265"/>
      <c r="I8" s="264"/>
      <c r="J8" s="265"/>
      <c r="K8" s="266"/>
      <c r="L8" s="267"/>
      <c r="M8" s="266"/>
      <c r="N8" s="267"/>
      <c r="O8" s="268"/>
      <c r="P8" s="269"/>
      <c r="Q8" s="268"/>
      <c r="R8" s="269"/>
      <c r="S8" s="151">
        <f t="shared" si="1"/>
        <v>0</v>
      </c>
      <c r="T8" s="151">
        <f t="shared" si="0"/>
        <v>0</v>
      </c>
      <c r="U8" s="60"/>
      <c r="V8" s="60"/>
    </row>
    <row r="9" spans="1:22" x14ac:dyDescent="0.3">
      <c r="A9" s="214"/>
      <c r="B9" s="210"/>
      <c r="C9" s="210"/>
      <c r="D9" s="22"/>
      <c r="E9" s="264"/>
      <c r="F9" s="265"/>
      <c r="G9" s="264"/>
      <c r="H9" s="265"/>
      <c r="I9" s="264"/>
      <c r="J9" s="265"/>
      <c r="K9" s="266"/>
      <c r="L9" s="267"/>
      <c r="M9" s="266"/>
      <c r="N9" s="267"/>
      <c r="O9" s="268"/>
      <c r="P9" s="269"/>
      <c r="Q9" s="268"/>
      <c r="R9" s="269"/>
      <c r="S9" s="151">
        <f t="shared" si="1"/>
        <v>0</v>
      </c>
      <c r="T9" s="151">
        <f t="shared" si="0"/>
        <v>0</v>
      </c>
      <c r="U9" s="60"/>
      <c r="V9" s="60"/>
    </row>
    <row r="10" spans="1:22" x14ac:dyDescent="0.3">
      <c r="A10" s="221"/>
      <c r="B10" s="221"/>
      <c r="C10" s="221"/>
      <c r="D10" s="22"/>
      <c r="E10" s="264"/>
      <c r="F10" s="265"/>
      <c r="G10" s="264"/>
      <c r="H10" s="265"/>
      <c r="I10" s="264"/>
      <c r="J10" s="265"/>
      <c r="K10" s="266"/>
      <c r="L10" s="267"/>
      <c r="M10" s="266"/>
      <c r="N10" s="267"/>
      <c r="O10" s="268"/>
      <c r="P10" s="269"/>
      <c r="Q10" s="268"/>
      <c r="R10" s="269"/>
      <c r="S10" s="151">
        <f t="shared" si="1"/>
        <v>0</v>
      </c>
      <c r="T10" s="151">
        <f t="shared" si="0"/>
        <v>0</v>
      </c>
      <c r="U10" s="60"/>
      <c r="V10" s="60"/>
    </row>
    <row r="11" spans="1:22" x14ac:dyDescent="0.3">
      <c r="A11" s="214"/>
      <c r="B11" s="214"/>
      <c r="C11" s="214"/>
      <c r="D11" s="22"/>
      <c r="E11" s="264"/>
      <c r="F11" s="265"/>
      <c r="G11" s="264"/>
      <c r="H11" s="265"/>
      <c r="I11" s="264"/>
      <c r="J11" s="265"/>
      <c r="K11" s="266"/>
      <c r="L11" s="267"/>
      <c r="M11" s="266"/>
      <c r="N11" s="267"/>
      <c r="O11" s="268"/>
      <c r="P11" s="269"/>
      <c r="Q11" s="268"/>
      <c r="R11" s="269"/>
      <c r="S11" s="151">
        <f>E11+G11+I11+K11+M11+O11+Q11</f>
        <v>0</v>
      </c>
      <c r="T11" s="151">
        <f t="shared" si="0"/>
        <v>0</v>
      </c>
      <c r="U11" s="60"/>
      <c r="V11" s="60"/>
    </row>
    <row r="12" spans="1:22" x14ac:dyDescent="0.3">
      <c r="A12" s="221"/>
      <c r="B12" s="201"/>
      <c r="C12" s="201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68"/>
      <c r="P12" s="269"/>
      <c r="Q12" s="268"/>
      <c r="R12" s="269"/>
      <c r="S12" s="151">
        <f t="shared" si="1"/>
        <v>0</v>
      </c>
      <c r="T12" s="151">
        <f t="shared" si="0"/>
        <v>0</v>
      </c>
      <c r="U12" s="60"/>
      <c r="V12" s="60"/>
    </row>
    <row r="13" spans="1:22" x14ac:dyDescent="0.3">
      <c r="A13" s="221"/>
      <c r="B13" s="201"/>
      <c r="C13" s="201"/>
      <c r="D13" s="22"/>
      <c r="E13" s="264"/>
      <c r="F13" s="265"/>
      <c r="G13" s="264"/>
      <c r="H13" s="265"/>
      <c r="I13" s="264"/>
      <c r="J13" s="265"/>
      <c r="K13" s="266"/>
      <c r="L13" s="267"/>
      <c r="M13" s="266"/>
      <c r="N13" s="267"/>
      <c r="O13" s="268"/>
      <c r="P13" s="269"/>
      <c r="Q13" s="268"/>
      <c r="R13" s="269"/>
      <c r="S13" s="171">
        <f t="shared" si="1"/>
        <v>0</v>
      </c>
      <c r="T13" s="171">
        <f t="shared" si="0"/>
        <v>0</v>
      </c>
      <c r="U13" s="60"/>
      <c r="V13" s="60"/>
    </row>
    <row r="14" spans="1:22" x14ac:dyDescent="0.3">
      <c r="A14" s="221"/>
      <c r="B14" s="187"/>
      <c r="C14" s="187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68"/>
      <c r="P14" s="269"/>
      <c r="Q14" s="268"/>
      <c r="R14" s="269"/>
      <c r="S14" s="171">
        <f t="shared" si="1"/>
        <v>0</v>
      </c>
      <c r="T14" s="171">
        <f t="shared" si="0"/>
        <v>0</v>
      </c>
      <c r="U14" s="60"/>
      <c r="V14" s="60"/>
    </row>
    <row r="15" spans="1:22" x14ac:dyDescent="0.3">
      <c r="A15" s="221"/>
      <c r="B15" s="221"/>
      <c r="C15" s="221"/>
      <c r="D15" s="22"/>
      <c r="E15" s="264"/>
      <c r="F15" s="265"/>
      <c r="G15" s="264"/>
      <c r="H15" s="265"/>
      <c r="I15" s="264"/>
      <c r="J15" s="265"/>
      <c r="K15" s="266"/>
      <c r="L15" s="267"/>
      <c r="M15" s="266"/>
      <c r="N15" s="267"/>
      <c r="O15" s="268"/>
      <c r="P15" s="269"/>
      <c r="Q15" s="268"/>
      <c r="R15" s="269"/>
      <c r="S15" s="151">
        <f>E15+G15+I15+K15+M15+O15+Q15</f>
        <v>0</v>
      </c>
      <c r="T15" s="151">
        <f>SUM(S15-U15-V15)</f>
        <v>0</v>
      </c>
      <c r="U15" s="60"/>
      <c r="V15" s="60"/>
    </row>
    <row r="16" spans="1:22" x14ac:dyDescent="0.3">
      <c r="A16" s="206"/>
      <c r="B16" s="206"/>
      <c r="C16" s="206"/>
      <c r="D16" s="22"/>
      <c r="E16" s="264"/>
      <c r="F16" s="265"/>
      <c r="G16" s="264"/>
      <c r="H16" s="265"/>
      <c r="I16" s="264"/>
      <c r="J16" s="265"/>
      <c r="K16" s="266"/>
      <c r="L16" s="267"/>
      <c r="M16" s="266"/>
      <c r="N16" s="267"/>
      <c r="O16" s="268"/>
      <c r="P16" s="269"/>
      <c r="Q16" s="268"/>
      <c r="R16" s="269"/>
      <c r="S16" s="151">
        <f>E16+G16+I16+K16+M16+O16+Q16</f>
        <v>0</v>
      </c>
      <c r="T16" s="151">
        <f>SUM(S16-U16-V16)</f>
        <v>0</v>
      </c>
      <c r="U16" s="60"/>
      <c r="V16" s="60"/>
    </row>
    <row r="17" spans="1:22" ht="15.75" customHeight="1" x14ac:dyDescent="0.3">
      <c r="A17" s="206"/>
      <c r="B17" s="206"/>
      <c r="C17" s="206"/>
      <c r="D17" s="22"/>
      <c r="E17" s="264"/>
      <c r="F17" s="265"/>
      <c r="G17" s="264"/>
      <c r="H17" s="265"/>
      <c r="I17" s="264"/>
      <c r="J17" s="265"/>
      <c r="K17" s="266"/>
      <c r="L17" s="267"/>
      <c r="M17" s="266"/>
      <c r="N17" s="267"/>
      <c r="O17" s="268"/>
      <c r="P17" s="269"/>
      <c r="Q17" s="268"/>
      <c r="R17" s="269"/>
      <c r="S17" s="151">
        <f t="shared" ref="S17:S21" si="2">E17+G17+I17+K17+M17+O17+Q17</f>
        <v>0</v>
      </c>
      <c r="T17" s="151">
        <f t="shared" ref="T17:T21" si="3">SUM(S17-U17-V17)</f>
        <v>0</v>
      </c>
      <c r="U17" s="60"/>
      <c r="V17" s="60"/>
    </row>
    <row r="18" spans="1:22" ht="15.75" customHeight="1" x14ac:dyDescent="0.3">
      <c r="A18" s="210"/>
      <c r="B18" s="25"/>
      <c r="C18" s="210"/>
      <c r="D18" s="10"/>
      <c r="E18" s="264"/>
      <c r="F18" s="265"/>
      <c r="G18" s="264"/>
      <c r="H18" s="265"/>
      <c r="I18" s="264"/>
      <c r="J18" s="265"/>
      <c r="K18" s="276"/>
      <c r="L18" s="276"/>
      <c r="M18" s="276"/>
      <c r="N18" s="276"/>
      <c r="O18" s="268"/>
      <c r="P18" s="269"/>
      <c r="Q18" s="268"/>
      <c r="R18" s="269"/>
      <c r="S18" s="205">
        <f t="shared" ref="S18:S19" si="4">E18+G18+I18+K18+M18+O18+Q18</f>
        <v>0</v>
      </c>
      <c r="T18" s="205">
        <f t="shared" ref="T18:T19" si="5">SUM(S18-U18-V18)</f>
        <v>0</v>
      </c>
      <c r="U18" s="60"/>
      <c r="V18" s="60"/>
    </row>
    <row r="19" spans="1:22" ht="15.75" customHeight="1" x14ac:dyDescent="0.3">
      <c r="A19" s="206"/>
      <c r="B19" s="206"/>
      <c r="C19" s="206"/>
      <c r="D19" s="22"/>
      <c r="E19" s="264"/>
      <c r="F19" s="265"/>
      <c r="G19" s="264"/>
      <c r="H19" s="265"/>
      <c r="I19" s="264"/>
      <c r="J19" s="265"/>
      <c r="K19" s="276"/>
      <c r="L19" s="276"/>
      <c r="M19" s="276"/>
      <c r="N19" s="276"/>
      <c r="O19" s="268"/>
      <c r="P19" s="269"/>
      <c r="Q19" s="268"/>
      <c r="R19" s="269"/>
      <c r="S19" s="205">
        <f t="shared" si="4"/>
        <v>0</v>
      </c>
      <c r="T19" s="205">
        <f t="shared" si="5"/>
        <v>0</v>
      </c>
      <c r="U19" s="60"/>
      <c r="V19" s="60"/>
    </row>
    <row r="20" spans="1:22" ht="15.75" customHeight="1" x14ac:dyDescent="0.3">
      <c r="A20" s="165"/>
      <c r="B20" s="61"/>
      <c r="C20" s="165"/>
      <c r="D20" s="22"/>
      <c r="E20" s="264"/>
      <c r="F20" s="265"/>
      <c r="G20" s="264"/>
      <c r="H20" s="265"/>
      <c r="I20" s="264"/>
      <c r="J20" s="265"/>
      <c r="K20" s="276"/>
      <c r="L20" s="276"/>
      <c r="M20" s="276"/>
      <c r="N20" s="276"/>
      <c r="O20" s="268"/>
      <c r="P20" s="269"/>
      <c r="Q20" s="268"/>
      <c r="R20" s="269"/>
      <c r="S20" s="151">
        <f t="shared" si="2"/>
        <v>0</v>
      </c>
      <c r="T20" s="151">
        <f t="shared" si="3"/>
        <v>0</v>
      </c>
      <c r="U20" s="60"/>
      <c r="V20" s="60"/>
    </row>
    <row r="21" spans="1:22" x14ac:dyDescent="0.3">
      <c r="A21" s="257">
        <v>3600</v>
      </c>
      <c r="B21" s="263" t="s">
        <v>115</v>
      </c>
      <c r="C21" s="257"/>
      <c r="D21" s="22" t="s">
        <v>100</v>
      </c>
      <c r="E21" s="264">
        <v>2</v>
      </c>
      <c r="F21" s="265"/>
      <c r="G21" s="264"/>
      <c r="H21" s="265"/>
      <c r="I21" s="264"/>
      <c r="J21" s="265"/>
      <c r="K21" s="266"/>
      <c r="L21" s="267"/>
      <c r="M21" s="266"/>
      <c r="N21" s="267"/>
      <c r="O21" s="268"/>
      <c r="P21" s="269"/>
      <c r="Q21" s="268"/>
      <c r="R21" s="269"/>
      <c r="S21" s="151">
        <f t="shared" si="2"/>
        <v>2</v>
      </c>
      <c r="T21" s="151">
        <f t="shared" si="3"/>
        <v>2</v>
      </c>
      <c r="U21" s="60"/>
      <c r="V21" s="60"/>
    </row>
    <row r="22" spans="1:22" x14ac:dyDescent="0.3">
      <c r="A22" s="195">
        <v>3600</v>
      </c>
      <c r="B22" s="263" t="s">
        <v>115</v>
      </c>
      <c r="C22" s="195"/>
      <c r="D22" s="22" t="s">
        <v>101</v>
      </c>
      <c r="E22" s="264">
        <v>3.5</v>
      </c>
      <c r="F22" s="265"/>
      <c r="G22" s="264"/>
      <c r="H22" s="265"/>
      <c r="I22" s="264"/>
      <c r="J22" s="265"/>
      <c r="K22" s="266"/>
      <c r="L22" s="267"/>
      <c r="M22" s="266"/>
      <c r="N22" s="267"/>
      <c r="O22" s="268"/>
      <c r="P22" s="269"/>
      <c r="Q22" s="268"/>
      <c r="R22" s="269"/>
      <c r="S22" s="151">
        <f>E22+G22+I22+K22+M22+O22+Q22</f>
        <v>3.5</v>
      </c>
      <c r="T22" s="151">
        <f>SUM(S22-U22-V22)</f>
        <v>3.5</v>
      </c>
      <c r="U22" s="60"/>
      <c r="V22" s="60"/>
    </row>
    <row r="23" spans="1:22" x14ac:dyDescent="0.3">
      <c r="A23" s="153"/>
      <c r="B23" s="25"/>
      <c r="C23" s="153"/>
      <c r="D23" s="22"/>
      <c r="E23" s="264"/>
      <c r="F23" s="265"/>
      <c r="G23" s="264"/>
      <c r="H23" s="265"/>
      <c r="I23" s="264"/>
      <c r="J23" s="265"/>
      <c r="K23" s="266"/>
      <c r="L23" s="267"/>
      <c r="M23" s="266"/>
      <c r="N23" s="267"/>
      <c r="O23" s="268"/>
      <c r="P23" s="269"/>
      <c r="Q23" s="268"/>
      <c r="R23" s="269"/>
      <c r="S23" s="151">
        <f>E23+G23+I23+K23+M23+O23+Q23</f>
        <v>0</v>
      </c>
      <c r="T23" s="151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4"/>
      <c r="F24" s="265"/>
      <c r="G24" s="264"/>
      <c r="H24" s="265"/>
      <c r="I24" s="264"/>
      <c r="J24" s="265"/>
      <c r="K24" s="266"/>
      <c r="L24" s="267"/>
      <c r="M24" s="266"/>
      <c r="N24" s="267"/>
      <c r="O24" s="268"/>
      <c r="P24" s="269"/>
      <c r="Q24" s="268"/>
      <c r="R24" s="269"/>
      <c r="S24" s="151">
        <f t="shared" si="1"/>
        <v>0</v>
      </c>
      <c r="T24" s="151"/>
      <c r="U24" s="62"/>
      <c r="V24" s="60"/>
    </row>
    <row r="25" spans="1:22" x14ac:dyDescent="0.3">
      <c r="A25" s="55" t="s">
        <v>36</v>
      </c>
      <c r="B25" s="55"/>
      <c r="C25" s="55"/>
      <c r="D25" s="55"/>
      <c r="E25" s="264"/>
      <c r="F25" s="265"/>
      <c r="G25" s="264"/>
      <c r="H25" s="265"/>
      <c r="I25" s="264"/>
      <c r="J25" s="265"/>
      <c r="K25" s="264"/>
      <c r="L25" s="265"/>
      <c r="M25" s="264"/>
      <c r="N25" s="265"/>
      <c r="O25" s="268"/>
      <c r="P25" s="269"/>
      <c r="Q25" s="268"/>
      <c r="R25" s="269"/>
      <c r="S25" s="151">
        <f t="shared" si="1"/>
        <v>0</v>
      </c>
      <c r="T25" s="151"/>
      <c r="U25" s="62"/>
      <c r="V25" s="60"/>
    </row>
    <row r="26" spans="1:22" x14ac:dyDescent="0.3">
      <c r="A26" s="62" t="s">
        <v>6</v>
      </c>
      <c r="B26" s="62"/>
      <c r="C26" s="62"/>
      <c r="D26" s="62"/>
      <c r="E26" s="272">
        <f>SUM(E4:E25)</f>
        <v>8</v>
      </c>
      <c r="F26" s="273"/>
      <c r="G26" s="272">
        <f>SUM(G4:G25)</f>
        <v>8</v>
      </c>
      <c r="H26" s="273"/>
      <c r="I26" s="272">
        <f>SUM(I4:I25)</f>
        <v>8</v>
      </c>
      <c r="J26" s="273"/>
      <c r="K26" s="272">
        <f>SUM(K4:K25)</f>
        <v>0</v>
      </c>
      <c r="L26" s="273"/>
      <c r="M26" s="272">
        <f>SUM(M4:M25)</f>
        <v>0</v>
      </c>
      <c r="N26" s="273"/>
      <c r="O26" s="272">
        <f>SUM(O4:O25)</f>
        <v>0</v>
      </c>
      <c r="P26" s="273"/>
      <c r="Q26" s="272">
        <f>SUM(Q4:Q25)</f>
        <v>0</v>
      </c>
      <c r="R26" s="273"/>
      <c r="S26" s="151">
        <f t="shared" si="1"/>
        <v>24</v>
      </c>
      <c r="T26" s="151"/>
      <c r="U26" s="62"/>
      <c r="V26" s="60"/>
    </row>
    <row r="27" spans="1:22" x14ac:dyDescent="0.3">
      <c r="A27" s="62" t="s">
        <v>2</v>
      </c>
      <c r="B27" s="62"/>
      <c r="C27" s="62"/>
      <c r="D27" s="62"/>
      <c r="E27" s="151"/>
      <c r="F27" s="152">
        <v>8</v>
      </c>
      <c r="G27" s="151"/>
      <c r="H27" s="152">
        <v>8</v>
      </c>
      <c r="I27" s="151"/>
      <c r="J27" s="152">
        <v>8</v>
      </c>
      <c r="K27" s="151"/>
      <c r="L27" s="152">
        <v>8</v>
      </c>
      <c r="M27" s="151"/>
      <c r="N27" s="152">
        <v>8</v>
      </c>
      <c r="O27" s="151"/>
      <c r="P27" s="152"/>
      <c r="Q27" s="151"/>
      <c r="R27" s="152"/>
      <c r="S27" s="151">
        <f>SUM(E27:R27)</f>
        <v>40</v>
      </c>
      <c r="T27" s="151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5.5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3" sqref="A13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89</v>
      </c>
      <c r="B2" s="243"/>
      <c r="C2" s="243" t="str">
        <f>Buckingham!C2</f>
        <v>18.10.20</v>
      </c>
      <c r="D2" s="11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0">
        <v>6728</v>
      </c>
      <c r="B4" s="263" t="s">
        <v>111</v>
      </c>
      <c r="C4" s="250">
        <v>52</v>
      </c>
      <c r="D4" s="22" t="s">
        <v>86</v>
      </c>
      <c r="E4" s="270">
        <v>2</v>
      </c>
      <c r="F4" s="270"/>
      <c r="G4" s="270"/>
      <c r="H4" s="270"/>
      <c r="I4" s="270"/>
      <c r="J4" s="270"/>
      <c r="K4" s="276"/>
      <c r="L4" s="276"/>
      <c r="M4" s="276"/>
      <c r="N4" s="276"/>
      <c r="O4" s="268"/>
      <c r="P4" s="269"/>
      <c r="Q4" s="268"/>
      <c r="R4" s="269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3">
      <c r="A5" s="250">
        <v>6728</v>
      </c>
      <c r="B5" s="263" t="s">
        <v>111</v>
      </c>
      <c r="C5" s="250">
        <v>60</v>
      </c>
      <c r="D5" s="22" t="s">
        <v>76</v>
      </c>
      <c r="E5" s="270">
        <v>2</v>
      </c>
      <c r="F5" s="270"/>
      <c r="G5" s="270"/>
      <c r="H5" s="270"/>
      <c r="I5" s="270"/>
      <c r="J5" s="270"/>
      <c r="K5" s="276"/>
      <c r="L5" s="276"/>
      <c r="M5" s="276"/>
      <c r="N5" s="276"/>
      <c r="O5" s="268"/>
      <c r="P5" s="269"/>
      <c r="Q5" s="268"/>
      <c r="R5" s="269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3">
      <c r="A6" s="247">
        <v>6728</v>
      </c>
      <c r="B6" s="263" t="s">
        <v>111</v>
      </c>
      <c r="C6" s="247">
        <v>54</v>
      </c>
      <c r="D6" s="22" t="s">
        <v>76</v>
      </c>
      <c r="E6" s="270">
        <v>2</v>
      </c>
      <c r="F6" s="270"/>
      <c r="G6" s="270">
        <v>8</v>
      </c>
      <c r="H6" s="270"/>
      <c r="I6" s="270">
        <v>8</v>
      </c>
      <c r="J6" s="270"/>
      <c r="K6" s="276"/>
      <c r="L6" s="276"/>
      <c r="M6" s="276"/>
      <c r="N6" s="276"/>
      <c r="O6" s="268"/>
      <c r="P6" s="269"/>
      <c r="Q6" s="268"/>
      <c r="R6" s="269"/>
      <c r="S6" s="58">
        <f t="shared" si="1"/>
        <v>18</v>
      </c>
      <c r="T6" s="58">
        <f t="shared" si="0"/>
        <v>18</v>
      </c>
      <c r="U6" s="60"/>
      <c r="V6" s="60"/>
    </row>
    <row r="7" spans="1:22" x14ac:dyDescent="0.3">
      <c r="A7" s="231"/>
      <c r="B7" s="231"/>
      <c r="C7" s="231"/>
      <c r="D7" s="22"/>
      <c r="E7" s="270"/>
      <c r="F7" s="270"/>
      <c r="G7" s="270"/>
      <c r="H7" s="270"/>
      <c r="I7" s="270"/>
      <c r="J7" s="270"/>
      <c r="K7" s="276"/>
      <c r="L7" s="276"/>
      <c r="M7" s="276"/>
      <c r="N7" s="276"/>
      <c r="O7" s="268"/>
      <c r="P7" s="269"/>
      <c r="Q7" s="268"/>
      <c r="R7" s="26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6"/>
      <c r="B8" s="206"/>
      <c r="C8" s="206"/>
      <c r="D8" s="22"/>
      <c r="E8" s="264"/>
      <c r="F8" s="265"/>
      <c r="G8" s="264"/>
      <c r="H8" s="265"/>
      <c r="I8" s="264"/>
      <c r="J8" s="265"/>
      <c r="K8" s="266"/>
      <c r="L8" s="267"/>
      <c r="M8" s="266"/>
      <c r="N8" s="267"/>
      <c r="O8" s="268"/>
      <c r="P8" s="269"/>
      <c r="Q8" s="268"/>
      <c r="R8" s="26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62" t="s">
        <v>117</v>
      </c>
      <c r="B9" s="312">
        <v>165.29</v>
      </c>
      <c r="C9" s="206"/>
      <c r="D9" s="22"/>
      <c r="E9" s="264"/>
      <c r="F9" s="265"/>
      <c r="G9" s="264"/>
      <c r="H9" s="265"/>
      <c r="I9" s="264"/>
      <c r="J9" s="265"/>
      <c r="K9" s="282"/>
      <c r="L9" s="267"/>
      <c r="M9" s="266"/>
      <c r="N9" s="267"/>
      <c r="O9" s="268"/>
      <c r="P9" s="269"/>
      <c r="Q9" s="268"/>
      <c r="R9" s="26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3"/>
      <c r="B10" s="173"/>
      <c r="C10" s="173"/>
      <c r="D10" s="22"/>
      <c r="E10" s="264"/>
      <c r="F10" s="265"/>
      <c r="G10" s="264"/>
      <c r="H10" s="265"/>
      <c r="I10" s="264"/>
      <c r="J10" s="265"/>
      <c r="K10" s="266"/>
      <c r="L10" s="267"/>
      <c r="M10" s="266"/>
      <c r="N10" s="267"/>
      <c r="O10" s="268"/>
      <c r="P10" s="269"/>
      <c r="Q10" s="268"/>
      <c r="R10" s="26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0"/>
      <c r="B11" s="170"/>
      <c r="C11" s="170"/>
      <c r="D11" s="22"/>
      <c r="E11" s="264"/>
      <c r="F11" s="265"/>
      <c r="G11" s="264"/>
      <c r="H11" s="265"/>
      <c r="I11" s="264"/>
      <c r="J11" s="265"/>
      <c r="K11" s="266"/>
      <c r="L11" s="267"/>
      <c r="M11" s="266"/>
      <c r="N11" s="267"/>
      <c r="O11" s="268"/>
      <c r="P11" s="269"/>
      <c r="Q11" s="268"/>
      <c r="R11" s="26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2"/>
      <c r="B12" s="172"/>
      <c r="C12" s="172"/>
      <c r="D12" s="22"/>
      <c r="E12" s="264"/>
      <c r="F12" s="265"/>
      <c r="G12" s="264"/>
      <c r="H12" s="265"/>
      <c r="I12" s="264"/>
      <c r="J12" s="265"/>
      <c r="K12" s="266"/>
      <c r="L12" s="267"/>
      <c r="M12" s="266"/>
      <c r="N12" s="267"/>
      <c r="O12" s="268"/>
      <c r="P12" s="269"/>
      <c r="Q12" s="268"/>
      <c r="R12" s="26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2"/>
      <c r="B13" s="172"/>
      <c r="C13" s="172"/>
      <c r="D13" s="22"/>
      <c r="E13" s="264"/>
      <c r="F13" s="265"/>
      <c r="G13" s="264"/>
      <c r="H13" s="265"/>
      <c r="I13" s="264"/>
      <c r="J13" s="265"/>
      <c r="K13" s="266"/>
      <c r="L13" s="267"/>
      <c r="M13" s="266"/>
      <c r="N13" s="267"/>
      <c r="O13" s="268"/>
      <c r="P13" s="269"/>
      <c r="Q13" s="268"/>
      <c r="R13" s="26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4"/>
      <c r="F14" s="265"/>
      <c r="G14" s="264"/>
      <c r="H14" s="265"/>
      <c r="I14" s="264"/>
      <c r="J14" s="265"/>
      <c r="K14" s="266"/>
      <c r="L14" s="267"/>
      <c r="M14" s="266"/>
      <c r="N14" s="267"/>
      <c r="O14" s="268"/>
      <c r="P14" s="269"/>
      <c r="Q14" s="268"/>
      <c r="R14" s="26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4"/>
      <c r="F15" s="265"/>
      <c r="G15" s="264"/>
      <c r="H15" s="265"/>
      <c r="I15" s="264"/>
      <c r="J15" s="265"/>
      <c r="K15" s="266"/>
      <c r="L15" s="267"/>
      <c r="M15" s="266"/>
      <c r="N15" s="267"/>
      <c r="O15" s="268"/>
      <c r="P15" s="269"/>
      <c r="Q15" s="268"/>
      <c r="R15" s="26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4"/>
      <c r="B16" s="25"/>
      <c r="C16" s="154"/>
      <c r="D16" s="10"/>
      <c r="E16" s="264"/>
      <c r="F16" s="265"/>
      <c r="G16" s="264"/>
      <c r="H16" s="265"/>
      <c r="I16" s="270"/>
      <c r="J16" s="270"/>
      <c r="K16" s="276"/>
      <c r="L16" s="276"/>
      <c r="M16" s="276"/>
      <c r="N16" s="276"/>
      <c r="O16" s="268"/>
      <c r="P16" s="269"/>
      <c r="Q16" s="268"/>
      <c r="R16" s="26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1"/>
      <c r="B17" s="25"/>
      <c r="C17" s="181"/>
      <c r="D17" s="10"/>
      <c r="E17" s="264"/>
      <c r="F17" s="265"/>
      <c r="G17" s="264"/>
      <c r="H17" s="265"/>
      <c r="I17" s="264"/>
      <c r="J17" s="265"/>
      <c r="K17" s="266"/>
      <c r="L17" s="267"/>
      <c r="M17" s="276"/>
      <c r="N17" s="276"/>
      <c r="O17" s="268"/>
      <c r="P17" s="269"/>
      <c r="Q17" s="268"/>
      <c r="R17" s="26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64">
        <v>2</v>
      </c>
      <c r="F18" s="265"/>
      <c r="G18" s="264"/>
      <c r="H18" s="265"/>
      <c r="I18" s="264"/>
      <c r="J18" s="265"/>
      <c r="K18" s="266"/>
      <c r="L18" s="267"/>
      <c r="M18" s="276"/>
      <c r="N18" s="276"/>
      <c r="O18" s="268"/>
      <c r="P18" s="269"/>
      <c r="Q18" s="268"/>
      <c r="R18" s="269"/>
      <c r="S18" s="58">
        <f>E18+G18+I18+K18+M18+O18+Q18</f>
        <v>2</v>
      </c>
      <c r="T18" s="58">
        <f>SUM(S18-U18-V18)</f>
        <v>2</v>
      </c>
      <c r="U18" s="60"/>
      <c r="V18" s="60"/>
    </row>
    <row r="19" spans="1:22" x14ac:dyDescent="0.3">
      <c r="A19" s="6"/>
      <c r="B19" s="25"/>
      <c r="C19" s="6"/>
      <c r="D19" s="22"/>
      <c r="E19" s="264"/>
      <c r="F19" s="265"/>
      <c r="G19" s="264"/>
      <c r="H19" s="265"/>
      <c r="I19" s="264"/>
      <c r="J19" s="265"/>
      <c r="K19" s="266"/>
      <c r="L19" s="267"/>
      <c r="M19" s="266"/>
      <c r="N19" s="267"/>
      <c r="O19" s="268"/>
      <c r="P19" s="269"/>
      <c r="Q19" s="268"/>
      <c r="R19" s="26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4"/>
      <c r="F20" s="265"/>
      <c r="G20" s="264"/>
      <c r="H20" s="265"/>
      <c r="I20" s="264"/>
      <c r="J20" s="265"/>
      <c r="K20" s="266"/>
      <c r="L20" s="267"/>
      <c r="M20" s="266"/>
      <c r="N20" s="267"/>
      <c r="O20" s="268"/>
      <c r="P20" s="269"/>
      <c r="Q20" s="268"/>
      <c r="R20" s="269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4"/>
      <c r="F21" s="265"/>
      <c r="G21" s="264"/>
      <c r="H21" s="265"/>
      <c r="I21" s="264"/>
      <c r="J21" s="265"/>
      <c r="K21" s="264"/>
      <c r="L21" s="265"/>
      <c r="M21" s="264"/>
      <c r="N21" s="265"/>
      <c r="O21" s="268"/>
      <c r="P21" s="269"/>
      <c r="Q21" s="268"/>
      <c r="R21" s="26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2">
        <f>SUM(E4:E21)</f>
        <v>8</v>
      </c>
      <c r="F22" s="273"/>
      <c r="G22" s="272">
        <f>SUM(G4:G21)</f>
        <v>8</v>
      </c>
      <c r="H22" s="273"/>
      <c r="I22" s="272">
        <f>SUM(I4:I21)</f>
        <v>8</v>
      </c>
      <c r="J22" s="273"/>
      <c r="K22" s="272">
        <f>SUM(K4:K21)</f>
        <v>0</v>
      </c>
      <c r="L22" s="273"/>
      <c r="M22" s="272">
        <f>SUM(M4:M21)</f>
        <v>0</v>
      </c>
      <c r="N22" s="273"/>
      <c r="O22" s="272">
        <f>SUM(O4:O21)</f>
        <v>0</v>
      </c>
      <c r="P22" s="273"/>
      <c r="Q22" s="272">
        <f>SUM(Q4:Q21)</f>
        <v>0</v>
      </c>
      <c r="R22" s="273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A13" sqref="A13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89</v>
      </c>
      <c r="B2" s="243"/>
      <c r="C2" s="243" t="str">
        <f>Buckingham!C2</f>
        <v>18.10.20</v>
      </c>
      <c r="D2" s="110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</v>
      </c>
      <c r="I3" s="114">
        <v>8</v>
      </c>
      <c r="J3" s="115">
        <v>16.3</v>
      </c>
      <c r="K3" s="258"/>
      <c r="L3" s="259"/>
      <c r="M3" s="258"/>
      <c r="N3" s="259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7">
        <v>3600</v>
      </c>
      <c r="B4" s="263" t="s">
        <v>115</v>
      </c>
      <c r="C4" s="167"/>
      <c r="D4" s="22" t="s">
        <v>75</v>
      </c>
      <c r="E4" s="271">
        <v>6</v>
      </c>
      <c r="F4" s="271"/>
      <c r="G4" s="271">
        <v>7.5</v>
      </c>
      <c r="H4" s="271"/>
      <c r="I4" s="271">
        <v>8</v>
      </c>
      <c r="J4" s="271"/>
      <c r="K4" s="274"/>
      <c r="L4" s="274"/>
      <c r="M4" s="274"/>
      <c r="N4" s="274"/>
      <c r="O4" s="277"/>
      <c r="P4" s="278"/>
      <c r="Q4" s="277"/>
      <c r="R4" s="278"/>
      <c r="S4" s="12">
        <f>E4+G4+I4+K4+M4+O4+Q4</f>
        <v>21.5</v>
      </c>
      <c r="T4" s="12">
        <f t="shared" ref="T4:T20" si="0">SUM(S4-U4-V4)</f>
        <v>21.5</v>
      </c>
      <c r="U4" s="14"/>
      <c r="V4" s="14"/>
    </row>
    <row r="5" spans="1:22" x14ac:dyDescent="0.3">
      <c r="A5" s="168"/>
      <c r="B5" s="168"/>
      <c r="C5" s="168"/>
      <c r="D5" s="22"/>
      <c r="E5" s="271"/>
      <c r="F5" s="271"/>
      <c r="G5" s="271"/>
      <c r="H5" s="271"/>
      <c r="I5" s="271"/>
      <c r="J5" s="271"/>
      <c r="K5" s="274"/>
      <c r="L5" s="274"/>
      <c r="M5" s="274"/>
      <c r="N5" s="274"/>
      <c r="O5" s="277"/>
      <c r="P5" s="278"/>
      <c r="Q5" s="277"/>
      <c r="R5" s="27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8"/>
      <c r="B6" s="168"/>
      <c r="C6" s="168"/>
      <c r="D6" s="22"/>
      <c r="E6" s="271"/>
      <c r="F6" s="271"/>
      <c r="G6" s="271"/>
      <c r="H6" s="271"/>
      <c r="I6" s="271"/>
      <c r="J6" s="271"/>
      <c r="K6" s="274"/>
      <c r="L6" s="274"/>
      <c r="M6" s="274"/>
      <c r="N6" s="274"/>
      <c r="O6" s="277"/>
      <c r="P6" s="278"/>
      <c r="Q6" s="277"/>
      <c r="R6" s="278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3"/>
      <c r="B7" s="173"/>
      <c r="C7" s="173"/>
      <c r="D7" s="22"/>
      <c r="E7" s="280"/>
      <c r="F7" s="281"/>
      <c r="G7" s="280"/>
      <c r="H7" s="281"/>
      <c r="I7" s="280"/>
      <c r="J7" s="281"/>
      <c r="K7" s="282"/>
      <c r="L7" s="283"/>
      <c r="M7" s="282"/>
      <c r="N7" s="283"/>
      <c r="O7" s="277"/>
      <c r="P7" s="278"/>
      <c r="Q7" s="277"/>
      <c r="R7" s="278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3"/>
      <c r="B8" s="173"/>
      <c r="C8" s="173"/>
      <c r="D8" s="22"/>
      <c r="E8" s="271"/>
      <c r="F8" s="271"/>
      <c r="G8" s="271"/>
      <c r="H8" s="271"/>
      <c r="I8" s="271"/>
      <c r="J8" s="271"/>
      <c r="K8" s="274"/>
      <c r="L8" s="274"/>
      <c r="M8" s="274"/>
      <c r="N8" s="274"/>
      <c r="O8" s="277"/>
      <c r="P8" s="278"/>
      <c r="Q8" s="277"/>
      <c r="R8" s="27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3"/>
      <c r="B9" s="173"/>
      <c r="C9" s="173"/>
      <c r="D9" s="22"/>
      <c r="E9" s="271"/>
      <c r="F9" s="271"/>
      <c r="G9" s="271"/>
      <c r="H9" s="271"/>
      <c r="I9" s="271"/>
      <c r="J9" s="271"/>
      <c r="K9" s="274"/>
      <c r="L9" s="274"/>
      <c r="M9" s="274"/>
      <c r="N9" s="274"/>
      <c r="O9" s="277"/>
      <c r="P9" s="278"/>
      <c r="Q9" s="277"/>
      <c r="R9" s="27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9"/>
      <c r="B10" s="169"/>
      <c r="C10" s="169"/>
      <c r="D10" s="22"/>
      <c r="E10" s="271"/>
      <c r="F10" s="271"/>
      <c r="G10" s="271"/>
      <c r="H10" s="271"/>
      <c r="I10" s="271"/>
      <c r="J10" s="271"/>
      <c r="K10" s="274"/>
      <c r="L10" s="274"/>
      <c r="M10" s="274"/>
      <c r="N10" s="274"/>
      <c r="O10" s="277"/>
      <c r="P10" s="278"/>
      <c r="Q10" s="277"/>
      <c r="R10" s="27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9"/>
      <c r="B11" s="169"/>
      <c r="C11" s="169"/>
      <c r="D11" s="22"/>
      <c r="E11" s="271"/>
      <c r="F11" s="271"/>
      <c r="G11" s="271"/>
      <c r="H11" s="271"/>
      <c r="I11" s="271"/>
      <c r="J11" s="271"/>
      <c r="K11" s="274"/>
      <c r="L11" s="274"/>
      <c r="M11" s="274"/>
      <c r="N11" s="274"/>
      <c r="O11" s="277"/>
      <c r="P11" s="278"/>
      <c r="Q11" s="277"/>
      <c r="R11" s="27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9"/>
      <c r="B12" s="169"/>
      <c r="C12" s="169"/>
      <c r="D12" s="22"/>
      <c r="E12" s="271"/>
      <c r="F12" s="271"/>
      <c r="G12" s="271"/>
      <c r="H12" s="271"/>
      <c r="I12" s="271"/>
      <c r="J12" s="271"/>
      <c r="K12" s="274"/>
      <c r="L12" s="274"/>
      <c r="M12" s="274"/>
      <c r="N12" s="274"/>
      <c r="O12" s="277"/>
      <c r="P12" s="278"/>
      <c r="Q12" s="277"/>
      <c r="R12" s="27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71"/>
      <c r="F13" s="271"/>
      <c r="G13" s="271"/>
      <c r="H13" s="271"/>
      <c r="I13" s="271"/>
      <c r="J13" s="271"/>
      <c r="K13" s="274"/>
      <c r="L13" s="274"/>
      <c r="M13" s="274"/>
      <c r="N13" s="274"/>
      <c r="O13" s="277"/>
      <c r="P13" s="278"/>
      <c r="Q13" s="277"/>
      <c r="R13" s="27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0"/>
      <c r="B14" s="170"/>
      <c r="C14" s="170"/>
      <c r="D14" s="22"/>
      <c r="E14" s="271"/>
      <c r="F14" s="271"/>
      <c r="G14" s="271"/>
      <c r="H14" s="271"/>
      <c r="I14" s="271"/>
      <c r="J14" s="271"/>
      <c r="K14" s="274"/>
      <c r="L14" s="274"/>
      <c r="M14" s="274"/>
      <c r="N14" s="274"/>
      <c r="O14" s="277"/>
      <c r="P14" s="278"/>
      <c r="Q14" s="277"/>
      <c r="R14" s="27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6"/>
      <c r="B15" s="25"/>
      <c r="C15" s="154"/>
      <c r="D15" s="22"/>
      <c r="E15" s="280"/>
      <c r="F15" s="281"/>
      <c r="G15" s="280"/>
      <c r="H15" s="281"/>
      <c r="I15" s="280"/>
      <c r="J15" s="281"/>
      <c r="K15" s="282"/>
      <c r="L15" s="283"/>
      <c r="M15" s="282"/>
      <c r="N15" s="283"/>
      <c r="O15" s="277"/>
      <c r="P15" s="278"/>
      <c r="Q15" s="277"/>
      <c r="R15" s="278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2"/>
      <c r="B16" s="172"/>
      <c r="C16" s="172"/>
      <c r="D16" s="22"/>
      <c r="E16" s="264"/>
      <c r="F16" s="265"/>
      <c r="G16" s="264"/>
      <c r="H16" s="265"/>
      <c r="I16" s="264"/>
      <c r="J16" s="265"/>
      <c r="K16" s="266"/>
      <c r="L16" s="267"/>
      <c r="M16" s="266"/>
      <c r="N16" s="267"/>
      <c r="O16" s="277"/>
      <c r="P16" s="278"/>
      <c r="Q16" s="277"/>
      <c r="R16" s="27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8"/>
      <c r="B17" s="25"/>
      <c r="C17" s="158"/>
      <c r="D17" s="22"/>
      <c r="E17" s="280"/>
      <c r="F17" s="281"/>
      <c r="G17" s="280"/>
      <c r="H17" s="281"/>
      <c r="I17" s="280"/>
      <c r="J17" s="281"/>
      <c r="K17" s="282"/>
      <c r="L17" s="283"/>
      <c r="M17" s="282"/>
      <c r="N17" s="283"/>
      <c r="O17" s="277"/>
      <c r="P17" s="278"/>
      <c r="Q17" s="277"/>
      <c r="R17" s="278"/>
      <c r="S17" s="157">
        <f t="shared" ref="S17" si="4">E17+G17+I17+K17+M17+O17+Q17</f>
        <v>0</v>
      </c>
      <c r="T17" s="157">
        <f t="shared" ref="T17" si="5">SUM(S17-U17-V17)</f>
        <v>0</v>
      </c>
      <c r="U17" s="14"/>
      <c r="V17" s="14"/>
    </row>
    <row r="18" spans="1:22" x14ac:dyDescent="0.3">
      <c r="A18" s="257">
        <v>3600</v>
      </c>
      <c r="B18" s="263" t="s">
        <v>115</v>
      </c>
      <c r="C18" s="257"/>
      <c r="D18" s="22" t="s">
        <v>100</v>
      </c>
      <c r="E18" s="280">
        <v>2</v>
      </c>
      <c r="F18" s="281"/>
      <c r="G18" s="280"/>
      <c r="H18" s="281"/>
      <c r="I18" s="280"/>
      <c r="J18" s="281"/>
      <c r="K18" s="282"/>
      <c r="L18" s="283"/>
      <c r="M18" s="282"/>
      <c r="N18" s="283"/>
      <c r="O18" s="277"/>
      <c r="P18" s="278"/>
      <c r="Q18" s="277"/>
      <c r="R18" s="278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3">
      <c r="A19" s="158"/>
      <c r="B19" s="158"/>
      <c r="C19" s="158"/>
      <c r="D19" s="10"/>
      <c r="E19" s="280"/>
      <c r="F19" s="281"/>
      <c r="G19" s="280"/>
      <c r="H19" s="281"/>
      <c r="I19" s="280"/>
      <c r="J19" s="281"/>
      <c r="K19" s="282"/>
      <c r="L19" s="283"/>
      <c r="M19" s="282"/>
      <c r="N19" s="283"/>
      <c r="O19" s="277"/>
      <c r="P19" s="278"/>
      <c r="Q19" s="277"/>
      <c r="R19" s="278"/>
      <c r="S19" s="157">
        <f t="shared" si="1"/>
        <v>0</v>
      </c>
      <c r="T19" s="157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0"/>
      <c r="F20" s="281"/>
      <c r="G20" s="280"/>
      <c r="H20" s="281"/>
      <c r="I20" s="280"/>
      <c r="J20" s="281"/>
      <c r="K20" s="282"/>
      <c r="L20" s="283"/>
      <c r="M20" s="282"/>
      <c r="N20" s="283"/>
      <c r="O20" s="277"/>
      <c r="P20" s="278"/>
      <c r="Q20" s="277"/>
      <c r="R20" s="27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0"/>
      <c r="F21" s="281"/>
      <c r="G21" s="280"/>
      <c r="H21" s="281"/>
      <c r="I21" s="280"/>
      <c r="J21" s="281"/>
      <c r="K21" s="282"/>
      <c r="L21" s="283"/>
      <c r="M21" s="282"/>
      <c r="N21" s="283"/>
      <c r="O21" s="277"/>
      <c r="P21" s="278"/>
      <c r="Q21" s="277"/>
      <c r="R21" s="278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0"/>
      <c r="F22" s="281"/>
      <c r="G22" s="280"/>
      <c r="H22" s="281"/>
      <c r="I22" s="280"/>
      <c r="J22" s="281"/>
      <c r="K22" s="280"/>
      <c r="L22" s="281"/>
      <c r="M22" s="280"/>
      <c r="N22" s="281"/>
      <c r="O22" s="277"/>
      <c r="P22" s="278"/>
      <c r="Q22" s="277"/>
      <c r="R22" s="278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84">
        <f>SUM(E4:E22)</f>
        <v>8</v>
      </c>
      <c r="F23" s="285"/>
      <c r="G23" s="284">
        <f>SUM(G4:G22)</f>
        <v>7.5</v>
      </c>
      <c r="H23" s="285"/>
      <c r="I23" s="284">
        <f>SUM(I4:I22)</f>
        <v>8</v>
      </c>
      <c r="J23" s="285"/>
      <c r="K23" s="284">
        <f>SUM(K4:K22)</f>
        <v>0</v>
      </c>
      <c r="L23" s="285"/>
      <c r="M23" s="284">
        <f>SUM(M4:M22)</f>
        <v>0</v>
      </c>
      <c r="N23" s="285"/>
      <c r="O23" s="284">
        <f>SUM(O4:O22)</f>
        <v>0</v>
      </c>
      <c r="P23" s="285"/>
      <c r="Q23" s="284">
        <f>SUM(Q4:Q22)</f>
        <v>0</v>
      </c>
      <c r="R23" s="285"/>
      <c r="S23" s="12">
        <f t="shared" si="1"/>
        <v>23.5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23.5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-0.5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-16.5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23.5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23.5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.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2020-10-19T14:32:27Z</cp:lastPrinted>
  <dcterms:created xsi:type="dcterms:W3CDTF">2010-01-14T13:00:57Z</dcterms:created>
  <dcterms:modified xsi:type="dcterms:W3CDTF">2020-10-19T14:32:39Z</dcterms:modified>
</cp:coreProperties>
</file>