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58C9242A-CDF0-43FE-89C0-CE81F8F76828}" xr6:coauthVersionLast="45" xr6:coauthVersionMax="45" xr10:uidLastSave="{00000000-0000-0000-0000-000000000000}"/>
  <bookViews>
    <workbookView xWindow="-120" yWindow="-120" windowWidth="29040" windowHeight="15840" tabRatio="967" activeTab="16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<sst xmlns="http://schemas.openxmlformats.org/spreadsheetml/2006/main" count="701" uniqueCount="112">
  <si>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</si>
  <si>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</si>
  <si>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</si>
  <si>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</si>
  <si>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</si>
  <si>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</si>
  <si>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</si>
  <si>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</si>
  <si>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</si>
  <si>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</si>
  <si>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</si>
  <si>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</si>
  <si>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</si>
  <si>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</si>
  <si>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</si>
  <si>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</si>
  <si>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</si>
  <si>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</si>
  <si>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</si>
  <si>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</si>
  <si>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</si>
  <si>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</si>
  <si>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</si>
  <si>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</si>
  <si>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</si>
  <si>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</si>
  <si>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</si>
  <si>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</si>
  <si>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</si>
  <si>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</si>
  <si>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</si>
  <si>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</si>
  <si>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</si>
  <si>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</si>
  <si>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</si>
  <si>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</si>
  <si>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</si>
  <si>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</si>
  <si>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</si>
  <si>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</si>
  <si>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</si>
  <si>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</si>
  <si>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</si>
  <si>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</si>
  <si>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</si>
  <si>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</si>
  <si>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</si>
  <si>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</si>
  <si>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</si>
  <si>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</si>
  <si>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</si>
  <si>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</si>
  <si>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</si>
  <si>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</si>
  <si>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</si>
  <si>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</si>
  <si>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</si>
  <si>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</si>
  <si>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</si>
  <si>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</si>
  <si>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</si>
  <si>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</si>
  <si>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</si>
  <si>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</si>
  <si>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</si>
  <si>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</si>
  <si>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</si>
  <si>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</si>
  <si>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</si>
  <si>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</si>
  <si>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</si>
  <si>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</si>
  <si>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</si>
  <si>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</si>
  <si>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</si>
  <si>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</si>
  <si>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</si>
  <si>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</si>
  <si>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</si>
  <si>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magenta storage </t>
  </si>
  <si>
    <t xml:space="preserve">doors &amp; frames </t>
  </si>
  <si>
    <t xml:space="preserve">week ending </t>
  </si>
  <si>
    <t>Week Ending</t>
  </si>
  <si>
    <t>furloughed !</t>
  </si>
  <si>
    <t>shredder</t>
  </si>
  <si>
    <t>desk</t>
  </si>
  <si>
    <t>college</t>
  </si>
  <si>
    <t xml:space="preserve"> </t>
  </si>
  <si>
    <t>linings</t>
  </si>
  <si>
    <t>heater - talbots</t>
  </si>
  <si>
    <t>frames</t>
  </si>
  <si>
    <t>skirting</t>
  </si>
  <si>
    <t>50a</t>
  </si>
  <si>
    <t>reduce unit,site instruction</t>
  </si>
  <si>
    <t>20.12.20</t>
  </si>
  <si>
    <t>load van</t>
  </si>
  <si>
    <t xml:space="preserve">fraikin pick up lorry </t>
  </si>
  <si>
    <t>wrapping</t>
  </si>
  <si>
    <t>bookshelf</t>
  </si>
  <si>
    <t>wrap unit</t>
  </si>
  <si>
    <t>lorry back to fraikin</t>
  </si>
  <si>
    <t>storage base</t>
  </si>
  <si>
    <t xml:space="preserve">tool box talk </t>
  </si>
  <si>
    <t>tidy area</t>
  </si>
  <si>
    <t>check panels</t>
  </si>
  <si>
    <t>check panels cl 75/76/35</t>
  </si>
  <si>
    <t>KNIG01</t>
  </si>
  <si>
    <t>BOND02</t>
  </si>
  <si>
    <t>WOKI02</t>
  </si>
  <si>
    <t>LORD02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</si>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</sst>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1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F29" sqref="F29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82</v>
      </c>
      <c r="C2" s="259" t="s">
        <v>94</v>
      </c>
      <c r="D2" s="95"/>
      <c r="E2" s="92" t="s">
        <v>42</v>
      </c>
    </row>
    <row r="3" spans="1:11" x14ac:dyDescent="0.25">
      <c r="A3" s="150"/>
      <c r="D3" s="96"/>
      <c r="E3" s="92" t="s">
        <v>44</v>
      </c>
      <c r="F3" s="252" t="s">
        <v>83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16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5</v>
      </c>
    </row>
    <row r="7" spans="1:11" ht="17.25" customHeight="1" x14ac:dyDescent="0.25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3.75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24</v>
      </c>
    </row>
    <row r="13" spans="1:11" x14ac:dyDescent="0.25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3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3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25">
      <c r="A22" s="105" t="s">
        <v>22</v>
      </c>
      <c r="B22" s="106">
        <f t="shared" ref="B22:I22" si="2">SUM(B6:B21)</f>
        <v>352</v>
      </c>
      <c r="C22" s="106">
        <f t="shared" si="2"/>
        <v>1.5</v>
      </c>
      <c r="D22" s="106">
        <f t="shared" si="2"/>
        <v>0</v>
      </c>
      <c r="E22" s="106">
        <f t="shared" si="2"/>
        <v>8</v>
      </c>
      <c r="F22" s="106">
        <f t="shared" si="2"/>
        <v>0</v>
      </c>
      <c r="G22" s="106">
        <f t="shared" si="2"/>
        <v>361.5</v>
      </c>
      <c r="H22" s="107">
        <f t="shared" si="2"/>
        <v>0</v>
      </c>
      <c r="I22" s="107">
        <f t="shared" si="2"/>
        <v>0</v>
      </c>
      <c r="J22" s="94"/>
      <c r="K22" s="106">
        <f>SUM(K6:K21)</f>
        <v>86.25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353.5</v>
      </c>
    </row>
    <row r="26" spans="1:11" x14ac:dyDescent="0.25">
      <c r="A26" s="92" t="s">
        <v>29</v>
      </c>
      <c r="C26" s="108">
        <f>K22</f>
        <v>86.25</v>
      </c>
    </row>
    <row r="27" spans="1:11" x14ac:dyDescent="0.25">
      <c r="A27" s="92" t="s">
        <v>33</v>
      </c>
      <c r="C27" s="109">
        <f>C26/C25</f>
        <v>0.24398868458274398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13" sqref="B13: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81</v>
      </c>
      <c r="B2" s="110"/>
      <c r="C2" s="241" t="s">
        <v>94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7.3</v>
      </c>
      <c r="F3" s="115">
        <v>16</v>
      </c>
      <c r="G3" s="114">
        <v>8</v>
      </c>
      <c r="H3" s="115">
        <v>16.3</v>
      </c>
      <c r="I3" s="270"/>
      <c r="J3" s="271"/>
      <c r="K3" s="250"/>
      <c r="L3" s="251"/>
      <c r="M3" s="250"/>
      <c r="N3" s="25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0">
        <v>6728</v>
      </c>
      <c r="B4" s="321" t="s">
        <v>106</v>
      </c>
      <c r="C4" s="267">
        <v>54</v>
      </c>
      <c r="D4" s="22" t="s">
        <v>75</v>
      </c>
      <c r="E4" s="282">
        <v>6.5</v>
      </c>
      <c r="F4" s="282"/>
      <c r="G4" s="282">
        <v>2</v>
      </c>
      <c r="H4" s="282"/>
      <c r="I4" s="289"/>
      <c r="J4" s="289"/>
      <c r="K4" s="290"/>
      <c r="L4" s="290"/>
      <c r="M4" s="290"/>
      <c r="N4" s="290"/>
      <c r="O4" s="280"/>
      <c r="P4" s="281"/>
      <c r="Q4" s="280"/>
      <c r="R4" s="281"/>
      <c r="S4" s="58">
        <f t="shared" ref="S4:S25" si="0">E4+G4+I4+K4+M4+O4+Q4</f>
        <v>8.5</v>
      </c>
      <c r="T4" s="58">
        <f t="shared" ref="T4:T11" si="1">SUM(S4-U4-V4)</f>
        <v>8.5</v>
      </c>
      <c r="U4" s="60"/>
      <c r="V4" s="60"/>
    </row>
    <row r="5" spans="1:22" x14ac:dyDescent="0.25">
      <c r="A5" s="269">
        <v>6728</v>
      </c>
      <c r="B5" s="321" t="s">
        <v>106</v>
      </c>
      <c r="C5" s="269">
        <v>55</v>
      </c>
      <c r="D5" s="22" t="s">
        <v>99</v>
      </c>
      <c r="E5" s="283"/>
      <c r="F5" s="282"/>
      <c r="G5" s="283">
        <v>2.5</v>
      </c>
      <c r="H5" s="282"/>
      <c r="I5" s="286"/>
      <c r="J5" s="289"/>
      <c r="K5" s="287"/>
      <c r="L5" s="290"/>
      <c r="M5" s="287"/>
      <c r="N5" s="290"/>
      <c r="O5" s="280"/>
      <c r="P5" s="281"/>
      <c r="Q5" s="280"/>
      <c r="R5" s="281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25">
      <c r="A6" s="260"/>
      <c r="B6" s="260"/>
      <c r="C6" s="260"/>
      <c r="D6" s="22"/>
      <c r="E6" s="282"/>
      <c r="F6" s="282"/>
      <c r="G6" s="282"/>
      <c r="H6" s="282"/>
      <c r="I6" s="289"/>
      <c r="J6" s="289"/>
      <c r="K6" s="290"/>
      <c r="L6" s="290"/>
      <c r="M6" s="290"/>
      <c r="N6" s="290"/>
      <c r="O6" s="280"/>
      <c r="P6" s="281"/>
      <c r="Q6" s="280"/>
      <c r="R6" s="281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273" t="s">
        <v>111</v>
      </c>
      <c r="B7" s="323">
        <v>142.46</v>
      </c>
      <c r="C7" s="263"/>
      <c r="D7" s="22"/>
      <c r="E7" s="274"/>
      <c r="F7" s="275"/>
      <c r="G7" s="274"/>
      <c r="H7" s="275"/>
      <c r="I7" s="276"/>
      <c r="J7" s="277"/>
      <c r="K7" s="278"/>
      <c r="L7" s="279"/>
      <c r="M7" s="278"/>
      <c r="N7" s="279"/>
      <c r="O7" s="280"/>
      <c r="P7" s="281"/>
      <c r="Q7" s="280"/>
      <c r="R7" s="28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263"/>
      <c r="B8" s="263"/>
      <c r="C8" s="263"/>
      <c r="D8" s="22"/>
      <c r="E8" s="274"/>
      <c r="F8" s="275"/>
      <c r="G8" s="274"/>
      <c r="H8" s="275"/>
      <c r="I8" s="276"/>
      <c r="J8" s="277"/>
      <c r="K8" s="278"/>
      <c r="L8" s="279"/>
      <c r="M8" s="278"/>
      <c r="N8" s="279"/>
      <c r="O8" s="280"/>
      <c r="P8" s="281"/>
      <c r="Q8" s="280"/>
      <c r="R8" s="28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261"/>
      <c r="B9" s="261"/>
      <c r="C9" s="261"/>
      <c r="D9" s="22"/>
      <c r="E9" s="274"/>
      <c r="F9" s="275"/>
      <c r="G9" s="274"/>
      <c r="H9" s="275"/>
      <c r="I9" s="276"/>
      <c r="J9" s="277"/>
      <c r="K9" s="278"/>
      <c r="L9" s="279"/>
      <c r="M9" s="278"/>
      <c r="N9" s="279"/>
      <c r="O9" s="280"/>
      <c r="P9" s="281"/>
      <c r="Q9" s="280"/>
      <c r="R9" s="28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64"/>
      <c r="B10" s="227"/>
      <c r="C10" s="227"/>
      <c r="D10" s="22"/>
      <c r="E10" s="274"/>
      <c r="F10" s="275"/>
      <c r="G10" s="274"/>
      <c r="H10" s="275"/>
      <c r="I10" s="276"/>
      <c r="J10" s="277"/>
      <c r="K10" s="278"/>
      <c r="L10" s="279"/>
      <c r="M10" s="278"/>
      <c r="N10" s="279"/>
      <c r="O10" s="280"/>
      <c r="P10" s="281"/>
      <c r="Q10" s="280"/>
      <c r="R10" s="28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64"/>
      <c r="B11" s="264"/>
      <c r="C11" s="264"/>
      <c r="D11" s="22"/>
      <c r="E11" s="274"/>
      <c r="F11" s="275"/>
      <c r="G11" s="274"/>
      <c r="H11" s="275"/>
      <c r="I11" s="276"/>
      <c r="J11" s="277"/>
      <c r="K11" s="278"/>
      <c r="L11" s="279"/>
      <c r="M11" s="278"/>
      <c r="N11" s="279"/>
      <c r="O11" s="280"/>
      <c r="P11" s="281"/>
      <c r="Q11" s="280"/>
      <c r="R11" s="28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64"/>
      <c r="B12" s="227"/>
      <c r="C12" s="227"/>
      <c r="D12" s="22"/>
      <c r="E12" s="274"/>
      <c r="F12" s="275"/>
      <c r="G12" s="274"/>
      <c r="H12" s="275"/>
      <c r="I12" s="276"/>
      <c r="J12" s="277"/>
      <c r="K12" s="278"/>
      <c r="L12" s="279"/>
      <c r="M12" s="278"/>
      <c r="N12" s="279"/>
      <c r="O12" s="280"/>
      <c r="P12" s="281"/>
      <c r="Q12" s="280"/>
      <c r="R12" s="28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11"/>
      <c r="B13" s="211"/>
      <c r="C13" s="211"/>
      <c r="D13" s="22"/>
      <c r="E13" s="274"/>
      <c r="F13" s="275"/>
      <c r="G13" s="274"/>
      <c r="H13" s="275"/>
      <c r="I13" s="276"/>
      <c r="J13" s="277"/>
      <c r="K13" s="278"/>
      <c r="L13" s="279"/>
      <c r="M13" s="278"/>
      <c r="N13" s="279"/>
      <c r="O13" s="280"/>
      <c r="P13" s="281"/>
      <c r="Q13" s="280"/>
      <c r="R13" s="281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11"/>
      <c r="B14" s="211"/>
      <c r="C14" s="211"/>
      <c r="D14" s="22"/>
      <c r="E14" s="274"/>
      <c r="F14" s="275"/>
      <c r="G14" s="274"/>
      <c r="H14" s="275"/>
      <c r="I14" s="276"/>
      <c r="J14" s="277"/>
      <c r="K14" s="278"/>
      <c r="L14" s="279"/>
      <c r="M14" s="278"/>
      <c r="N14" s="279"/>
      <c r="O14" s="280"/>
      <c r="P14" s="281"/>
      <c r="Q14" s="280"/>
      <c r="R14" s="281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25">
      <c r="A15" s="211"/>
      <c r="B15" s="211"/>
      <c r="C15" s="211"/>
      <c r="D15" s="22"/>
      <c r="E15" s="274"/>
      <c r="F15" s="275"/>
      <c r="G15" s="274"/>
      <c r="H15" s="275"/>
      <c r="I15" s="276"/>
      <c r="J15" s="277"/>
      <c r="K15" s="278"/>
      <c r="L15" s="279"/>
      <c r="M15" s="278"/>
      <c r="N15" s="279"/>
      <c r="O15" s="280"/>
      <c r="P15" s="281"/>
      <c r="Q15" s="280"/>
      <c r="R15" s="28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25"/>
      <c r="B16" s="225"/>
      <c r="C16" s="225"/>
      <c r="D16" s="22"/>
      <c r="E16" s="274"/>
      <c r="F16" s="275"/>
      <c r="G16" s="274"/>
      <c r="H16" s="275"/>
      <c r="I16" s="276"/>
      <c r="J16" s="277"/>
      <c r="K16" s="278"/>
      <c r="L16" s="279"/>
      <c r="M16" s="278"/>
      <c r="N16" s="279"/>
      <c r="O16" s="280"/>
      <c r="P16" s="281"/>
      <c r="Q16" s="280"/>
      <c r="R16" s="281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29"/>
      <c r="B17" s="229"/>
      <c r="C17" s="229"/>
      <c r="D17" s="22"/>
      <c r="E17" s="274"/>
      <c r="F17" s="275"/>
      <c r="G17" s="274"/>
      <c r="H17" s="275"/>
      <c r="I17" s="276"/>
      <c r="J17" s="277"/>
      <c r="K17" s="278"/>
      <c r="L17" s="279"/>
      <c r="M17" s="278"/>
      <c r="N17" s="279"/>
      <c r="O17" s="280"/>
      <c r="P17" s="281"/>
      <c r="Q17" s="280"/>
      <c r="R17" s="28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88"/>
      <c r="B18" s="188"/>
      <c r="C18" s="188"/>
      <c r="D18" s="22"/>
      <c r="E18" s="274"/>
      <c r="F18" s="275"/>
      <c r="G18" s="274"/>
      <c r="H18" s="275"/>
      <c r="I18" s="276"/>
      <c r="J18" s="277"/>
      <c r="K18" s="278"/>
      <c r="L18" s="279"/>
      <c r="M18" s="278"/>
      <c r="N18" s="279"/>
      <c r="O18" s="280"/>
      <c r="P18" s="281"/>
      <c r="Q18" s="280"/>
      <c r="R18" s="28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49">
        <v>3600</v>
      </c>
      <c r="B19" s="321" t="s">
        <v>110</v>
      </c>
      <c r="C19" s="249"/>
      <c r="D19" s="22" t="s">
        <v>101</v>
      </c>
      <c r="E19" s="274"/>
      <c r="F19" s="275"/>
      <c r="G19" s="274">
        <v>2</v>
      </c>
      <c r="H19" s="275"/>
      <c r="I19" s="276"/>
      <c r="J19" s="277"/>
      <c r="K19" s="278"/>
      <c r="L19" s="279"/>
      <c r="M19" s="278"/>
      <c r="N19" s="279"/>
      <c r="O19" s="280"/>
      <c r="P19" s="281"/>
      <c r="Q19" s="280"/>
      <c r="R19" s="281"/>
      <c r="S19" s="58">
        <f t="shared" si="0"/>
        <v>2</v>
      </c>
      <c r="T19" s="58">
        <f t="shared" si="3"/>
        <v>2</v>
      </c>
      <c r="U19" s="60"/>
      <c r="V19" s="60"/>
    </row>
    <row r="20" spans="1:22" ht="15.75" customHeight="1" x14ac:dyDescent="0.25">
      <c r="A20" s="264">
        <v>3600</v>
      </c>
      <c r="B20" s="321" t="s">
        <v>110</v>
      </c>
      <c r="C20" s="264"/>
      <c r="D20" s="22" t="s">
        <v>79</v>
      </c>
      <c r="E20" s="274">
        <v>1.5</v>
      </c>
      <c r="F20" s="275"/>
      <c r="G20" s="274">
        <v>1.5</v>
      </c>
      <c r="H20" s="275"/>
      <c r="I20" s="276"/>
      <c r="J20" s="277"/>
      <c r="K20" s="278"/>
      <c r="L20" s="279"/>
      <c r="M20" s="278"/>
      <c r="N20" s="279"/>
      <c r="O20" s="280"/>
      <c r="P20" s="281"/>
      <c r="Q20" s="280"/>
      <c r="R20" s="281"/>
      <c r="S20" s="187">
        <f t="shared" ref="S20:S21" si="9">E20+G20+I20+K20+M20+O20+Q20</f>
        <v>3</v>
      </c>
      <c r="T20" s="187">
        <f t="shared" si="3"/>
        <v>3</v>
      </c>
      <c r="U20" s="60"/>
      <c r="V20" s="60"/>
    </row>
    <row r="21" spans="1:22" ht="15.75" customHeight="1" x14ac:dyDescent="0.25">
      <c r="A21" s="230"/>
      <c r="B21" s="230"/>
      <c r="C21" s="230"/>
      <c r="D21" s="22"/>
      <c r="E21" s="274"/>
      <c r="F21" s="275"/>
      <c r="G21" s="274"/>
      <c r="H21" s="275"/>
      <c r="I21" s="276"/>
      <c r="J21" s="277"/>
      <c r="K21" s="278"/>
      <c r="L21" s="279"/>
      <c r="M21" s="278"/>
      <c r="N21" s="279"/>
      <c r="O21" s="280"/>
      <c r="P21" s="281"/>
      <c r="Q21" s="280"/>
      <c r="R21" s="281"/>
      <c r="S21" s="187">
        <f t="shared" si="9"/>
        <v>0</v>
      </c>
      <c r="T21" s="187">
        <f t="shared" si="3"/>
        <v>0</v>
      </c>
      <c r="U21" s="60"/>
      <c r="V21" s="60"/>
    </row>
    <row r="22" spans="1:22" x14ac:dyDescent="0.25">
      <c r="A22" s="256"/>
      <c r="B22" s="25"/>
      <c r="C22" s="256"/>
      <c r="D22" s="22"/>
      <c r="E22" s="274"/>
      <c r="F22" s="275"/>
      <c r="G22" s="274"/>
      <c r="H22" s="275"/>
      <c r="I22" s="276"/>
      <c r="J22" s="277"/>
      <c r="K22" s="278"/>
      <c r="L22" s="279"/>
      <c r="M22" s="278"/>
      <c r="N22" s="279"/>
      <c r="O22" s="280"/>
      <c r="P22" s="281"/>
      <c r="Q22" s="280"/>
      <c r="R22" s="281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162"/>
      <c r="B23" s="25"/>
      <c r="C23" s="162"/>
      <c r="D23" s="10"/>
      <c r="E23" s="283"/>
      <c r="F23" s="283"/>
      <c r="G23" s="283"/>
      <c r="H23" s="283"/>
      <c r="I23" s="286"/>
      <c r="J23" s="286"/>
      <c r="K23" s="287"/>
      <c r="L23" s="287"/>
      <c r="M23" s="287"/>
      <c r="N23" s="287"/>
      <c r="O23" s="280"/>
      <c r="P23" s="281"/>
      <c r="Q23" s="280"/>
      <c r="R23" s="28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274"/>
      <c r="F24" s="275"/>
      <c r="G24" s="274"/>
      <c r="H24" s="275"/>
      <c r="I24" s="276"/>
      <c r="J24" s="277"/>
      <c r="K24" s="278"/>
      <c r="L24" s="279"/>
      <c r="M24" s="278"/>
      <c r="N24" s="279"/>
      <c r="O24" s="280"/>
      <c r="P24" s="281"/>
      <c r="Q24" s="280"/>
      <c r="R24" s="28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74"/>
      <c r="F25" s="275"/>
      <c r="G25" s="274"/>
      <c r="H25" s="275"/>
      <c r="I25" s="276">
        <v>8</v>
      </c>
      <c r="J25" s="277"/>
      <c r="K25" s="278"/>
      <c r="L25" s="279"/>
      <c r="M25" s="278"/>
      <c r="N25" s="279"/>
      <c r="O25" s="280"/>
      <c r="P25" s="281"/>
      <c r="Q25" s="280"/>
      <c r="R25" s="281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74"/>
      <c r="F26" s="275"/>
      <c r="G26" s="274"/>
      <c r="H26" s="275"/>
      <c r="I26" s="274"/>
      <c r="J26" s="275"/>
      <c r="K26" s="274"/>
      <c r="L26" s="275"/>
      <c r="M26" s="274"/>
      <c r="N26" s="275"/>
      <c r="O26" s="280"/>
      <c r="P26" s="281"/>
      <c r="Q26" s="280"/>
      <c r="R26" s="281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84">
        <f>SUM(E4:E26)</f>
        <v>8</v>
      </c>
      <c r="F27" s="285"/>
      <c r="G27" s="284">
        <f>SUM(G4:G26)</f>
        <v>8</v>
      </c>
      <c r="H27" s="285"/>
      <c r="I27" s="284">
        <f>SUM(I4:I26)</f>
        <v>8</v>
      </c>
      <c r="J27" s="285"/>
      <c r="K27" s="284">
        <f>SUM(K4:K26)</f>
        <v>0</v>
      </c>
      <c r="L27" s="285"/>
      <c r="M27" s="284">
        <f>SUM(M4:M26)</f>
        <v>0</v>
      </c>
      <c r="N27" s="285"/>
      <c r="O27" s="284">
        <f>SUM(O4:O26)</f>
        <v>0</v>
      </c>
      <c r="P27" s="285"/>
      <c r="Q27" s="284">
        <f>SUM(Q4:Q26)</f>
        <v>0</v>
      </c>
      <c r="R27" s="285"/>
      <c r="S27" s="58">
        <f t="shared" si="11"/>
        <v>24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16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16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12" sqref="B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81</v>
      </c>
      <c r="B2" s="236"/>
      <c r="C2" s="236" t="str">
        <f>Buckingham!C2</f>
        <v>20.12.20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51"/>
      <c r="F3" s="251"/>
      <c r="G3" s="115">
        <v>8</v>
      </c>
      <c r="H3" s="115">
        <v>16.3</v>
      </c>
      <c r="I3" s="115">
        <v>8</v>
      </c>
      <c r="J3" s="115">
        <v>16.3</v>
      </c>
      <c r="K3" s="251"/>
      <c r="L3" s="251"/>
      <c r="M3" s="251"/>
      <c r="N3" s="25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8">
        <v>6874</v>
      </c>
      <c r="B4" s="321" t="s">
        <v>107</v>
      </c>
      <c r="C4" s="268">
        <v>5</v>
      </c>
      <c r="D4" s="22" t="s">
        <v>90</v>
      </c>
      <c r="E4" s="290"/>
      <c r="F4" s="290"/>
      <c r="G4" s="282">
        <v>8</v>
      </c>
      <c r="H4" s="282"/>
      <c r="I4" s="282">
        <v>8</v>
      </c>
      <c r="J4" s="282"/>
      <c r="K4" s="290"/>
      <c r="L4" s="290"/>
      <c r="M4" s="290"/>
      <c r="N4" s="290"/>
      <c r="O4" s="280"/>
      <c r="P4" s="281"/>
      <c r="Q4" s="280"/>
      <c r="R4" s="281"/>
      <c r="S4" s="58">
        <f>E4+G4+I4+K4+M4+O4+Q4</f>
        <v>16</v>
      </c>
      <c r="T4" s="58">
        <f t="shared" ref="T4:T21" si="0">SUM(S4-U4-V4)</f>
        <v>16</v>
      </c>
      <c r="U4" s="60"/>
      <c r="V4" s="60"/>
    </row>
    <row r="5" spans="1:22" x14ac:dyDescent="0.25">
      <c r="A5" s="264"/>
      <c r="B5" s="247"/>
      <c r="C5" s="247"/>
      <c r="D5" s="22"/>
      <c r="E5" s="290"/>
      <c r="F5" s="290"/>
      <c r="G5" s="282"/>
      <c r="H5" s="282"/>
      <c r="I5" s="282"/>
      <c r="J5" s="282"/>
      <c r="K5" s="290"/>
      <c r="L5" s="290"/>
      <c r="M5" s="290"/>
      <c r="N5" s="290"/>
      <c r="O5" s="280"/>
      <c r="P5" s="281"/>
      <c r="Q5" s="280"/>
      <c r="R5" s="281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273" t="s">
        <v>111</v>
      </c>
      <c r="B6" s="323">
        <v>192</v>
      </c>
      <c r="C6" s="231"/>
      <c r="D6" s="22"/>
      <c r="E6" s="290"/>
      <c r="F6" s="290"/>
      <c r="G6" s="282"/>
      <c r="H6" s="282"/>
      <c r="I6" s="282"/>
      <c r="J6" s="282"/>
      <c r="K6" s="290"/>
      <c r="L6" s="290"/>
      <c r="M6" s="290"/>
      <c r="N6" s="290"/>
      <c r="O6" s="280"/>
      <c r="P6" s="281"/>
      <c r="Q6" s="280"/>
      <c r="R6" s="281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35"/>
      <c r="B7" s="231"/>
      <c r="C7" s="231"/>
      <c r="D7" s="22"/>
      <c r="E7" s="290"/>
      <c r="F7" s="290"/>
      <c r="G7" s="282"/>
      <c r="H7" s="282"/>
      <c r="I7" s="282"/>
      <c r="J7" s="282"/>
      <c r="K7" s="290"/>
      <c r="L7" s="290"/>
      <c r="M7" s="290"/>
      <c r="N7" s="290"/>
      <c r="O7" s="280"/>
      <c r="P7" s="281"/>
      <c r="Q7" s="280"/>
      <c r="R7" s="2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25"/>
      <c r="B8" s="167"/>
      <c r="C8" s="167"/>
      <c r="D8" s="22"/>
      <c r="E8" s="278"/>
      <c r="F8" s="279"/>
      <c r="G8" s="274"/>
      <c r="H8" s="275"/>
      <c r="I8" s="274"/>
      <c r="J8" s="275"/>
      <c r="K8" s="278"/>
      <c r="L8" s="279"/>
      <c r="M8" s="278"/>
      <c r="N8" s="279"/>
      <c r="O8" s="280"/>
      <c r="P8" s="281"/>
      <c r="Q8" s="280"/>
      <c r="R8" s="2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47"/>
      <c r="B9" s="247"/>
      <c r="C9" s="247"/>
      <c r="D9" s="22"/>
      <c r="E9" s="290"/>
      <c r="F9" s="290"/>
      <c r="G9" s="282"/>
      <c r="H9" s="282"/>
      <c r="I9" s="282"/>
      <c r="J9" s="282"/>
      <c r="K9" s="290"/>
      <c r="L9" s="290"/>
      <c r="M9" s="290"/>
      <c r="N9" s="290"/>
      <c r="O9" s="280"/>
      <c r="P9" s="281"/>
      <c r="Q9" s="280"/>
      <c r="R9" s="2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48"/>
      <c r="B10" s="248"/>
      <c r="C10" s="248"/>
      <c r="D10" s="22"/>
      <c r="E10" s="278"/>
      <c r="F10" s="279"/>
      <c r="G10" s="274"/>
      <c r="H10" s="275"/>
      <c r="I10" s="274"/>
      <c r="J10" s="275"/>
      <c r="K10" s="278"/>
      <c r="L10" s="279"/>
      <c r="M10" s="278"/>
      <c r="N10" s="279"/>
      <c r="O10" s="280"/>
      <c r="P10" s="281"/>
      <c r="Q10" s="280"/>
      <c r="R10" s="2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22"/>
      <c r="B11" s="176"/>
      <c r="C11" s="176"/>
      <c r="D11" s="22"/>
      <c r="E11" s="278"/>
      <c r="F11" s="279"/>
      <c r="G11" s="274"/>
      <c r="H11" s="275"/>
      <c r="I11" s="274"/>
      <c r="J11" s="275"/>
      <c r="K11" s="278"/>
      <c r="L11" s="279"/>
      <c r="M11" s="278"/>
      <c r="N11" s="279"/>
      <c r="O11" s="280"/>
      <c r="P11" s="281"/>
      <c r="Q11" s="280"/>
      <c r="R11" s="2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6"/>
      <c r="B12" s="176"/>
      <c r="C12" s="176"/>
      <c r="D12" s="22"/>
      <c r="E12" s="278"/>
      <c r="F12" s="279"/>
      <c r="G12" s="274"/>
      <c r="H12" s="275"/>
      <c r="I12" s="274"/>
      <c r="J12" s="275"/>
      <c r="K12" s="278"/>
      <c r="L12" s="279"/>
      <c r="M12" s="278"/>
      <c r="N12" s="279"/>
      <c r="O12" s="280"/>
      <c r="P12" s="281"/>
      <c r="Q12" s="280"/>
      <c r="R12" s="2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6"/>
      <c r="B13" s="176"/>
      <c r="C13" s="176"/>
      <c r="D13" s="22"/>
      <c r="E13" s="278"/>
      <c r="F13" s="279"/>
      <c r="G13" s="274"/>
      <c r="H13" s="275"/>
      <c r="I13" s="274"/>
      <c r="J13" s="275"/>
      <c r="K13" s="278"/>
      <c r="L13" s="279"/>
      <c r="M13" s="278"/>
      <c r="N13" s="279"/>
      <c r="O13" s="280"/>
      <c r="P13" s="281"/>
      <c r="Q13" s="280"/>
      <c r="R13" s="28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246"/>
      <c r="B14" s="246"/>
      <c r="C14" s="246"/>
      <c r="D14" s="22"/>
      <c r="E14" s="278"/>
      <c r="F14" s="279"/>
      <c r="G14" s="274"/>
      <c r="H14" s="275"/>
      <c r="I14" s="274"/>
      <c r="J14" s="275"/>
      <c r="K14" s="278"/>
      <c r="L14" s="279"/>
      <c r="M14" s="278"/>
      <c r="N14" s="279"/>
      <c r="O14" s="280"/>
      <c r="P14" s="281"/>
      <c r="Q14" s="280"/>
      <c r="R14" s="28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78"/>
      <c r="F15" s="279"/>
      <c r="G15" s="274"/>
      <c r="H15" s="275"/>
      <c r="I15" s="274"/>
      <c r="J15" s="275"/>
      <c r="K15" s="278"/>
      <c r="L15" s="279"/>
      <c r="M15" s="278"/>
      <c r="N15" s="279"/>
      <c r="O15" s="280"/>
      <c r="P15" s="281"/>
      <c r="Q15" s="280"/>
      <c r="R15" s="28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45"/>
      <c r="B16" s="245"/>
      <c r="C16" s="245"/>
      <c r="D16" s="22"/>
      <c r="E16" s="278"/>
      <c r="F16" s="279"/>
      <c r="G16" s="274"/>
      <c r="H16" s="275"/>
      <c r="I16" s="274"/>
      <c r="J16" s="275"/>
      <c r="K16" s="278"/>
      <c r="L16" s="279"/>
      <c r="M16" s="278"/>
      <c r="N16" s="279"/>
      <c r="O16" s="280"/>
      <c r="P16" s="281"/>
      <c r="Q16" s="280"/>
      <c r="R16" s="28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0"/>
      <c r="B17" s="160"/>
      <c r="C17" s="160"/>
      <c r="D17" s="22"/>
      <c r="E17" s="278"/>
      <c r="F17" s="279"/>
      <c r="G17" s="274"/>
      <c r="H17" s="275"/>
      <c r="I17" s="274"/>
      <c r="J17" s="275"/>
      <c r="K17" s="278"/>
      <c r="L17" s="279"/>
      <c r="M17" s="278"/>
      <c r="N17" s="279"/>
      <c r="O17" s="280"/>
      <c r="P17" s="281"/>
      <c r="Q17" s="280"/>
      <c r="R17" s="28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46"/>
      <c r="B18" s="246"/>
      <c r="C18" s="246"/>
      <c r="D18" s="22"/>
      <c r="E18" s="278"/>
      <c r="F18" s="279"/>
      <c r="G18" s="274"/>
      <c r="H18" s="275"/>
      <c r="I18" s="274"/>
      <c r="J18" s="275"/>
      <c r="K18" s="278"/>
      <c r="L18" s="279"/>
      <c r="M18" s="278"/>
      <c r="N18" s="279"/>
      <c r="O18" s="280"/>
      <c r="P18" s="281"/>
      <c r="Q18" s="280"/>
      <c r="R18" s="28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0"/>
      <c r="B19" s="160"/>
      <c r="C19" s="160"/>
      <c r="D19" s="10"/>
      <c r="E19" s="278"/>
      <c r="F19" s="279"/>
      <c r="G19" s="274"/>
      <c r="H19" s="275"/>
      <c r="I19" s="274"/>
      <c r="J19" s="275"/>
      <c r="K19" s="278"/>
      <c r="L19" s="279"/>
      <c r="M19" s="278"/>
      <c r="N19" s="279"/>
      <c r="O19" s="280"/>
      <c r="P19" s="281"/>
      <c r="Q19" s="280"/>
      <c r="R19" s="28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249"/>
      <c r="B20" s="25"/>
      <c r="C20" s="249"/>
      <c r="D20" s="22"/>
      <c r="E20" s="278"/>
      <c r="F20" s="279"/>
      <c r="G20" s="274"/>
      <c r="H20" s="275"/>
      <c r="I20" s="274"/>
      <c r="J20" s="275"/>
      <c r="K20" s="278"/>
      <c r="L20" s="279"/>
      <c r="M20" s="278"/>
      <c r="N20" s="279"/>
      <c r="O20" s="280"/>
      <c r="P20" s="281"/>
      <c r="Q20" s="280"/>
      <c r="R20" s="28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3">
        <v>3600</v>
      </c>
      <c r="B21" s="321" t="s">
        <v>110</v>
      </c>
      <c r="C21" s="163"/>
      <c r="D21" s="22" t="s">
        <v>84</v>
      </c>
      <c r="E21" s="278"/>
      <c r="F21" s="279"/>
      <c r="G21" s="274"/>
      <c r="H21" s="275"/>
      <c r="I21" s="274"/>
      <c r="J21" s="275"/>
      <c r="K21" s="278"/>
      <c r="L21" s="279"/>
      <c r="M21" s="278"/>
      <c r="N21" s="279"/>
      <c r="O21" s="280"/>
      <c r="P21" s="281"/>
      <c r="Q21" s="280"/>
      <c r="R21" s="28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0"/>
      <c r="B22" s="25"/>
      <c r="C22" s="160"/>
      <c r="D22" s="22"/>
      <c r="E22" s="278"/>
      <c r="F22" s="279"/>
      <c r="G22" s="274"/>
      <c r="H22" s="275"/>
      <c r="I22" s="274"/>
      <c r="J22" s="275"/>
      <c r="K22" s="278"/>
      <c r="L22" s="279"/>
      <c r="M22" s="278"/>
      <c r="N22" s="279"/>
      <c r="O22" s="280"/>
      <c r="P22" s="281"/>
      <c r="Q22" s="280"/>
      <c r="R22" s="28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78"/>
      <c r="F23" s="279"/>
      <c r="G23" s="274"/>
      <c r="H23" s="275"/>
      <c r="I23" s="274"/>
      <c r="J23" s="275"/>
      <c r="K23" s="278"/>
      <c r="L23" s="279"/>
      <c r="M23" s="278"/>
      <c r="N23" s="279"/>
      <c r="O23" s="280"/>
      <c r="P23" s="281"/>
      <c r="Q23" s="280"/>
      <c r="R23" s="28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8"/>
      <c r="F24" s="279"/>
      <c r="G24" s="274"/>
      <c r="H24" s="275"/>
      <c r="I24" s="274"/>
      <c r="J24" s="275"/>
      <c r="K24" s="278"/>
      <c r="L24" s="279"/>
      <c r="M24" s="278"/>
      <c r="N24" s="279"/>
      <c r="O24" s="280"/>
      <c r="P24" s="281"/>
      <c r="Q24" s="280"/>
      <c r="R24" s="281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4"/>
      <c r="F25" s="275"/>
      <c r="G25" s="274"/>
      <c r="H25" s="275"/>
      <c r="I25" s="274"/>
      <c r="J25" s="275"/>
      <c r="K25" s="274"/>
      <c r="L25" s="275"/>
      <c r="M25" s="274"/>
      <c r="N25" s="275"/>
      <c r="O25" s="280"/>
      <c r="P25" s="281"/>
      <c r="Q25" s="280"/>
      <c r="R25" s="281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84">
        <f>SUM(E4:E25)</f>
        <v>0</v>
      </c>
      <c r="F26" s="285"/>
      <c r="G26" s="284">
        <f>SUM(G4:G25)</f>
        <v>8</v>
      </c>
      <c r="H26" s="285"/>
      <c r="I26" s="284">
        <f>SUM(I4:I25)</f>
        <v>8</v>
      </c>
      <c r="J26" s="285"/>
      <c r="K26" s="284">
        <f>SUM(K4:K25)</f>
        <v>0</v>
      </c>
      <c r="L26" s="285"/>
      <c r="M26" s="284">
        <f>SUM(M4:M25)</f>
        <v>0</v>
      </c>
      <c r="N26" s="285"/>
      <c r="O26" s="284">
        <f>SUM(O4:O25)</f>
        <v>0</v>
      </c>
      <c r="P26" s="285"/>
      <c r="Q26" s="284">
        <f>SUM(Q4:Q25)</f>
        <v>0</v>
      </c>
      <c r="R26" s="285"/>
      <c r="S26" s="58">
        <f t="shared" si="1"/>
        <v>16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16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81</v>
      </c>
      <c r="B2" s="236"/>
      <c r="C2" s="236" t="str">
        <f>Buckingham!C2</f>
        <v>20.12.20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7">
        <v>6728</v>
      </c>
      <c r="B4" s="321" t="s">
        <v>106</v>
      </c>
      <c r="C4" s="257">
        <v>43</v>
      </c>
      <c r="D4" s="22" t="s">
        <v>85</v>
      </c>
      <c r="E4" s="274">
        <v>8</v>
      </c>
      <c r="F4" s="275"/>
      <c r="G4" s="274">
        <v>8</v>
      </c>
      <c r="H4" s="275"/>
      <c r="I4" s="274">
        <v>8</v>
      </c>
      <c r="J4" s="275"/>
      <c r="K4" s="278"/>
      <c r="L4" s="279"/>
      <c r="M4" s="278"/>
      <c r="N4" s="279"/>
      <c r="O4" s="280"/>
      <c r="P4" s="281"/>
      <c r="Q4" s="280"/>
      <c r="R4" s="281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243"/>
      <c r="B5" s="243"/>
      <c r="C5" s="243"/>
      <c r="D5" s="22"/>
      <c r="E5" s="274"/>
      <c r="F5" s="275"/>
      <c r="G5" s="274"/>
      <c r="H5" s="275"/>
      <c r="I5" s="274"/>
      <c r="J5" s="275"/>
      <c r="K5" s="278"/>
      <c r="L5" s="279"/>
      <c r="M5" s="278"/>
      <c r="N5" s="279"/>
      <c r="O5" s="280"/>
      <c r="P5" s="281"/>
      <c r="Q5" s="280"/>
      <c r="R5" s="28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273" t="s">
        <v>111</v>
      </c>
      <c r="B6" s="323">
        <v>187.78</v>
      </c>
      <c r="C6" s="243"/>
      <c r="D6" s="22"/>
      <c r="E6" s="274"/>
      <c r="F6" s="275"/>
      <c r="G6" s="274"/>
      <c r="H6" s="275"/>
      <c r="I6" s="274"/>
      <c r="J6" s="275"/>
      <c r="K6" s="278"/>
      <c r="L6" s="279"/>
      <c r="M6" s="278"/>
      <c r="N6" s="279"/>
      <c r="O6" s="280"/>
      <c r="P6" s="281"/>
      <c r="Q6" s="280"/>
      <c r="R6" s="28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43"/>
      <c r="B7" s="243"/>
      <c r="C7" s="243"/>
      <c r="D7" s="22"/>
      <c r="E7" s="274"/>
      <c r="F7" s="275"/>
      <c r="G7" s="274"/>
      <c r="H7" s="275"/>
      <c r="I7" s="274"/>
      <c r="J7" s="275"/>
      <c r="K7" s="278"/>
      <c r="L7" s="279"/>
      <c r="M7" s="278"/>
      <c r="N7" s="279"/>
      <c r="O7" s="280"/>
      <c r="P7" s="281"/>
      <c r="Q7" s="280"/>
      <c r="R7" s="2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3"/>
      <c r="B8" s="203"/>
      <c r="C8" s="203"/>
      <c r="D8" s="22"/>
      <c r="E8" s="274"/>
      <c r="F8" s="275"/>
      <c r="G8" s="274"/>
      <c r="H8" s="275"/>
      <c r="I8" s="274"/>
      <c r="J8" s="275"/>
      <c r="K8" s="278"/>
      <c r="L8" s="279"/>
      <c r="M8" s="278"/>
      <c r="N8" s="279"/>
      <c r="O8" s="280"/>
      <c r="P8" s="281"/>
      <c r="Q8" s="280"/>
      <c r="R8" s="2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3"/>
      <c r="B9" s="203"/>
      <c r="C9" s="203"/>
      <c r="D9" s="22"/>
      <c r="E9" s="274"/>
      <c r="F9" s="275"/>
      <c r="G9" s="274"/>
      <c r="H9" s="275"/>
      <c r="I9" s="274"/>
      <c r="J9" s="275"/>
      <c r="K9" s="278"/>
      <c r="L9" s="279"/>
      <c r="M9" s="278"/>
      <c r="N9" s="279"/>
      <c r="O9" s="280"/>
      <c r="P9" s="281"/>
      <c r="Q9" s="280"/>
      <c r="R9" s="2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7"/>
      <c r="B10" s="177"/>
      <c r="C10" s="177"/>
      <c r="D10" s="22"/>
      <c r="E10" s="274"/>
      <c r="F10" s="275"/>
      <c r="G10" s="274"/>
      <c r="H10" s="275"/>
      <c r="I10" s="274"/>
      <c r="J10" s="275"/>
      <c r="K10" s="278"/>
      <c r="L10" s="279"/>
      <c r="M10" s="278"/>
      <c r="N10" s="279"/>
      <c r="O10" s="280"/>
      <c r="P10" s="281"/>
      <c r="Q10" s="280"/>
      <c r="R10" s="2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4"/>
      <c r="B11" s="174"/>
      <c r="C11" s="174"/>
      <c r="D11" s="22"/>
      <c r="E11" s="274"/>
      <c r="F11" s="275"/>
      <c r="G11" s="274"/>
      <c r="H11" s="275"/>
      <c r="I11" s="274"/>
      <c r="J11" s="275"/>
      <c r="K11" s="278"/>
      <c r="L11" s="279"/>
      <c r="M11" s="278"/>
      <c r="N11" s="279"/>
      <c r="O11" s="280"/>
      <c r="P11" s="281"/>
      <c r="Q11" s="280"/>
      <c r="R11" s="2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1"/>
      <c r="B12" s="171"/>
      <c r="C12" s="171"/>
      <c r="D12" s="22"/>
      <c r="E12" s="274"/>
      <c r="F12" s="275"/>
      <c r="G12" s="274"/>
      <c r="H12" s="275"/>
      <c r="I12" s="274"/>
      <c r="J12" s="275"/>
      <c r="K12" s="278"/>
      <c r="L12" s="279"/>
      <c r="M12" s="278"/>
      <c r="N12" s="279"/>
      <c r="O12" s="280"/>
      <c r="P12" s="281"/>
      <c r="Q12" s="280"/>
      <c r="R12" s="2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74"/>
      <c r="F13" s="275"/>
      <c r="G13" s="274"/>
      <c r="H13" s="275"/>
      <c r="I13" s="274"/>
      <c r="J13" s="275"/>
      <c r="K13" s="278"/>
      <c r="L13" s="279"/>
      <c r="M13" s="278"/>
      <c r="N13" s="279"/>
      <c r="O13" s="280"/>
      <c r="P13" s="281"/>
      <c r="Q13" s="280"/>
      <c r="R13" s="28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74"/>
      <c r="F14" s="275"/>
      <c r="G14" s="274"/>
      <c r="H14" s="275"/>
      <c r="I14" s="274"/>
      <c r="J14" s="275"/>
      <c r="K14" s="278"/>
      <c r="L14" s="279"/>
      <c r="M14" s="278"/>
      <c r="N14" s="279"/>
      <c r="O14" s="280"/>
      <c r="P14" s="281"/>
      <c r="Q14" s="280"/>
      <c r="R14" s="28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09"/>
      <c r="B15" s="25"/>
      <c r="C15" s="209"/>
      <c r="D15" s="10"/>
      <c r="E15" s="274"/>
      <c r="F15" s="275"/>
      <c r="G15" s="274"/>
      <c r="H15" s="275"/>
      <c r="I15" s="274"/>
      <c r="J15" s="275"/>
      <c r="K15" s="278"/>
      <c r="L15" s="279"/>
      <c r="M15" s="278"/>
      <c r="N15" s="279"/>
      <c r="O15" s="280"/>
      <c r="P15" s="281"/>
      <c r="Q15" s="280"/>
      <c r="R15" s="28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74"/>
      <c r="F16" s="275"/>
      <c r="G16" s="274"/>
      <c r="H16" s="275"/>
      <c r="I16" s="274"/>
      <c r="J16" s="275"/>
      <c r="K16" s="278"/>
      <c r="L16" s="279"/>
      <c r="M16" s="278"/>
      <c r="N16" s="279"/>
      <c r="O16" s="280"/>
      <c r="P16" s="281"/>
      <c r="Q16" s="280"/>
      <c r="R16" s="28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6"/>
      <c r="B17" s="25"/>
      <c r="C17" s="256"/>
      <c r="D17" s="22"/>
      <c r="E17" s="274"/>
      <c r="F17" s="275"/>
      <c r="G17" s="274"/>
      <c r="H17" s="275"/>
      <c r="I17" s="274"/>
      <c r="J17" s="275"/>
      <c r="K17" s="278"/>
      <c r="L17" s="279"/>
      <c r="M17" s="278"/>
      <c r="N17" s="279"/>
      <c r="O17" s="280"/>
      <c r="P17" s="281"/>
      <c r="Q17" s="280"/>
      <c r="R17" s="28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58"/>
      <c r="B18" s="25"/>
      <c r="C18" s="158"/>
      <c r="D18" s="22"/>
      <c r="E18" s="274"/>
      <c r="F18" s="275"/>
      <c r="G18" s="274"/>
      <c r="H18" s="275"/>
      <c r="I18" s="274"/>
      <c r="J18" s="275"/>
      <c r="K18" s="278"/>
      <c r="L18" s="279"/>
      <c r="M18" s="278"/>
      <c r="N18" s="279"/>
      <c r="O18" s="280"/>
      <c r="P18" s="281"/>
      <c r="Q18" s="280"/>
      <c r="R18" s="28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4"/>
      <c r="F19" s="275"/>
      <c r="G19" s="274"/>
      <c r="H19" s="275"/>
      <c r="I19" s="274"/>
      <c r="J19" s="275"/>
      <c r="K19" s="278"/>
      <c r="L19" s="279"/>
      <c r="M19" s="278"/>
      <c r="N19" s="279"/>
      <c r="O19" s="280"/>
      <c r="P19" s="281"/>
      <c r="Q19" s="280"/>
      <c r="R19" s="28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4"/>
      <c r="F20" s="275"/>
      <c r="G20" s="274"/>
      <c r="H20" s="275"/>
      <c r="I20" s="274"/>
      <c r="J20" s="275"/>
      <c r="K20" s="278"/>
      <c r="L20" s="279"/>
      <c r="M20" s="278"/>
      <c r="N20" s="279"/>
      <c r="O20" s="280"/>
      <c r="P20" s="281"/>
      <c r="Q20" s="280"/>
      <c r="R20" s="28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4"/>
      <c r="F21" s="275"/>
      <c r="G21" s="274"/>
      <c r="H21" s="275"/>
      <c r="I21" s="274"/>
      <c r="J21" s="275"/>
      <c r="K21" s="274"/>
      <c r="L21" s="275"/>
      <c r="M21" s="274"/>
      <c r="N21" s="275"/>
      <c r="O21" s="280"/>
      <c r="P21" s="281"/>
      <c r="Q21" s="280"/>
      <c r="R21" s="28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4">
        <f>SUM(E4:E21)</f>
        <v>8</v>
      </c>
      <c r="F22" s="285"/>
      <c r="G22" s="284">
        <f>SUM(G4:G21)</f>
        <v>8</v>
      </c>
      <c r="H22" s="285"/>
      <c r="I22" s="284">
        <f>SUM(I4:I21)</f>
        <v>8</v>
      </c>
      <c r="J22" s="285"/>
      <c r="K22" s="284">
        <f>SUM(K4:K21)</f>
        <v>0</v>
      </c>
      <c r="L22" s="285"/>
      <c r="M22" s="284">
        <f>SUM(M4:M21)</f>
        <v>0</v>
      </c>
      <c r="N22" s="285"/>
      <c r="O22" s="284">
        <f>SUM(O4:O21)</f>
        <v>0</v>
      </c>
      <c r="P22" s="285"/>
      <c r="Q22" s="284">
        <f>SUM(Q4:Q21)</f>
        <v>0</v>
      </c>
      <c r="R22" s="285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20.12.20</v>
      </c>
    </row>
    <row r="2" spans="1:22" s="9" customFormat="1" x14ac:dyDescent="0.25">
      <c r="A2" s="5" t="s">
        <v>81</v>
      </c>
      <c r="B2" s="236"/>
      <c r="C2" s="242"/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0"/>
      <c r="J3" s="251"/>
      <c r="K3" s="250"/>
      <c r="L3" s="251"/>
      <c r="M3" s="250"/>
      <c r="N3" s="251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64">
        <v>6849</v>
      </c>
      <c r="B4" s="321" t="s">
        <v>108</v>
      </c>
      <c r="C4" s="264">
        <v>54</v>
      </c>
      <c r="D4" s="22" t="s">
        <v>91</v>
      </c>
      <c r="E4" s="283">
        <v>6.25</v>
      </c>
      <c r="F4" s="283"/>
      <c r="G4" s="283"/>
      <c r="H4" s="283"/>
      <c r="I4" s="287"/>
      <c r="J4" s="287"/>
      <c r="K4" s="287"/>
      <c r="L4" s="287"/>
      <c r="M4" s="287"/>
      <c r="N4" s="287"/>
      <c r="O4" s="291"/>
      <c r="P4" s="292"/>
      <c r="Q4" s="291"/>
      <c r="R4" s="292"/>
      <c r="S4" s="12">
        <f>E4+G4+I4+K4+M4+O4+Q4</f>
        <v>6.25</v>
      </c>
      <c r="T4" s="12">
        <f t="shared" ref="T4:T18" si="0">SUM(S4-U4-V4)</f>
        <v>6.25</v>
      </c>
      <c r="U4" s="14"/>
      <c r="V4" s="14"/>
    </row>
    <row r="5" spans="1:22" x14ac:dyDescent="0.25">
      <c r="A5" s="256">
        <v>6874</v>
      </c>
      <c r="B5" s="321" t="s">
        <v>107</v>
      </c>
      <c r="C5" s="256">
        <v>5</v>
      </c>
      <c r="D5" s="22" t="s">
        <v>90</v>
      </c>
      <c r="E5" s="283">
        <v>1.75</v>
      </c>
      <c r="F5" s="283"/>
      <c r="G5" s="283">
        <v>8</v>
      </c>
      <c r="H5" s="283"/>
      <c r="I5" s="287"/>
      <c r="J5" s="287"/>
      <c r="K5" s="287"/>
      <c r="L5" s="287"/>
      <c r="M5" s="287"/>
      <c r="N5" s="287"/>
      <c r="O5" s="291"/>
      <c r="P5" s="292"/>
      <c r="Q5" s="291"/>
      <c r="R5" s="292"/>
      <c r="S5" s="12">
        <f t="shared" ref="S5:S26" si="1">E5+G5+I5+K5+M5+O5+Q5</f>
        <v>9.75</v>
      </c>
      <c r="T5" s="12">
        <f t="shared" si="0"/>
        <v>9.75</v>
      </c>
      <c r="U5" s="14"/>
      <c r="V5" s="14"/>
    </row>
    <row r="6" spans="1:22" x14ac:dyDescent="0.25">
      <c r="A6" s="262"/>
      <c r="B6" s="262"/>
      <c r="C6" s="262"/>
      <c r="D6" s="22"/>
      <c r="E6" s="283"/>
      <c r="F6" s="283"/>
      <c r="G6" s="283"/>
      <c r="H6" s="283"/>
      <c r="I6" s="287"/>
      <c r="J6" s="287"/>
      <c r="K6" s="287"/>
      <c r="L6" s="287"/>
      <c r="M6" s="287"/>
      <c r="N6" s="287"/>
      <c r="O6" s="291"/>
      <c r="P6" s="292"/>
      <c r="Q6" s="291"/>
      <c r="R6" s="29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273" t="s">
        <v>111</v>
      </c>
      <c r="B7" s="323">
        <v>272.45999999999998</v>
      </c>
      <c r="C7" s="256"/>
      <c r="D7" s="22"/>
      <c r="E7" s="283"/>
      <c r="F7" s="283"/>
      <c r="G7" s="283"/>
      <c r="H7" s="283"/>
      <c r="I7" s="287"/>
      <c r="J7" s="287"/>
      <c r="K7" s="287"/>
      <c r="L7" s="287"/>
      <c r="M7" s="287"/>
      <c r="N7" s="287"/>
      <c r="O7" s="291"/>
      <c r="P7" s="292"/>
      <c r="Q7" s="291"/>
      <c r="R7" s="29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31"/>
      <c r="B8" s="231"/>
      <c r="C8" s="231"/>
      <c r="D8" s="22"/>
      <c r="E8" s="283"/>
      <c r="F8" s="283"/>
      <c r="G8" s="283"/>
      <c r="H8" s="283"/>
      <c r="I8" s="287"/>
      <c r="J8" s="287"/>
      <c r="K8" s="287"/>
      <c r="L8" s="287"/>
      <c r="M8" s="287"/>
      <c r="N8" s="287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60"/>
      <c r="B9" s="231"/>
      <c r="C9" s="231"/>
      <c r="D9" s="22"/>
      <c r="E9" s="283"/>
      <c r="F9" s="283"/>
      <c r="G9" s="283"/>
      <c r="H9" s="283"/>
      <c r="I9" s="287"/>
      <c r="J9" s="287"/>
      <c r="K9" s="287"/>
      <c r="L9" s="287"/>
      <c r="M9" s="287"/>
      <c r="N9" s="287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31"/>
      <c r="B10" s="231"/>
      <c r="C10" s="231"/>
      <c r="D10" s="22"/>
      <c r="E10" s="283"/>
      <c r="F10" s="283"/>
      <c r="G10" s="283"/>
      <c r="H10" s="283"/>
      <c r="I10" s="287"/>
      <c r="J10" s="287"/>
      <c r="K10" s="287"/>
      <c r="L10" s="287"/>
      <c r="M10" s="287"/>
      <c r="N10" s="287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57"/>
      <c r="B11" s="257"/>
      <c r="C11" s="257"/>
      <c r="D11" s="22"/>
      <c r="E11" s="283"/>
      <c r="F11" s="283"/>
      <c r="G11" s="283"/>
      <c r="H11" s="283"/>
      <c r="I11" s="287"/>
      <c r="J11" s="287"/>
      <c r="K11" s="287"/>
      <c r="L11" s="287"/>
      <c r="M11" s="287"/>
      <c r="N11" s="287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31"/>
      <c r="B12" s="231"/>
      <c r="C12" s="231"/>
      <c r="D12" s="22"/>
      <c r="E12" s="283"/>
      <c r="F12" s="283"/>
      <c r="G12" s="283"/>
      <c r="H12" s="283"/>
      <c r="I12" s="287"/>
      <c r="J12" s="287"/>
      <c r="K12" s="287"/>
      <c r="L12" s="287"/>
      <c r="M12" s="287"/>
      <c r="N12" s="287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98"/>
      <c r="B13" s="190"/>
      <c r="C13" s="190"/>
      <c r="D13" s="22"/>
      <c r="E13" s="283"/>
      <c r="F13" s="283"/>
      <c r="G13" s="283"/>
      <c r="H13" s="283"/>
      <c r="I13" s="287"/>
      <c r="J13" s="287"/>
      <c r="K13" s="287"/>
      <c r="L13" s="287"/>
      <c r="M13" s="287"/>
      <c r="N13" s="287"/>
      <c r="O13" s="291"/>
      <c r="P13" s="292"/>
      <c r="Q13" s="291"/>
      <c r="R13" s="29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98"/>
      <c r="B14" s="191"/>
      <c r="C14" s="191"/>
      <c r="D14" s="22"/>
      <c r="E14" s="283"/>
      <c r="F14" s="283"/>
      <c r="G14" s="283"/>
      <c r="H14" s="283"/>
      <c r="I14" s="287"/>
      <c r="J14" s="287"/>
      <c r="K14" s="287"/>
      <c r="L14" s="287"/>
      <c r="M14" s="287"/>
      <c r="N14" s="287"/>
      <c r="O14" s="291"/>
      <c r="P14" s="292"/>
      <c r="Q14" s="291"/>
      <c r="R14" s="2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48"/>
      <c r="B15" s="248"/>
      <c r="C15" s="248"/>
      <c r="D15" s="22"/>
      <c r="E15" s="283"/>
      <c r="F15" s="283"/>
      <c r="G15" s="283"/>
      <c r="H15" s="283"/>
      <c r="I15" s="287"/>
      <c r="J15" s="287"/>
      <c r="K15" s="287"/>
      <c r="L15" s="287"/>
      <c r="M15" s="287"/>
      <c r="N15" s="287"/>
      <c r="O15" s="291"/>
      <c r="P15" s="292"/>
      <c r="Q15" s="291"/>
      <c r="R15" s="2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98"/>
      <c r="B16" s="126"/>
      <c r="C16" s="126"/>
      <c r="D16" s="22"/>
      <c r="E16" s="283"/>
      <c r="F16" s="283"/>
      <c r="G16" s="283"/>
      <c r="H16" s="283"/>
      <c r="I16" s="287"/>
      <c r="J16" s="287"/>
      <c r="K16" s="287"/>
      <c r="L16" s="287"/>
      <c r="M16" s="287"/>
      <c r="N16" s="287"/>
      <c r="O16" s="291"/>
      <c r="P16" s="292"/>
      <c r="Q16" s="291"/>
      <c r="R16" s="29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98"/>
      <c r="B17" s="198"/>
      <c r="C17" s="198"/>
      <c r="D17" s="22"/>
      <c r="E17" s="283"/>
      <c r="F17" s="283"/>
      <c r="G17" s="283"/>
      <c r="H17" s="283"/>
      <c r="I17" s="287"/>
      <c r="J17" s="287"/>
      <c r="K17" s="287"/>
      <c r="L17" s="287"/>
      <c r="M17" s="287"/>
      <c r="N17" s="287"/>
      <c r="O17" s="291"/>
      <c r="P17" s="292"/>
      <c r="Q17" s="291"/>
      <c r="R17" s="292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25">
      <c r="A18" s="198"/>
      <c r="B18" s="198"/>
      <c r="C18" s="198"/>
      <c r="D18" s="22"/>
      <c r="E18" s="283"/>
      <c r="F18" s="283"/>
      <c r="G18" s="283"/>
      <c r="H18" s="283"/>
      <c r="I18" s="287"/>
      <c r="J18" s="287"/>
      <c r="K18" s="287"/>
      <c r="L18" s="287"/>
      <c r="M18" s="287"/>
      <c r="N18" s="287"/>
      <c r="O18" s="291"/>
      <c r="P18" s="292"/>
      <c r="Q18" s="291"/>
      <c r="R18" s="292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25">
      <c r="A19" s="156"/>
      <c r="B19" s="25"/>
      <c r="C19" s="156"/>
      <c r="D19" s="10"/>
      <c r="E19" s="283"/>
      <c r="F19" s="283"/>
      <c r="G19" s="283"/>
      <c r="H19" s="283"/>
      <c r="I19" s="287"/>
      <c r="J19" s="287"/>
      <c r="K19" s="287"/>
      <c r="L19" s="287"/>
      <c r="M19" s="287"/>
      <c r="N19" s="287"/>
      <c r="O19" s="291"/>
      <c r="P19" s="292"/>
      <c r="Q19" s="291"/>
      <c r="R19" s="29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256"/>
      <c r="B20" s="25"/>
      <c r="C20" s="256"/>
      <c r="D20" s="22"/>
      <c r="E20" s="283"/>
      <c r="F20" s="283"/>
      <c r="G20" s="283"/>
      <c r="H20" s="283"/>
      <c r="I20" s="287"/>
      <c r="J20" s="287"/>
      <c r="K20" s="287"/>
      <c r="L20" s="287"/>
      <c r="M20" s="287"/>
      <c r="N20" s="287"/>
      <c r="O20" s="291"/>
      <c r="P20" s="292"/>
      <c r="Q20" s="291"/>
      <c r="R20" s="29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3">
        <v>3600</v>
      </c>
      <c r="B21" s="321" t="s">
        <v>110</v>
      </c>
      <c r="C21" s="143"/>
      <c r="D21" s="22" t="s">
        <v>70</v>
      </c>
      <c r="E21" s="283"/>
      <c r="F21" s="283"/>
      <c r="G21" s="283"/>
      <c r="H21" s="283"/>
      <c r="I21" s="287"/>
      <c r="J21" s="287"/>
      <c r="K21" s="287"/>
      <c r="L21" s="287"/>
      <c r="M21" s="287"/>
      <c r="N21" s="287"/>
      <c r="O21" s="291"/>
      <c r="P21" s="292"/>
      <c r="Q21" s="291"/>
      <c r="R21" s="29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83"/>
      <c r="F22" s="283"/>
      <c r="G22" s="283"/>
      <c r="H22" s="283"/>
      <c r="I22" s="287"/>
      <c r="J22" s="287"/>
      <c r="K22" s="287"/>
      <c r="L22" s="287"/>
      <c r="M22" s="287"/>
      <c r="N22" s="287"/>
      <c r="O22" s="291"/>
      <c r="P22" s="292"/>
      <c r="Q22" s="291"/>
      <c r="R22" s="29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83"/>
      <c r="F23" s="283"/>
      <c r="G23" s="283"/>
      <c r="H23" s="283"/>
      <c r="I23" s="287"/>
      <c r="J23" s="287"/>
      <c r="K23" s="287"/>
      <c r="L23" s="287"/>
      <c r="M23" s="287"/>
      <c r="N23" s="287"/>
      <c r="O23" s="291"/>
      <c r="P23" s="292"/>
      <c r="Q23" s="291"/>
      <c r="R23" s="29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94"/>
      <c r="F24" s="295"/>
      <c r="G24" s="294"/>
      <c r="H24" s="295"/>
      <c r="I24" s="296"/>
      <c r="J24" s="297"/>
      <c r="K24" s="296"/>
      <c r="L24" s="297"/>
      <c r="M24" s="296"/>
      <c r="N24" s="297"/>
      <c r="O24" s="291"/>
      <c r="P24" s="292"/>
      <c r="Q24" s="291"/>
      <c r="R24" s="292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94"/>
      <c r="F25" s="295"/>
      <c r="G25" s="294"/>
      <c r="H25" s="295"/>
      <c r="I25" s="294"/>
      <c r="J25" s="295"/>
      <c r="K25" s="294"/>
      <c r="L25" s="295"/>
      <c r="M25" s="294"/>
      <c r="N25" s="295"/>
      <c r="O25" s="291"/>
      <c r="P25" s="292"/>
      <c r="Q25" s="291"/>
      <c r="R25" s="29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98">
        <f>SUM(E4:E25)</f>
        <v>8</v>
      </c>
      <c r="F26" s="299"/>
      <c r="G26" s="298">
        <f>SUM(G4:G25)</f>
        <v>8</v>
      </c>
      <c r="H26" s="299"/>
      <c r="I26" s="298">
        <f>SUM(I4:I25)</f>
        <v>0</v>
      </c>
      <c r="J26" s="299"/>
      <c r="K26" s="298">
        <f>SUM(K4:K25)</f>
        <v>0</v>
      </c>
      <c r="L26" s="299"/>
      <c r="M26" s="298">
        <f>SUM(M4:M25)</f>
        <v>0</v>
      </c>
      <c r="N26" s="299"/>
      <c r="O26" s="298">
        <f>SUM(O4:O25)</f>
        <v>0</v>
      </c>
      <c r="P26" s="299"/>
      <c r="Q26" s="298">
        <f>SUM(Q4:Q25)</f>
        <v>0</v>
      </c>
      <c r="R26" s="299"/>
      <c r="S26" s="12">
        <f t="shared" si="1"/>
        <v>16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16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81</v>
      </c>
      <c r="B2" s="236"/>
      <c r="C2" s="236" t="str">
        <f>Buckingham!C2</f>
        <v>20.12.20</v>
      </c>
      <c r="D2" s="152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50"/>
      <c r="L3" s="251"/>
      <c r="M3" s="250"/>
      <c r="N3" s="251"/>
      <c r="O3" s="56"/>
      <c r="P3" s="56"/>
      <c r="Q3" s="57"/>
      <c r="R3" s="57"/>
      <c r="S3" s="153"/>
      <c r="T3" s="153"/>
      <c r="U3" s="59"/>
      <c r="V3" s="59"/>
    </row>
    <row r="4" spans="1:22" x14ac:dyDescent="0.25">
      <c r="A4" s="263">
        <v>6728</v>
      </c>
      <c r="B4" s="321" t="s">
        <v>106</v>
      </c>
      <c r="C4" s="263">
        <v>65</v>
      </c>
      <c r="D4" s="22" t="s">
        <v>80</v>
      </c>
      <c r="E4" s="282">
        <v>8</v>
      </c>
      <c r="F4" s="282"/>
      <c r="G4" s="282">
        <v>2</v>
      </c>
      <c r="H4" s="282"/>
      <c r="I4" s="282"/>
      <c r="J4" s="282"/>
      <c r="K4" s="287"/>
      <c r="L4" s="290"/>
      <c r="M4" s="287"/>
      <c r="N4" s="290"/>
      <c r="O4" s="280"/>
      <c r="P4" s="281"/>
      <c r="Q4" s="280"/>
      <c r="R4" s="281"/>
      <c r="S4" s="153">
        <f>E4+G4+I4+K4+M4+O4+Q4</f>
        <v>10</v>
      </c>
      <c r="T4" s="153">
        <f t="shared" ref="T4:T14" si="0">SUM(S4-U4-V4)</f>
        <v>10</v>
      </c>
      <c r="U4" s="60"/>
      <c r="V4" s="60"/>
    </row>
    <row r="5" spans="1:22" x14ac:dyDescent="0.25">
      <c r="A5" s="260">
        <v>6728</v>
      </c>
      <c r="B5" s="321" t="s">
        <v>106</v>
      </c>
      <c r="C5" s="260">
        <v>55</v>
      </c>
      <c r="D5" s="22" t="s">
        <v>99</v>
      </c>
      <c r="E5" s="282"/>
      <c r="F5" s="282"/>
      <c r="G5" s="282">
        <v>2.75</v>
      </c>
      <c r="H5" s="282"/>
      <c r="I5" s="282"/>
      <c r="J5" s="282"/>
      <c r="K5" s="290"/>
      <c r="L5" s="290"/>
      <c r="M5" s="290"/>
      <c r="N5" s="290"/>
      <c r="O5" s="280"/>
      <c r="P5" s="281"/>
      <c r="Q5" s="280"/>
      <c r="R5" s="281"/>
      <c r="S5" s="153">
        <f t="shared" ref="S5:S26" si="1">E5+G5+I5+K5+M5+O5+Q5</f>
        <v>2.75</v>
      </c>
      <c r="T5" s="153">
        <f t="shared" si="0"/>
        <v>2.75</v>
      </c>
      <c r="U5" s="60"/>
      <c r="V5" s="60"/>
    </row>
    <row r="6" spans="1:22" x14ac:dyDescent="0.25">
      <c r="A6" s="272">
        <v>6728</v>
      </c>
      <c r="B6" s="321" t="s">
        <v>106</v>
      </c>
      <c r="C6" s="272">
        <v>87</v>
      </c>
      <c r="D6" s="22" t="s">
        <v>88</v>
      </c>
      <c r="E6" s="282"/>
      <c r="F6" s="282"/>
      <c r="G6" s="282"/>
      <c r="H6" s="282"/>
      <c r="I6" s="282">
        <v>6</v>
      </c>
      <c r="J6" s="282"/>
      <c r="K6" s="290"/>
      <c r="L6" s="290"/>
      <c r="M6" s="290"/>
      <c r="N6" s="290"/>
      <c r="O6" s="280"/>
      <c r="P6" s="281"/>
      <c r="Q6" s="280"/>
      <c r="R6" s="281"/>
      <c r="S6" s="153">
        <f t="shared" si="1"/>
        <v>6</v>
      </c>
      <c r="T6" s="153">
        <f t="shared" si="0"/>
        <v>6</v>
      </c>
      <c r="U6" s="60"/>
      <c r="V6" s="60"/>
    </row>
    <row r="7" spans="1:22" x14ac:dyDescent="0.25">
      <c r="A7" s="272">
        <v>6728</v>
      </c>
      <c r="B7" s="321" t="s">
        <v>106</v>
      </c>
      <c r="C7" s="272">
        <v>54</v>
      </c>
      <c r="D7" s="22" t="s">
        <v>75</v>
      </c>
      <c r="E7" s="282"/>
      <c r="F7" s="282"/>
      <c r="G7" s="282"/>
      <c r="H7" s="282"/>
      <c r="I7" s="282">
        <v>1.5</v>
      </c>
      <c r="J7" s="282"/>
      <c r="K7" s="290"/>
      <c r="L7" s="290"/>
      <c r="M7" s="290"/>
      <c r="N7" s="290"/>
      <c r="O7" s="280"/>
      <c r="P7" s="281"/>
      <c r="Q7" s="280"/>
      <c r="R7" s="281"/>
      <c r="S7" s="153">
        <f t="shared" si="1"/>
        <v>1.5</v>
      </c>
      <c r="T7" s="153">
        <f t="shared" si="0"/>
        <v>1.5</v>
      </c>
      <c r="U7" s="60"/>
      <c r="V7" s="60"/>
    </row>
    <row r="8" spans="1:22" x14ac:dyDescent="0.25">
      <c r="A8" s="214"/>
      <c r="B8" s="214"/>
      <c r="C8" s="214"/>
      <c r="D8" s="22"/>
      <c r="E8" s="274"/>
      <c r="F8" s="275"/>
      <c r="G8" s="274"/>
      <c r="H8" s="275"/>
      <c r="I8" s="274"/>
      <c r="J8" s="275"/>
      <c r="K8" s="278"/>
      <c r="L8" s="279"/>
      <c r="M8" s="278"/>
      <c r="N8" s="279"/>
      <c r="O8" s="280"/>
      <c r="P8" s="281"/>
      <c r="Q8" s="280"/>
      <c r="R8" s="281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25">
      <c r="A9" s="273" t="s">
        <v>111</v>
      </c>
      <c r="B9" s="323">
        <v>143.22999999999999</v>
      </c>
      <c r="C9" s="206"/>
      <c r="D9" s="22"/>
      <c r="E9" s="274"/>
      <c r="F9" s="275"/>
      <c r="G9" s="274"/>
      <c r="H9" s="275"/>
      <c r="I9" s="274"/>
      <c r="J9" s="275"/>
      <c r="K9" s="278"/>
      <c r="L9" s="279"/>
      <c r="M9" s="278"/>
      <c r="N9" s="279"/>
      <c r="O9" s="280"/>
      <c r="P9" s="281"/>
      <c r="Q9" s="280"/>
      <c r="R9" s="281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25">
      <c r="A10" s="215"/>
      <c r="B10" s="215"/>
      <c r="C10" s="215"/>
      <c r="D10" s="22"/>
      <c r="E10" s="274"/>
      <c r="F10" s="275"/>
      <c r="G10" s="274"/>
      <c r="H10" s="275"/>
      <c r="I10" s="274"/>
      <c r="J10" s="275"/>
      <c r="K10" s="278"/>
      <c r="L10" s="279"/>
      <c r="M10" s="278"/>
      <c r="N10" s="279"/>
      <c r="O10" s="280"/>
      <c r="P10" s="281"/>
      <c r="Q10" s="280"/>
      <c r="R10" s="281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25">
      <c r="A11" s="260"/>
      <c r="B11" s="260"/>
      <c r="C11" s="260"/>
      <c r="D11" s="22"/>
      <c r="E11" s="274"/>
      <c r="F11" s="275"/>
      <c r="G11" s="274"/>
      <c r="H11" s="275"/>
      <c r="I11" s="274"/>
      <c r="J11" s="275"/>
      <c r="K11" s="278"/>
      <c r="L11" s="279"/>
      <c r="M11" s="278"/>
      <c r="N11" s="279"/>
      <c r="O11" s="280"/>
      <c r="P11" s="281"/>
      <c r="Q11" s="280"/>
      <c r="R11" s="281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25">
      <c r="A12" s="215"/>
      <c r="B12" s="198"/>
      <c r="C12" s="198"/>
      <c r="D12" s="22"/>
      <c r="E12" s="274"/>
      <c r="F12" s="275"/>
      <c r="G12" s="274"/>
      <c r="H12" s="275"/>
      <c r="I12" s="274"/>
      <c r="J12" s="275"/>
      <c r="K12" s="278"/>
      <c r="L12" s="279"/>
      <c r="M12" s="278"/>
      <c r="N12" s="279"/>
      <c r="O12" s="280"/>
      <c r="P12" s="281"/>
      <c r="Q12" s="280"/>
      <c r="R12" s="281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25">
      <c r="A13" s="215"/>
      <c r="B13" s="198"/>
      <c r="C13" s="198"/>
      <c r="D13" s="22"/>
      <c r="E13" s="274"/>
      <c r="F13" s="275"/>
      <c r="G13" s="274"/>
      <c r="H13" s="275"/>
      <c r="I13" s="274"/>
      <c r="J13" s="275"/>
      <c r="K13" s="278"/>
      <c r="L13" s="279"/>
      <c r="M13" s="278"/>
      <c r="N13" s="279"/>
      <c r="O13" s="280"/>
      <c r="P13" s="281"/>
      <c r="Q13" s="280"/>
      <c r="R13" s="281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25">
      <c r="A14" s="215"/>
      <c r="B14" s="184"/>
      <c r="C14" s="184"/>
      <c r="D14" s="22"/>
      <c r="E14" s="274"/>
      <c r="F14" s="275"/>
      <c r="G14" s="274"/>
      <c r="H14" s="275"/>
      <c r="I14" s="274"/>
      <c r="J14" s="275"/>
      <c r="K14" s="278"/>
      <c r="L14" s="279"/>
      <c r="M14" s="278"/>
      <c r="N14" s="279"/>
      <c r="O14" s="280"/>
      <c r="P14" s="281"/>
      <c r="Q14" s="280"/>
      <c r="R14" s="281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25">
      <c r="A15" s="215"/>
      <c r="B15" s="215"/>
      <c r="C15" s="215"/>
      <c r="D15" s="22"/>
      <c r="E15" s="274"/>
      <c r="F15" s="275"/>
      <c r="G15" s="274"/>
      <c r="H15" s="275"/>
      <c r="I15" s="274"/>
      <c r="J15" s="275"/>
      <c r="K15" s="278"/>
      <c r="L15" s="279"/>
      <c r="M15" s="278"/>
      <c r="N15" s="279"/>
      <c r="O15" s="280"/>
      <c r="P15" s="281"/>
      <c r="Q15" s="280"/>
      <c r="R15" s="281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25">
      <c r="A16" s="203"/>
      <c r="B16" s="203"/>
      <c r="C16" s="203"/>
      <c r="D16" s="22"/>
      <c r="E16" s="274"/>
      <c r="F16" s="275"/>
      <c r="G16" s="274"/>
      <c r="H16" s="275"/>
      <c r="I16" s="274"/>
      <c r="J16" s="275"/>
      <c r="K16" s="278"/>
      <c r="L16" s="279"/>
      <c r="M16" s="278"/>
      <c r="N16" s="279"/>
      <c r="O16" s="280"/>
      <c r="P16" s="281"/>
      <c r="Q16" s="280"/>
      <c r="R16" s="281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25">
      <c r="A17" s="203"/>
      <c r="B17" s="203"/>
      <c r="C17" s="203"/>
      <c r="D17" s="22"/>
      <c r="E17" s="274"/>
      <c r="F17" s="275"/>
      <c r="G17" s="274"/>
      <c r="H17" s="275"/>
      <c r="I17" s="274"/>
      <c r="J17" s="275"/>
      <c r="K17" s="278"/>
      <c r="L17" s="279"/>
      <c r="M17" s="278"/>
      <c r="N17" s="279"/>
      <c r="O17" s="280"/>
      <c r="P17" s="281"/>
      <c r="Q17" s="280"/>
      <c r="R17" s="281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25">
      <c r="A18" s="206"/>
      <c r="B18" s="25"/>
      <c r="C18" s="206"/>
      <c r="D18" s="10"/>
      <c r="E18" s="274"/>
      <c r="F18" s="275"/>
      <c r="G18" s="274"/>
      <c r="H18" s="275"/>
      <c r="I18" s="274"/>
      <c r="J18" s="275"/>
      <c r="K18" s="290"/>
      <c r="L18" s="290"/>
      <c r="M18" s="290"/>
      <c r="N18" s="290"/>
      <c r="O18" s="280"/>
      <c r="P18" s="281"/>
      <c r="Q18" s="280"/>
      <c r="R18" s="281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25">
      <c r="A19" s="203"/>
      <c r="B19" s="203"/>
      <c r="C19" s="203"/>
      <c r="D19" s="22"/>
      <c r="E19" s="274"/>
      <c r="F19" s="275"/>
      <c r="G19" s="274"/>
      <c r="H19" s="275"/>
      <c r="I19" s="274"/>
      <c r="J19" s="275"/>
      <c r="K19" s="290"/>
      <c r="L19" s="290"/>
      <c r="M19" s="290"/>
      <c r="N19" s="290"/>
      <c r="O19" s="280"/>
      <c r="P19" s="281"/>
      <c r="Q19" s="280"/>
      <c r="R19" s="281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25">
      <c r="A20" s="166">
        <v>3600</v>
      </c>
      <c r="B20" s="321" t="s">
        <v>110</v>
      </c>
      <c r="C20" s="166"/>
      <c r="D20" s="22" t="s">
        <v>103</v>
      </c>
      <c r="E20" s="274"/>
      <c r="F20" s="275"/>
      <c r="G20" s="274"/>
      <c r="H20" s="275"/>
      <c r="I20" s="274">
        <v>0.5</v>
      </c>
      <c r="J20" s="275"/>
      <c r="K20" s="290"/>
      <c r="L20" s="290"/>
      <c r="M20" s="290"/>
      <c r="N20" s="290"/>
      <c r="O20" s="280"/>
      <c r="P20" s="281"/>
      <c r="Q20" s="280"/>
      <c r="R20" s="281"/>
      <c r="S20" s="153">
        <f t="shared" si="2"/>
        <v>0.5</v>
      </c>
      <c r="T20" s="153">
        <f t="shared" si="3"/>
        <v>0.5</v>
      </c>
      <c r="U20" s="60"/>
      <c r="V20" s="60"/>
    </row>
    <row r="21" spans="1:22" x14ac:dyDescent="0.25">
      <c r="A21" s="268">
        <v>3600</v>
      </c>
      <c r="B21" s="321" t="s">
        <v>110</v>
      </c>
      <c r="C21" s="268"/>
      <c r="D21" s="22" t="s">
        <v>79</v>
      </c>
      <c r="E21" s="274"/>
      <c r="F21" s="275"/>
      <c r="G21" s="274">
        <v>1.75</v>
      </c>
      <c r="H21" s="275"/>
      <c r="I21" s="274"/>
      <c r="J21" s="275"/>
      <c r="K21" s="278"/>
      <c r="L21" s="279"/>
      <c r="M21" s="278"/>
      <c r="N21" s="279"/>
      <c r="O21" s="280"/>
      <c r="P21" s="281"/>
      <c r="Q21" s="280"/>
      <c r="R21" s="281"/>
      <c r="S21" s="153">
        <f t="shared" si="2"/>
        <v>1.75</v>
      </c>
      <c r="T21" s="153">
        <f t="shared" si="3"/>
        <v>1.75</v>
      </c>
      <c r="U21" s="60"/>
      <c r="V21" s="60"/>
    </row>
    <row r="22" spans="1:22" x14ac:dyDescent="0.25">
      <c r="A22" s="256">
        <v>3600</v>
      </c>
      <c r="B22" s="321" t="s">
        <v>110</v>
      </c>
      <c r="C22" s="256"/>
      <c r="D22" s="22" t="s">
        <v>100</v>
      </c>
      <c r="E22" s="274"/>
      <c r="F22" s="275"/>
      <c r="G22" s="274">
        <v>1.5</v>
      </c>
      <c r="H22" s="275"/>
      <c r="I22" s="274"/>
      <c r="J22" s="275"/>
      <c r="K22" s="278"/>
      <c r="L22" s="279"/>
      <c r="M22" s="278"/>
      <c r="N22" s="279"/>
      <c r="O22" s="280"/>
      <c r="P22" s="281"/>
      <c r="Q22" s="280"/>
      <c r="R22" s="281"/>
      <c r="S22" s="153">
        <f>E22+G22+I22+K22+M22+O22+Q22</f>
        <v>1.5</v>
      </c>
      <c r="T22" s="153">
        <f>SUM(S22-U22-V22)</f>
        <v>1.5</v>
      </c>
      <c r="U22" s="60"/>
      <c r="V22" s="60"/>
    </row>
    <row r="23" spans="1:22" x14ac:dyDescent="0.25">
      <c r="A23" s="155"/>
      <c r="B23" s="25"/>
      <c r="C23" s="155"/>
      <c r="D23" s="22"/>
      <c r="E23" s="274"/>
      <c r="F23" s="275"/>
      <c r="G23" s="274"/>
      <c r="H23" s="275"/>
      <c r="I23" s="274"/>
      <c r="J23" s="275"/>
      <c r="K23" s="278"/>
      <c r="L23" s="279"/>
      <c r="M23" s="278"/>
      <c r="N23" s="279"/>
      <c r="O23" s="280"/>
      <c r="P23" s="281"/>
      <c r="Q23" s="280"/>
      <c r="R23" s="281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4"/>
      <c r="F24" s="275"/>
      <c r="G24" s="274"/>
      <c r="H24" s="275"/>
      <c r="I24" s="274"/>
      <c r="J24" s="275"/>
      <c r="K24" s="278"/>
      <c r="L24" s="279"/>
      <c r="M24" s="278"/>
      <c r="N24" s="279"/>
      <c r="O24" s="280"/>
      <c r="P24" s="281"/>
      <c r="Q24" s="280"/>
      <c r="R24" s="281"/>
      <c r="S24" s="153">
        <f t="shared" si="1"/>
        <v>0</v>
      </c>
      <c r="T24" s="153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4"/>
      <c r="F25" s="275"/>
      <c r="G25" s="274"/>
      <c r="H25" s="275"/>
      <c r="I25" s="274"/>
      <c r="J25" s="275"/>
      <c r="K25" s="274"/>
      <c r="L25" s="275"/>
      <c r="M25" s="274"/>
      <c r="N25" s="275"/>
      <c r="O25" s="280"/>
      <c r="P25" s="281"/>
      <c r="Q25" s="280"/>
      <c r="R25" s="281"/>
      <c r="S25" s="153">
        <f t="shared" si="1"/>
        <v>0</v>
      </c>
      <c r="T25" s="153"/>
      <c r="U25" s="62"/>
      <c r="V25" s="60"/>
    </row>
    <row r="26" spans="1:22" x14ac:dyDescent="0.25">
      <c r="A26" s="62" t="s">
        <v>6</v>
      </c>
      <c r="B26" s="62"/>
      <c r="C26" s="62"/>
      <c r="D26" s="62"/>
      <c r="E26" s="284">
        <f>SUM(E4:E25)</f>
        <v>8</v>
      </c>
      <c r="F26" s="285"/>
      <c r="G26" s="284">
        <f>SUM(G4:G25)</f>
        <v>8</v>
      </c>
      <c r="H26" s="285"/>
      <c r="I26" s="284">
        <f>SUM(I4:I25)</f>
        <v>8</v>
      </c>
      <c r="J26" s="285"/>
      <c r="K26" s="284">
        <f>SUM(K4:K25)</f>
        <v>0</v>
      </c>
      <c r="L26" s="285"/>
      <c r="M26" s="284">
        <f>SUM(M4:M25)</f>
        <v>0</v>
      </c>
      <c r="N26" s="285"/>
      <c r="O26" s="284">
        <f>SUM(O4:O25)</f>
        <v>0</v>
      </c>
      <c r="P26" s="285"/>
      <c r="Q26" s="284">
        <f>SUM(Q4:Q25)</f>
        <v>0</v>
      </c>
      <c r="R26" s="285"/>
      <c r="S26" s="153">
        <f t="shared" si="1"/>
        <v>24</v>
      </c>
      <c r="T26" s="153"/>
      <c r="U26" s="62"/>
      <c r="V26" s="60"/>
    </row>
    <row r="27" spans="1:22" x14ac:dyDescent="0.2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3.75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1" sqref="B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81</v>
      </c>
      <c r="B2" s="236"/>
      <c r="C2" s="236" t="str">
        <f>Buckingham!C2</f>
        <v>20.12.20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7">
        <v>6728</v>
      </c>
      <c r="B4" s="321" t="s">
        <v>106</v>
      </c>
      <c r="C4" s="267">
        <v>87</v>
      </c>
      <c r="D4" s="22" t="s">
        <v>88</v>
      </c>
      <c r="E4" s="282">
        <v>8</v>
      </c>
      <c r="F4" s="282"/>
      <c r="G4" s="282">
        <v>8</v>
      </c>
      <c r="H4" s="282"/>
      <c r="I4" s="282">
        <v>6.5</v>
      </c>
      <c r="J4" s="282"/>
      <c r="K4" s="290"/>
      <c r="L4" s="290"/>
      <c r="M4" s="290"/>
      <c r="N4" s="290"/>
      <c r="O4" s="280"/>
      <c r="P4" s="281"/>
      <c r="Q4" s="280"/>
      <c r="R4" s="281"/>
      <c r="S4" s="58">
        <f>E4+G4+I4+K4+M4+O4+Q4</f>
        <v>22.5</v>
      </c>
      <c r="T4" s="58">
        <f t="shared" ref="T4:T12" si="0">SUM(S4-U4-V4)</f>
        <v>22.5</v>
      </c>
      <c r="U4" s="60"/>
      <c r="V4" s="60"/>
    </row>
    <row r="5" spans="1:22" x14ac:dyDescent="0.25">
      <c r="A5" s="272">
        <v>6728</v>
      </c>
      <c r="B5" s="321" t="s">
        <v>106</v>
      </c>
      <c r="C5" s="272">
        <v>54</v>
      </c>
      <c r="D5" s="22" t="s">
        <v>75</v>
      </c>
      <c r="E5" s="282"/>
      <c r="F5" s="282"/>
      <c r="G5" s="282"/>
      <c r="H5" s="282"/>
      <c r="I5" s="282">
        <v>1.5</v>
      </c>
      <c r="J5" s="282"/>
      <c r="K5" s="290"/>
      <c r="L5" s="290"/>
      <c r="M5" s="290"/>
      <c r="N5" s="290"/>
      <c r="O5" s="280"/>
      <c r="P5" s="281"/>
      <c r="Q5" s="280"/>
      <c r="R5" s="281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266"/>
      <c r="B6" s="266"/>
      <c r="C6" s="266"/>
      <c r="D6" s="22"/>
      <c r="E6" s="282"/>
      <c r="F6" s="282"/>
      <c r="G6" s="282"/>
      <c r="H6" s="282"/>
      <c r="I6" s="282"/>
      <c r="J6" s="282"/>
      <c r="K6" s="290"/>
      <c r="L6" s="290"/>
      <c r="M6" s="290"/>
      <c r="N6" s="290"/>
      <c r="O6" s="280"/>
      <c r="P6" s="281"/>
      <c r="Q6" s="280"/>
      <c r="R6" s="28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73" t="s">
        <v>111</v>
      </c>
      <c r="B7" s="323">
        <v>165.29</v>
      </c>
      <c r="C7" s="225"/>
      <c r="D7" s="22"/>
      <c r="E7" s="282"/>
      <c r="F7" s="282"/>
      <c r="G7" s="282"/>
      <c r="H7" s="282"/>
      <c r="I7" s="282"/>
      <c r="J7" s="282"/>
      <c r="K7" s="290"/>
      <c r="L7" s="290"/>
      <c r="M7" s="290"/>
      <c r="N7" s="290"/>
      <c r="O7" s="280"/>
      <c r="P7" s="281"/>
      <c r="Q7" s="280"/>
      <c r="R7" s="2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3"/>
      <c r="B8" s="203"/>
      <c r="C8" s="203"/>
      <c r="D8" s="22"/>
      <c r="E8" s="274"/>
      <c r="F8" s="275"/>
      <c r="G8" s="274"/>
      <c r="H8" s="275"/>
      <c r="I8" s="274"/>
      <c r="J8" s="275"/>
      <c r="K8" s="278"/>
      <c r="L8" s="279"/>
      <c r="M8" s="278"/>
      <c r="N8" s="279"/>
      <c r="O8" s="280"/>
      <c r="P8" s="281"/>
      <c r="Q8" s="280"/>
      <c r="R8" s="2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3"/>
      <c r="B9" s="203"/>
      <c r="C9" s="203"/>
      <c r="D9" s="22"/>
      <c r="E9" s="274"/>
      <c r="F9" s="275"/>
      <c r="G9" s="274"/>
      <c r="H9" s="275"/>
      <c r="I9" s="274"/>
      <c r="J9" s="275"/>
      <c r="K9" s="296"/>
      <c r="L9" s="279"/>
      <c r="M9" s="278"/>
      <c r="N9" s="279"/>
      <c r="O9" s="280"/>
      <c r="P9" s="281"/>
      <c r="Q9" s="280"/>
      <c r="R9" s="2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4"/>
      <c r="B10" s="174"/>
      <c r="C10" s="174"/>
      <c r="D10" s="22"/>
      <c r="E10" s="274"/>
      <c r="F10" s="275"/>
      <c r="G10" s="274"/>
      <c r="H10" s="275"/>
      <c r="I10" s="274"/>
      <c r="J10" s="275"/>
      <c r="K10" s="278"/>
      <c r="L10" s="279"/>
      <c r="M10" s="278"/>
      <c r="N10" s="279"/>
      <c r="O10" s="280"/>
      <c r="P10" s="281"/>
      <c r="Q10" s="280"/>
      <c r="R10" s="2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1"/>
      <c r="B11" s="171"/>
      <c r="C11" s="171"/>
      <c r="D11" s="22"/>
      <c r="E11" s="274"/>
      <c r="F11" s="275"/>
      <c r="G11" s="274"/>
      <c r="H11" s="275"/>
      <c r="I11" s="274"/>
      <c r="J11" s="275"/>
      <c r="K11" s="278"/>
      <c r="L11" s="279"/>
      <c r="M11" s="278"/>
      <c r="N11" s="279"/>
      <c r="O11" s="280"/>
      <c r="P11" s="281"/>
      <c r="Q11" s="280"/>
      <c r="R11" s="2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3"/>
      <c r="B12" s="173"/>
      <c r="C12" s="173"/>
      <c r="D12" s="22"/>
      <c r="E12" s="274"/>
      <c r="F12" s="275"/>
      <c r="G12" s="274"/>
      <c r="H12" s="275"/>
      <c r="I12" s="274"/>
      <c r="J12" s="275"/>
      <c r="K12" s="278"/>
      <c r="L12" s="279"/>
      <c r="M12" s="278"/>
      <c r="N12" s="279"/>
      <c r="O12" s="280"/>
      <c r="P12" s="281"/>
      <c r="Q12" s="280"/>
      <c r="R12" s="2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3"/>
      <c r="B13" s="173"/>
      <c r="C13" s="173"/>
      <c r="D13" s="22"/>
      <c r="E13" s="274"/>
      <c r="F13" s="275"/>
      <c r="G13" s="274"/>
      <c r="H13" s="275"/>
      <c r="I13" s="274"/>
      <c r="J13" s="275"/>
      <c r="K13" s="278"/>
      <c r="L13" s="279"/>
      <c r="M13" s="278"/>
      <c r="N13" s="279"/>
      <c r="O13" s="280"/>
      <c r="P13" s="281"/>
      <c r="Q13" s="280"/>
      <c r="R13" s="28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74"/>
      <c r="F14" s="275"/>
      <c r="G14" s="274"/>
      <c r="H14" s="275"/>
      <c r="I14" s="274"/>
      <c r="J14" s="275"/>
      <c r="K14" s="278"/>
      <c r="L14" s="279"/>
      <c r="M14" s="278"/>
      <c r="N14" s="279"/>
      <c r="O14" s="280"/>
      <c r="P14" s="281"/>
      <c r="Q14" s="280"/>
      <c r="R14" s="28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74"/>
      <c r="F15" s="275"/>
      <c r="G15" s="274"/>
      <c r="H15" s="275"/>
      <c r="I15" s="274"/>
      <c r="J15" s="275"/>
      <c r="K15" s="278"/>
      <c r="L15" s="279"/>
      <c r="M15" s="278"/>
      <c r="N15" s="279"/>
      <c r="O15" s="280"/>
      <c r="P15" s="281"/>
      <c r="Q15" s="280"/>
      <c r="R15" s="28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6"/>
      <c r="B16" s="25"/>
      <c r="C16" s="156"/>
      <c r="D16" s="10"/>
      <c r="E16" s="274"/>
      <c r="F16" s="275"/>
      <c r="G16" s="274"/>
      <c r="H16" s="275"/>
      <c r="I16" s="282"/>
      <c r="J16" s="282"/>
      <c r="K16" s="290"/>
      <c r="L16" s="290"/>
      <c r="M16" s="290"/>
      <c r="N16" s="290"/>
      <c r="O16" s="280"/>
      <c r="P16" s="281"/>
      <c r="Q16" s="280"/>
      <c r="R16" s="28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6"/>
      <c r="B17" s="25"/>
      <c r="C17" s="256"/>
      <c r="D17" s="22"/>
      <c r="E17" s="274"/>
      <c r="F17" s="275"/>
      <c r="G17" s="274"/>
      <c r="H17" s="275"/>
      <c r="I17" s="274"/>
      <c r="J17" s="275"/>
      <c r="K17" s="278"/>
      <c r="L17" s="279"/>
      <c r="M17" s="290"/>
      <c r="N17" s="290"/>
      <c r="O17" s="280"/>
      <c r="P17" s="281"/>
      <c r="Q17" s="280"/>
      <c r="R17" s="28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249"/>
      <c r="B18" s="25"/>
      <c r="C18" s="249"/>
      <c r="D18" s="22"/>
      <c r="E18" s="274"/>
      <c r="F18" s="275"/>
      <c r="G18" s="274"/>
      <c r="H18" s="275"/>
      <c r="I18" s="274"/>
      <c r="J18" s="275"/>
      <c r="K18" s="278"/>
      <c r="L18" s="279"/>
      <c r="M18" s="290"/>
      <c r="N18" s="290"/>
      <c r="O18" s="280"/>
      <c r="P18" s="281"/>
      <c r="Q18" s="280"/>
      <c r="R18" s="28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4"/>
      <c r="F19" s="275"/>
      <c r="G19" s="274"/>
      <c r="H19" s="275"/>
      <c r="I19" s="274"/>
      <c r="J19" s="275"/>
      <c r="K19" s="278"/>
      <c r="L19" s="279"/>
      <c r="M19" s="278"/>
      <c r="N19" s="279"/>
      <c r="O19" s="280"/>
      <c r="P19" s="281"/>
      <c r="Q19" s="280"/>
      <c r="R19" s="28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4"/>
      <c r="F20" s="275"/>
      <c r="G20" s="274"/>
      <c r="H20" s="275"/>
      <c r="I20" s="274"/>
      <c r="J20" s="275"/>
      <c r="K20" s="278"/>
      <c r="L20" s="279"/>
      <c r="M20" s="278"/>
      <c r="N20" s="279"/>
      <c r="O20" s="280"/>
      <c r="P20" s="281"/>
      <c r="Q20" s="280"/>
      <c r="R20" s="28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4"/>
      <c r="F21" s="275"/>
      <c r="G21" s="274"/>
      <c r="H21" s="275"/>
      <c r="I21" s="274"/>
      <c r="J21" s="275"/>
      <c r="K21" s="274"/>
      <c r="L21" s="275"/>
      <c r="M21" s="274"/>
      <c r="N21" s="275"/>
      <c r="O21" s="280"/>
      <c r="P21" s="281"/>
      <c r="Q21" s="280"/>
      <c r="R21" s="28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4">
        <f>SUM(E4:E21)</f>
        <v>8</v>
      </c>
      <c r="F22" s="285"/>
      <c r="G22" s="284">
        <f>SUM(G4:G21)</f>
        <v>8</v>
      </c>
      <c r="H22" s="285"/>
      <c r="I22" s="284">
        <f>SUM(I4:I21)</f>
        <v>8</v>
      </c>
      <c r="J22" s="285"/>
      <c r="K22" s="284">
        <f>SUM(K4:K21)</f>
        <v>0</v>
      </c>
      <c r="L22" s="285"/>
      <c r="M22" s="284">
        <f>SUM(M4:M21)</f>
        <v>0</v>
      </c>
      <c r="N22" s="285"/>
      <c r="O22" s="284">
        <f>SUM(O4:O21)</f>
        <v>0</v>
      </c>
      <c r="P22" s="285"/>
      <c r="Q22" s="284">
        <f>SUM(Q4:Q21)</f>
        <v>0</v>
      </c>
      <c r="R22" s="285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18" sqref="B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110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50"/>
      <c r="L3" s="251"/>
      <c r="M3" s="250"/>
      <c r="N3" s="25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8">
        <v>3600</v>
      </c>
      <c r="B4" s="321" t="s">
        <v>110</v>
      </c>
      <c r="C4" s="168"/>
      <c r="D4" s="22" t="s">
        <v>74</v>
      </c>
      <c r="E4" s="283">
        <v>8</v>
      </c>
      <c r="F4" s="283"/>
      <c r="G4" s="283">
        <v>8</v>
      </c>
      <c r="H4" s="283"/>
      <c r="I4" s="283">
        <v>7.5</v>
      </c>
      <c r="J4" s="283"/>
      <c r="K4" s="287"/>
      <c r="L4" s="287"/>
      <c r="M4" s="287"/>
      <c r="N4" s="287"/>
      <c r="O4" s="291"/>
      <c r="P4" s="292"/>
      <c r="Q4" s="291"/>
      <c r="R4" s="292"/>
      <c r="S4" s="12">
        <f>E4+G4+I4+K4+M4+O4+Q4</f>
        <v>23.5</v>
      </c>
      <c r="T4" s="12">
        <f t="shared" ref="T4:T20" si="0">SUM(S4-U4-V4)</f>
        <v>23.5</v>
      </c>
      <c r="U4" s="14"/>
      <c r="V4" s="14"/>
    </row>
    <row r="5" spans="1:22" x14ac:dyDescent="0.25">
      <c r="A5" s="169"/>
      <c r="B5" s="169"/>
      <c r="C5" s="169"/>
      <c r="D5" s="22"/>
      <c r="E5" s="283"/>
      <c r="F5" s="283"/>
      <c r="G5" s="283"/>
      <c r="H5" s="283"/>
      <c r="I5" s="283"/>
      <c r="J5" s="283"/>
      <c r="K5" s="287"/>
      <c r="L5" s="287"/>
      <c r="M5" s="287"/>
      <c r="N5" s="287"/>
      <c r="O5" s="291"/>
      <c r="P5" s="292"/>
      <c r="Q5" s="291"/>
      <c r="R5" s="29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69"/>
      <c r="B6" s="169"/>
      <c r="C6" s="169"/>
      <c r="D6" s="22"/>
      <c r="E6" s="283"/>
      <c r="F6" s="283"/>
      <c r="G6" s="283"/>
      <c r="H6" s="283"/>
      <c r="I6" s="283"/>
      <c r="J6" s="283"/>
      <c r="K6" s="287"/>
      <c r="L6" s="287"/>
      <c r="M6" s="287"/>
      <c r="N6" s="287"/>
      <c r="O6" s="291"/>
      <c r="P6" s="292"/>
      <c r="Q6" s="291"/>
      <c r="R6" s="29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4"/>
      <c r="B7" s="174"/>
      <c r="C7" s="174"/>
      <c r="D7" s="22"/>
      <c r="E7" s="294"/>
      <c r="F7" s="295"/>
      <c r="G7" s="294"/>
      <c r="H7" s="295"/>
      <c r="I7" s="294"/>
      <c r="J7" s="295"/>
      <c r="K7" s="296"/>
      <c r="L7" s="297"/>
      <c r="M7" s="296"/>
      <c r="N7" s="297"/>
      <c r="O7" s="291"/>
      <c r="P7" s="292"/>
      <c r="Q7" s="291"/>
      <c r="R7" s="29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4"/>
      <c r="B8" s="174"/>
      <c r="C8" s="174"/>
      <c r="D8" s="22"/>
      <c r="E8" s="283"/>
      <c r="F8" s="283"/>
      <c r="G8" s="283"/>
      <c r="H8" s="283"/>
      <c r="I8" s="283"/>
      <c r="J8" s="283"/>
      <c r="K8" s="287"/>
      <c r="L8" s="287"/>
      <c r="M8" s="287"/>
      <c r="N8" s="287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4"/>
      <c r="B9" s="174"/>
      <c r="C9" s="174"/>
      <c r="D9" s="22"/>
      <c r="E9" s="283"/>
      <c r="F9" s="283"/>
      <c r="G9" s="283"/>
      <c r="H9" s="283"/>
      <c r="I9" s="283"/>
      <c r="J9" s="283"/>
      <c r="K9" s="287"/>
      <c r="L9" s="287"/>
      <c r="M9" s="287"/>
      <c r="N9" s="287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70"/>
      <c r="B10" s="170"/>
      <c r="C10" s="170"/>
      <c r="D10" s="22"/>
      <c r="E10" s="283"/>
      <c r="F10" s="283"/>
      <c r="G10" s="283"/>
      <c r="H10" s="283"/>
      <c r="I10" s="283"/>
      <c r="J10" s="283"/>
      <c r="K10" s="287"/>
      <c r="L10" s="287"/>
      <c r="M10" s="287"/>
      <c r="N10" s="287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70"/>
      <c r="B11" s="170"/>
      <c r="C11" s="170"/>
      <c r="D11" s="22"/>
      <c r="E11" s="283"/>
      <c r="F11" s="283"/>
      <c r="G11" s="283"/>
      <c r="H11" s="283"/>
      <c r="I11" s="283"/>
      <c r="J11" s="283"/>
      <c r="K11" s="287"/>
      <c r="L11" s="287"/>
      <c r="M11" s="287"/>
      <c r="N11" s="287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70"/>
      <c r="B12" s="170"/>
      <c r="C12" s="170"/>
      <c r="D12" s="22"/>
      <c r="E12" s="283"/>
      <c r="F12" s="283"/>
      <c r="G12" s="283"/>
      <c r="H12" s="283"/>
      <c r="I12" s="283"/>
      <c r="J12" s="283"/>
      <c r="K12" s="287"/>
      <c r="L12" s="287"/>
      <c r="M12" s="287"/>
      <c r="N12" s="287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70"/>
      <c r="B13" s="170"/>
      <c r="C13" s="170"/>
      <c r="D13" s="22"/>
      <c r="E13" s="283"/>
      <c r="F13" s="283"/>
      <c r="G13" s="283"/>
      <c r="H13" s="283"/>
      <c r="I13" s="283"/>
      <c r="J13" s="283"/>
      <c r="K13" s="287"/>
      <c r="L13" s="287"/>
      <c r="M13" s="287"/>
      <c r="N13" s="287"/>
      <c r="O13" s="291"/>
      <c r="P13" s="292"/>
      <c r="Q13" s="291"/>
      <c r="R13" s="29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1"/>
      <c r="B14" s="171"/>
      <c r="C14" s="171"/>
      <c r="D14" s="22"/>
      <c r="E14" s="283"/>
      <c r="F14" s="283"/>
      <c r="G14" s="283"/>
      <c r="H14" s="283"/>
      <c r="I14" s="283"/>
      <c r="J14" s="283"/>
      <c r="K14" s="287"/>
      <c r="L14" s="287"/>
      <c r="M14" s="287"/>
      <c r="N14" s="287"/>
      <c r="O14" s="291"/>
      <c r="P14" s="292"/>
      <c r="Q14" s="291"/>
      <c r="R14" s="2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25"/>
      <c r="C15" s="156"/>
      <c r="D15" s="22"/>
      <c r="E15" s="294"/>
      <c r="F15" s="295"/>
      <c r="G15" s="294"/>
      <c r="H15" s="295"/>
      <c r="I15" s="294"/>
      <c r="J15" s="295"/>
      <c r="K15" s="296"/>
      <c r="L15" s="297"/>
      <c r="M15" s="296"/>
      <c r="N15" s="297"/>
      <c r="O15" s="291"/>
      <c r="P15" s="292"/>
      <c r="Q15" s="291"/>
      <c r="R15" s="292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3"/>
      <c r="B16" s="173"/>
      <c r="C16" s="173"/>
      <c r="D16" s="22"/>
      <c r="E16" s="274"/>
      <c r="F16" s="275"/>
      <c r="G16" s="274"/>
      <c r="H16" s="275"/>
      <c r="I16" s="274"/>
      <c r="J16" s="275"/>
      <c r="K16" s="278"/>
      <c r="L16" s="279"/>
      <c r="M16" s="278"/>
      <c r="N16" s="279"/>
      <c r="O16" s="291"/>
      <c r="P16" s="292"/>
      <c r="Q16" s="291"/>
      <c r="R16" s="29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0"/>
      <c r="B17" s="25"/>
      <c r="C17" s="160"/>
      <c r="D17" s="22"/>
      <c r="E17" s="294"/>
      <c r="F17" s="295"/>
      <c r="G17" s="294"/>
      <c r="H17" s="295"/>
      <c r="I17" s="294"/>
      <c r="J17" s="295"/>
      <c r="K17" s="296"/>
      <c r="L17" s="297"/>
      <c r="M17" s="296"/>
      <c r="N17" s="297"/>
      <c r="O17" s="291"/>
      <c r="P17" s="292"/>
      <c r="Q17" s="291"/>
      <c r="R17" s="292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25">
      <c r="A18" s="249">
        <v>3600</v>
      </c>
      <c r="B18" s="321" t="s">
        <v>110</v>
      </c>
      <c r="C18" s="249"/>
      <c r="D18" s="22" t="s">
        <v>102</v>
      </c>
      <c r="E18" s="294"/>
      <c r="F18" s="295"/>
      <c r="G18" s="294"/>
      <c r="H18" s="295"/>
      <c r="I18" s="294">
        <v>0.5</v>
      </c>
      <c r="J18" s="295"/>
      <c r="K18" s="296"/>
      <c r="L18" s="297"/>
      <c r="M18" s="296"/>
      <c r="N18" s="297"/>
      <c r="O18" s="291"/>
      <c r="P18" s="292"/>
      <c r="Q18" s="291"/>
      <c r="R18" s="292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25">
      <c r="A19" s="160"/>
      <c r="B19" s="160"/>
      <c r="C19" s="160"/>
      <c r="D19" s="10"/>
      <c r="E19" s="294"/>
      <c r="F19" s="295"/>
      <c r="G19" s="294"/>
      <c r="H19" s="295"/>
      <c r="I19" s="294"/>
      <c r="J19" s="295"/>
      <c r="K19" s="296"/>
      <c r="L19" s="297"/>
      <c r="M19" s="296"/>
      <c r="N19" s="297"/>
      <c r="O19" s="291"/>
      <c r="P19" s="292"/>
      <c r="Q19" s="291"/>
      <c r="R19" s="292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94"/>
      <c r="F20" s="295"/>
      <c r="G20" s="294"/>
      <c r="H20" s="295"/>
      <c r="I20" s="294"/>
      <c r="J20" s="295"/>
      <c r="K20" s="296"/>
      <c r="L20" s="297"/>
      <c r="M20" s="296"/>
      <c r="N20" s="297"/>
      <c r="O20" s="291"/>
      <c r="P20" s="292"/>
      <c r="Q20" s="291"/>
      <c r="R20" s="29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4"/>
      <c r="F21" s="295"/>
      <c r="G21" s="294"/>
      <c r="H21" s="295"/>
      <c r="I21" s="294"/>
      <c r="J21" s="295"/>
      <c r="K21" s="296"/>
      <c r="L21" s="297"/>
      <c r="M21" s="296"/>
      <c r="N21" s="297"/>
      <c r="O21" s="291"/>
      <c r="P21" s="292"/>
      <c r="Q21" s="291"/>
      <c r="R21" s="29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94"/>
      <c r="F22" s="295"/>
      <c r="G22" s="294"/>
      <c r="H22" s="295"/>
      <c r="I22" s="294"/>
      <c r="J22" s="295"/>
      <c r="K22" s="294"/>
      <c r="L22" s="295"/>
      <c r="M22" s="294"/>
      <c r="N22" s="295"/>
      <c r="O22" s="291"/>
      <c r="P22" s="292"/>
      <c r="Q22" s="291"/>
      <c r="R22" s="29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98">
        <f>SUM(E4:E22)</f>
        <v>8</v>
      </c>
      <c r="F23" s="299"/>
      <c r="G23" s="298">
        <f>SUM(G4:G22)</f>
        <v>8</v>
      </c>
      <c r="H23" s="299"/>
      <c r="I23" s="298">
        <f>SUM(I4:I22)</f>
        <v>8</v>
      </c>
      <c r="J23" s="299"/>
      <c r="K23" s="298">
        <f>SUM(K4:K22)</f>
        <v>0</v>
      </c>
      <c r="L23" s="299"/>
      <c r="M23" s="298">
        <f>SUM(M4:M22)</f>
        <v>0</v>
      </c>
      <c r="N23" s="299"/>
      <c r="O23" s="298">
        <f>SUM(O4:O22)</f>
        <v>0</v>
      </c>
      <c r="P23" s="299"/>
      <c r="Q23" s="298">
        <f>SUM(Q4:Q22)</f>
        <v>0</v>
      </c>
      <c r="R23" s="299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C14" sqref="C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113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0"/>
      <c r="J3" s="251"/>
      <c r="K3" s="250"/>
      <c r="L3" s="251"/>
      <c r="M3" s="250"/>
      <c r="N3" s="25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58">
        <v>6849</v>
      </c>
      <c r="B4" s="321" t="s">
        <v>108</v>
      </c>
      <c r="C4" s="257">
        <v>54</v>
      </c>
      <c r="D4" s="22" t="s">
        <v>91</v>
      </c>
      <c r="E4" s="294">
        <v>6</v>
      </c>
      <c r="F4" s="295"/>
      <c r="G4" s="294"/>
      <c r="H4" s="295"/>
      <c r="I4" s="296"/>
      <c r="J4" s="297"/>
      <c r="K4" s="296"/>
      <c r="L4" s="297"/>
      <c r="M4" s="296"/>
      <c r="N4" s="297"/>
      <c r="O4" s="291"/>
      <c r="P4" s="292"/>
      <c r="Q4" s="291"/>
      <c r="R4" s="292"/>
      <c r="S4" s="12">
        <f>E4+G4+I4+K4+M4+O4+Q4</f>
        <v>6</v>
      </c>
      <c r="T4" s="12">
        <f t="shared" ref="T4:T22" si="0">SUM(S4-U4-V4)</f>
        <v>6</v>
      </c>
      <c r="U4" s="14"/>
      <c r="V4" s="14"/>
    </row>
    <row r="5" spans="1:22" x14ac:dyDescent="0.25">
      <c r="A5" s="268">
        <v>6863</v>
      </c>
      <c r="B5" s="322" t="s">
        <v>109</v>
      </c>
      <c r="C5" s="268">
        <v>1</v>
      </c>
      <c r="D5" s="22" t="s">
        <v>90</v>
      </c>
      <c r="E5" s="294">
        <v>1</v>
      </c>
      <c r="F5" s="295"/>
      <c r="G5" s="294"/>
      <c r="H5" s="295"/>
      <c r="I5" s="296"/>
      <c r="J5" s="297"/>
      <c r="K5" s="296"/>
      <c r="L5" s="297"/>
      <c r="M5" s="296"/>
      <c r="N5" s="297"/>
      <c r="O5" s="291"/>
      <c r="P5" s="292"/>
      <c r="Q5" s="291"/>
      <c r="R5" s="292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268">
        <v>6874</v>
      </c>
      <c r="B6" s="321" t="s">
        <v>107</v>
      </c>
      <c r="C6" s="268">
        <v>5</v>
      </c>
      <c r="D6" s="22" t="s">
        <v>90</v>
      </c>
      <c r="E6" s="294"/>
      <c r="F6" s="295"/>
      <c r="G6" s="294">
        <v>3</v>
      </c>
      <c r="H6" s="295"/>
      <c r="I6" s="296"/>
      <c r="J6" s="297"/>
      <c r="K6" s="296"/>
      <c r="L6" s="297"/>
      <c r="M6" s="296"/>
      <c r="N6" s="297"/>
      <c r="O6" s="291"/>
      <c r="P6" s="292"/>
      <c r="Q6" s="291"/>
      <c r="R6" s="292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268">
        <v>6728</v>
      </c>
      <c r="B7" s="321" t="s">
        <v>106</v>
      </c>
      <c r="C7" s="268">
        <v>87</v>
      </c>
      <c r="D7" s="22" t="s">
        <v>88</v>
      </c>
      <c r="E7" s="294"/>
      <c r="F7" s="295"/>
      <c r="G7" s="294">
        <v>3</v>
      </c>
      <c r="H7" s="295"/>
      <c r="I7" s="296"/>
      <c r="J7" s="297"/>
      <c r="K7" s="296"/>
      <c r="L7" s="297"/>
      <c r="M7" s="296"/>
      <c r="N7" s="297"/>
      <c r="O7" s="291"/>
      <c r="P7" s="292"/>
      <c r="Q7" s="291"/>
      <c r="R7" s="292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249"/>
      <c r="B8" s="224"/>
      <c r="C8" s="224"/>
      <c r="D8" s="22"/>
      <c r="E8" s="294"/>
      <c r="F8" s="295"/>
      <c r="G8" s="294"/>
      <c r="H8" s="295"/>
      <c r="I8" s="296"/>
      <c r="J8" s="297"/>
      <c r="K8" s="296"/>
      <c r="L8" s="297"/>
      <c r="M8" s="296"/>
      <c r="N8" s="297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73" t="s">
        <v>111</v>
      </c>
      <c r="B9" s="323">
        <v>236.16</v>
      </c>
      <c r="C9" s="217"/>
      <c r="D9" s="22"/>
      <c r="E9" s="294"/>
      <c r="F9" s="295"/>
      <c r="G9" s="294"/>
      <c r="H9" s="295"/>
      <c r="I9" s="296"/>
      <c r="J9" s="297"/>
      <c r="K9" s="296"/>
      <c r="L9" s="297"/>
      <c r="M9" s="296"/>
      <c r="N9" s="297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18"/>
      <c r="B10" s="218"/>
      <c r="C10" s="218"/>
      <c r="D10" s="22"/>
      <c r="E10" s="294"/>
      <c r="F10" s="295"/>
      <c r="G10" s="294"/>
      <c r="H10" s="295"/>
      <c r="I10" s="296"/>
      <c r="J10" s="297"/>
      <c r="K10" s="296"/>
      <c r="L10" s="297"/>
      <c r="M10" s="296"/>
      <c r="N10" s="297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33"/>
      <c r="B11" s="233"/>
      <c r="C11" s="233"/>
      <c r="D11" s="22"/>
      <c r="E11" s="294"/>
      <c r="F11" s="295"/>
      <c r="G11" s="294"/>
      <c r="H11" s="295"/>
      <c r="I11" s="296"/>
      <c r="J11" s="297"/>
      <c r="K11" s="296"/>
      <c r="L11" s="297"/>
      <c r="M11" s="296"/>
      <c r="N11" s="297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9"/>
      <c r="B12" s="193"/>
      <c r="C12" s="193"/>
      <c r="D12" s="22"/>
      <c r="E12" s="294"/>
      <c r="F12" s="295"/>
      <c r="G12" s="294"/>
      <c r="H12" s="295"/>
      <c r="I12" s="296"/>
      <c r="J12" s="297"/>
      <c r="K12" s="296"/>
      <c r="L12" s="297"/>
      <c r="M12" s="296"/>
      <c r="N12" s="297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29"/>
      <c r="B13" s="229"/>
      <c r="C13" s="229"/>
      <c r="D13" s="22"/>
      <c r="E13" s="294"/>
      <c r="F13" s="295"/>
      <c r="G13" s="294"/>
      <c r="H13" s="295"/>
      <c r="I13" s="296"/>
      <c r="J13" s="297"/>
      <c r="K13" s="296"/>
      <c r="L13" s="297"/>
      <c r="M13" s="296"/>
      <c r="N13" s="297"/>
      <c r="O13" s="291"/>
      <c r="P13" s="292"/>
      <c r="Q13" s="291"/>
      <c r="R13" s="292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25">
      <c r="A14" s="195"/>
      <c r="B14" s="195"/>
      <c r="C14" s="195"/>
      <c r="D14" s="22"/>
      <c r="E14" s="294"/>
      <c r="F14" s="295"/>
      <c r="G14" s="294"/>
      <c r="H14" s="295"/>
      <c r="I14" s="296"/>
      <c r="J14" s="297"/>
      <c r="K14" s="296"/>
      <c r="L14" s="297"/>
      <c r="M14" s="296"/>
      <c r="N14" s="297"/>
      <c r="O14" s="291"/>
      <c r="P14" s="292"/>
      <c r="Q14" s="291"/>
      <c r="R14" s="292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25">
      <c r="A15" s="195"/>
      <c r="B15" s="195"/>
      <c r="C15" s="195"/>
      <c r="D15" s="22"/>
      <c r="E15" s="294"/>
      <c r="F15" s="295"/>
      <c r="G15" s="294"/>
      <c r="H15" s="295"/>
      <c r="I15" s="296"/>
      <c r="J15" s="297"/>
      <c r="K15" s="296"/>
      <c r="L15" s="297"/>
      <c r="M15" s="296"/>
      <c r="N15" s="297"/>
      <c r="O15" s="291"/>
      <c r="P15" s="292"/>
      <c r="Q15" s="291"/>
      <c r="R15" s="292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25">
      <c r="A16" s="212"/>
      <c r="B16" s="25"/>
      <c r="C16" s="212"/>
      <c r="D16" s="22"/>
      <c r="E16" s="294"/>
      <c r="F16" s="295"/>
      <c r="G16" s="294"/>
      <c r="H16" s="295"/>
      <c r="I16" s="296"/>
      <c r="J16" s="297"/>
      <c r="K16" s="296"/>
      <c r="L16" s="297"/>
      <c r="M16" s="296"/>
      <c r="N16" s="297"/>
      <c r="O16" s="291"/>
      <c r="P16" s="292"/>
      <c r="Q16" s="291"/>
      <c r="R16" s="292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25">
      <c r="A17" s="173"/>
      <c r="B17" s="173"/>
      <c r="C17" s="173"/>
      <c r="D17" s="22"/>
      <c r="E17" s="294"/>
      <c r="F17" s="295"/>
      <c r="G17" s="294"/>
      <c r="H17" s="295"/>
      <c r="I17" s="296"/>
      <c r="J17" s="297"/>
      <c r="K17" s="296"/>
      <c r="L17" s="297"/>
      <c r="M17" s="296"/>
      <c r="N17" s="297"/>
      <c r="O17" s="291"/>
      <c r="P17" s="292"/>
      <c r="Q17" s="291"/>
      <c r="R17" s="29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44"/>
      <c r="B18" s="244"/>
      <c r="C18" s="244"/>
      <c r="D18" s="22"/>
      <c r="E18" s="294"/>
      <c r="F18" s="295"/>
      <c r="G18" s="294"/>
      <c r="H18" s="295"/>
      <c r="I18" s="296"/>
      <c r="J18" s="297"/>
      <c r="K18" s="296"/>
      <c r="L18" s="297"/>
      <c r="M18" s="296"/>
      <c r="N18" s="297"/>
      <c r="O18" s="291"/>
      <c r="P18" s="292"/>
      <c r="Q18" s="291"/>
      <c r="R18" s="29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256"/>
      <c r="B19" s="25"/>
      <c r="C19" s="256"/>
      <c r="D19" s="22"/>
      <c r="E19" s="294"/>
      <c r="F19" s="295"/>
      <c r="G19" s="294"/>
      <c r="H19" s="295"/>
      <c r="I19" s="296"/>
      <c r="J19" s="297"/>
      <c r="K19" s="296"/>
      <c r="L19" s="297"/>
      <c r="M19" s="296"/>
      <c r="N19" s="297"/>
      <c r="O19" s="291"/>
      <c r="P19" s="292"/>
      <c r="Q19" s="291"/>
      <c r="R19" s="29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249"/>
      <c r="B20" s="25"/>
      <c r="C20" s="249"/>
      <c r="D20" s="22"/>
      <c r="E20" s="274"/>
      <c r="F20" s="275"/>
      <c r="G20" s="274"/>
      <c r="H20" s="275"/>
      <c r="I20" s="278"/>
      <c r="J20" s="279"/>
      <c r="K20" s="278"/>
      <c r="L20" s="279"/>
      <c r="M20" s="278"/>
      <c r="N20" s="279"/>
      <c r="O20" s="291"/>
      <c r="P20" s="292"/>
      <c r="Q20" s="291"/>
      <c r="R20" s="29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5">
        <v>3600</v>
      </c>
      <c r="B21" s="321" t="s">
        <v>110</v>
      </c>
      <c r="C21" s="175"/>
      <c r="D21" s="10" t="s">
        <v>77</v>
      </c>
      <c r="E21" s="294">
        <v>1</v>
      </c>
      <c r="F21" s="295"/>
      <c r="G21" s="294">
        <v>2</v>
      </c>
      <c r="H21" s="295"/>
      <c r="I21" s="296"/>
      <c r="J21" s="297"/>
      <c r="K21" s="296"/>
      <c r="L21" s="297"/>
      <c r="M21" s="296"/>
      <c r="N21" s="297"/>
      <c r="O21" s="291"/>
      <c r="P21" s="292"/>
      <c r="Q21" s="291"/>
      <c r="R21" s="292"/>
      <c r="S21" s="12">
        <f t="shared" si="1"/>
        <v>3</v>
      </c>
      <c r="T21" s="12">
        <f t="shared" si="0"/>
        <v>3</v>
      </c>
      <c r="U21" s="14"/>
      <c r="V21" s="14"/>
    </row>
    <row r="22" spans="1:22" x14ac:dyDescent="0.25">
      <c r="A22" s="6"/>
      <c r="B22" s="6"/>
      <c r="C22" s="6"/>
      <c r="D22" s="10"/>
      <c r="E22" s="294"/>
      <c r="F22" s="295"/>
      <c r="G22" s="294"/>
      <c r="H22" s="295"/>
      <c r="I22" s="296"/>
      <c r="J22" s="297"/>
      <c r="K22" s="296"/>
      <c r="L22" s="297"/>
      <c r="M22" s="296"/>
      <c r="N22" s="297"/>
      <c r="O22" s="291"/>
      <c r="P22" s="292"/>
      <c r="Q22" s="291"/>
      <c r="R22" s="29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94"/>
      <c r="F23" s="295"/>
      <c r="G23" s="294"/>
      <c r="H23" s="295"/>
      <c r="I23" s="296"/>
      <c r="J23" s="297"/>
      <c r="K23" s="296"/>
      <c r="L23" s="297"/>
      <c r="M23" s="296"/>
      <c r="N23" s="297"/>
      <c r="O23" s="291"/>
      <c r="P23" s="292"/>
      <c r="Q23" s="291"/>
      <c r="R23" s="292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94"/>
      <c r="F24" s="295"/>
      <c r="G24" s="294"/>
      <c r="H24" s="295"/>
      <c r="I24" s="294"/>
      <c r="J24" s="295"/>
      <c r="K24" s="294"/>
      <c r="L24" s="295"/>
      <c r="M24" s="294"/>
      <c r="N24" s="295"/>
      <c r="O24" s="291"/>
      <c r="P24" s="292"/>
      <c r="Q24" s="291"/>
      <c r="R24" s="29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8">
        <f>SUM(E4:E24)</f>
        <v>8</v>
      </c>
      <c r="F25" s="299"/>
      <c r="G25" s="298">
        <f>SUM(G4:G24)</f>
        <v>8</v>
      </c>
      <c r="H25" s="299"/>
      <c r="I25" s="298">
        <f>SUM(I4:I24)</f>
        <v>0</v>
      </c>
      <c r="J25" s="299"/>
      <c r="K25" s="298">
        <f>SUM(K4:K24)</f>
        <v>0</v>
      </c>
      <c r="L25" s="299"/>
      <c r="M25" s="298">
        <f>SUM(M4:M24)</f>
        <v>0</v>
      </c>
      <c r="N25" s="299"/>
      <c r="O25" s="298">
        <f>SUM(O4:O24)</f>
        <v>0</v>
      </c>
      <c r="P25" s="299"/>
      <c r="Q25" s="298">
        <f>SUM(Q4:Q24)</f>
        <v>0</v>
      </c>
      <c r="R25" s="299"/>
      <c r="S25" s="12">
        <f t="shared" si="1"/>
        <v>16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16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87</v>
      </c>
      <c r="I31" s="24">
        <v>3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3" sqref="B13:B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145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60">
        <v>6728</v>
      </c>
      <c r="B4" s="321" t="s">
        <v>106</v>
      </c>
      <c r="C4" s="260">
        <v>75</v>
      </c>
      <c r="D4" s="22" t="s">
        <v>75</v>
      </c>
      <c r="E4" s="294">
        <v>8</v>
      </c>
      <c r="F4" s="295"/>
      <c r="G4" s="294">
        <v>4.5</v>
      </c>
      <c r="H4" s="295"/>
      <c r="I4" s="294"/>
      <c r="J4" s="295"/>
      <c r="K4" s="296"/>
      <c r="L4" s="297"/>
      <c r="M4" s="296"/>
      <c r="N4" s="297"/>
      <c r="O4" s="291"/>
      <c r="P4" s="292"/>
      <c r="Q4" s="291"/>
      <c r="R4" s="292"/>
      <c r="S4" s="147">
        <f>E4+G4+I4+K4+M4+O4+Q4</f>
        <v>12.5</v>
      </c>
      <c r="T4" s="147">
        <f t="shared" ref="T4:T19" si="0">SUM(S4-U4-V4)</f>
        <v>12.5</v>
      </c>
      <c r="U4" s="14"/>
      <c r="V4" s="14"/>
    </row>
    <row r="5" spans="1:22" x14ac:dyDescent="0.25">
      <c r="A5" s="272">
        <v>6728</v>
      </c>
      <c r="B5" s="321" t="s">
        <v>106</v>
      </c>
      <c r="C5" s="260">
        <v>43</v>
      </c>
      <c r="D5" s="22" t="s">
        <v>85</v>
      </c>
      <c r="E5" s="294"/>
      <c r="F5" s="295"/>
      <c r="G5" s="294"/>
      <c r="H5" s="295"/>
      <c r="I5" s="294">
        <v>1.5</v>
      </c>
      <c r="J5" s="295"/>
      <c r="K5" s="296"/>
      <c r="L5" s="297"/>
      <c r="M5" s="296"/>
      <c r="N5" s="297"/>
      <c r="O5" s="291"/>
      <c r="P5" s="292"/>
      <c r="Q5" s="291"/>
      <c r="R5" s="292"/>
      <c r="S5" s="147">
        <f t="shared" ref="S5:S22" si="1">E5+G5+I5+K5+M5+O5+Q5</f>
        <v>1.5</v>
      </c>
      <c r="T5" s="147">
        <f t="shared" si="0"/>
        <v>1.5</v>
      </c>
      <c r="U5" s="14"/>
      <c r="V5" s="14"/>
    </row>
    <row r="6" spans="1:22" x14ac:dyDescent="0.25">
      <c r="A6" s="272">
        <v>6728</v>
      </c>
      <c r="B6" s="321" t="s">
        <v>106</v>
      </c>
      <c r="C6" s="272">
        <v>49</v>
      </c>
      <c r="D6" s="22" t="s">
        <v>98</v>
      </c>
      <c r="E6" s="294"/>
      <c r="F6" s="295"/>
      <c r="G6" s="294">
        <v>3.5</v>
      </c>
      <c r="H6" s="295"/>
      <c r="I6" s="294">
        <v>6.5</v>
      </c>
      <c r="J6" s="295"/>
      <c r="K6" s="296"/>
      <c r="L6" s="297"/>
      <c r="M6" s="296"/>
      <c r="N6" s="297"/>
      <c r="O6" s="291"/>
      <c r="P6" s="292"/>
      <c r="Q6" s="291"/>
      <c r="R6" s="292"/>
      <c r="S6" s="147">
        <f>E6+G6+I6+K6+M6+O6+Q6</f>
        <v>10</v>
      </c>
      <c r="T6" s="147">
        <f t="shared" si="0"/>
        <v>10</v>
      </c>
      <c r="U6" s="14"/>
      <c r="V6" s="14"/>
    </row>
    <row r="7" spans="1:22" x14ac:dyDescent="0.25">
      <c r="A7" s="228"/>
      <c r="B7" s="228"/>
      <c r="C7" s="228"/>
      <c r="D7" s="22"/>
      <c r="E7" s="294"/>
      <c r="F7" s="295"/>
      <c r="G7" s="294"/>
      <c r="H7" s="295"/>
      <c r="I7" s="294"/>
      <c r="J7" s="295"/>
      <c r="K7" s="296"/>
      <c r="L7" s="297"/>
      <c r="M7" s="296"/>
      <c r="N7" s="297"/>
      <c r="O7" s="291"/>
      <c r="P7" s="292"/>
      <c r="Q7" s="291"/>
      <c r="R7" s="292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25">
      <c r="A8" s="273" t="s">
        <v>111</v>
      </c>
      <c r="B8" s="323">
        <v>195.84</v>
      </c>
      <c r="C8" s="228"/>
      <c r="D8" s="22"/>
      <c r="E8" s="294"/>
      <c r="F8" s="295"/>
      <c r="G8" s="294"/>
      <c r="H8" s="295"/>
      <c r="I8" s="294"/>
      <c r="J8" s="295"/>
      <c r="K8" s="296"/>
      <c r="L8" s="297"/>
      <c r="M8" s="296"/>
      <c r="N8" s="297"/>
      <c r="O8" s="291"/>
      <c r="P8" s="292"/>
      <c r="Q8" s="291"/>
      <c r="R8" s="292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29"/>
      <c r="B9" s="229"/>
      <c r="C9" s="229"/>
      <c r="D9" s="22"/>
      <c r="E9" s="294"/>
      <c r="F9" s="295"/>
      <c r="G9" s="294"/>
      <c r="H9" s="295"/>
      <c r="I9" s="294"/>
      <c r="J9" s="295"/>
      <c r="K9" s="296"/>
      <c r="L9" s="297"/>
      <c r="M9" s="296"/>
      <c r="N9" s="297"/>
      <c r="O9" s="291"/>
      <c r="P9" s="292"/>
      <c r="Q9" s="291"/>
      <c r="R9" s="292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200"/>
      <c r="B10" s="25"/>
      <c r="C10" s="175"/>
      <c r="D10" s="22"/>
      <c r="E10" s="294"/>
      <c r="F10" s="295"/>
      <c r="G10" s="294"/>
      <c r="H10" s="295"/>
      <c r="I10" s="294"/>
      <c r="J10" s="295"/>
      <c r="K10" s="296"/>
      <c r="L10" s="297"/>
      <c r="M10" s="296"/>
      <c r="N10" s="297"/>
      <c r="O10" s="291"/>
      <c r="P10" s="292"/>
      <c r="Q10" s="291"/>
      <c r="R10" s="292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203"/>
      <c r="B11" s="203"/>
      <c r="C11" s="203"/>
      <c r="D11" s="22"/>
      <c r="E11" s="294"/>
      <c r="F11" s="295"/>
      <c r="G11" s="294"/>
      <c r="H11" s="295"/>
      <c r="I11" s="294"/>
      <c r="J11" s="295"/>
      <c r="K11" s="296"/>
      <c r="L11" s="297"/>
      <c r="M11" s="296"/>
      <c r="N11" s="297"/>
      <c r="O11" s="291"/>
      <c r="P11" s="292"/>
      <c r="Q11" s="291"/>
      <c r="R11" s="292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203"/>
      <c r="B12" s="203"/>
      <c r="C12" s="203"/>
      <c r="D12" s="22"/>
      <c r="E12" s="294"/>
      <c r="F12" s="295"/>
      <c r="G12" s="294"/>
      <c r="H12" s="295"/>
      <c r="I12" s="294"/>
      <c r="J12" s="295"/>
      <c r="K12" s="296"/>
      <c r="L12" s="297"/>
      <c r="M12" s="296"/>
      <c r="N12" s="297"/>
      <c r="O12" s="291"/>
      <c r="P12" s="292"/>
      <c r="Q12" s="291"/>
      <c r="R12" s="292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3"/>
      <c r="B13" s="173"/>
      <c r="C13" s="173"/>
      <c r="D13" s="22"/>
      <c r="E13" s="294"/>
      <c r="F13" s="295"/>
      <c r="G13" s="294"/>
      <c r="H13" s="295"/>
      <c r="I13" s="294"/>
      <c r="J13" s="295"/>
      <c r="K13" s="296"/>
      <c r="L13" s="297"/>
      <c r="M13" s="296"/>
      <c r="N13" s="297"/>
      <c r="O13" s="291"/>
      <c r="P13" s="292"/>
      <c r="Q13" s="291"/>
      <c r="R13" s="292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1"/>
      <c r="B14" s="146"/>
      <c r="C14" s="146"/>
      <c r="D14" s="22"/>
      <c r="E14" s="294"/>
      <c r="F14" s="295"/>
      <c r="G14" s="294"/>
      <c r="H14" s="295"/>
      <c r="I14" s="294"/>
      <c r="J14" s="295"/>
      <c r="K14" s="296"/>
      <c r="L14" s="297"/>
      <c r="M14" s="296"/>
      <c r="N14" s="297"/>
      <c r="O14" s="291"/>
      <c r="P14" s="292"/>
      <c r="Q14" s="291"/>
      <c r="R14" s="292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27"/>
      <c r="B15" s="25"/>
      <c r="C15" s="227"/>
      <c r="D15" s="10"/>
      <c r="E15" s="294"/>
      <c r="F15" s="295"/>
      <c r="G15" s="294"/>
      <c r="H15" s="295"/>
      <c r="I15" s="294"/>
      <c r="J15" s="295"/>
      <c r="K15" s="296"/>
      <c r="L15" s="297"/>
      <c r="M15" s="296"/>
      <c r="N15" s="297"/>
      <c r="O15" s="291"/>
      <c r="P15" s="292"/>
      <c r="Q15" s="291"/>
      <c r="R15" s="292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27"/>
      <c r="B16" s="25"/>
      <c r="C16" s="227"/>
      <c r="D16" s="10"/>
      <c r="E16" s="274"/>
      <c r="F16" s="275"/>
      <c r="G16" s="274"/>
      <c r="H16" s="275"/>
      <c r="I16" s="274"/>
      <c r="J16" s="275"/>
      <c r="K16" s="278"/>
      <c r="L16" s="279"/>
      <c r="M16" s="278"/>
      <c r="N16" s="279"/>
      <c r="O16" s="291"/>
      <c r="P16" s="292"/>
      <c r="Q16" s="291"/>
      <c r="R16" s="292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256"/>
      <c r="B17" s="25"/>
      <c r="C17" s="256"/>
      <c r="D17" s="22"/>
      <c r="E17" s="294"/>
      <c r="F17" s="295"/>
      <c r="G17" s="294"/>
      <c r="H17" s="295"/>
      <c r="I17" s="294"/>
      <c r="J17" s="295"/>
      <c r="K17" s="296"/>
      <c r="L17" s="297"/>
      <c r="M17" s="296"/>
      <c r="N17" s="297"/>
      <c r="O17" s="291"/>
      <c r="P17" s="292"/>
      <c r="Q17" s="291"/>
      <c r="R17" s="292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25">
      <c r="A18" s="221"/>
      <c r="B18" s="25"/>
      <c r="C18" s="221"/>
      <c r="D18" s="22"/>
      <c r="E18" s="294"/>
      <c r="F18" s="295"/>
      <c r="G18" s="294"/>
      <c r="H18" s="295"/>
      <c r="I18" s="294"/>
      <c r="J18" s="295"/>
      <c r="K18" s="296"/>
      <c r="L18" s="297"/>
      <c r="M18" s="296"/>
      <c r="N18" s="297"/>
      <c r="O18" s="291"/>
      <c r="P18" s="292"/>
      <c r="Q18" s="291"/>
      <c r="R18" s="292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25">
      <c r="A19" s="146"/>
      <c r="B19" s="146"/>
      <c r="C19" s="146"/>
      <c r="D19" s="10"/>
      <c r="E19" s="294"/>
      <c r="F19" s="295"/>
      <c r="G19" s="294"/>
      <c r="H19" s="295"/>
      <c r="I19" s="294"/>
      <c r="J19" s="295"/>
      <c r="K19" s="296"/>
      <c r="L19" s="297"/>
      <c r="M19" s="296"/>
      <c r="N19" s="297"/>
      <c r="O19" s="291"/>
      <c r="P19" s="292"/>
      <c r="Q19" s="291"/>
      <c r="R19" s="292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94"/>
      <c r="F20" s="295"/>
      <c r="G20" s="294"/>
      <c r="H20" s="295"/>
      <c r="I20" s="294"/>
      <c r="J20" s="295"/>
      <c r="K20" s="296"/>
      <c r="L20" s="297"/>
      <c r="M20" s="296"/>
      <c r="N20" s="297"/>
      <c r="O20" s="291"/>
      <c r="P20" s="292"/>
      <c r="Q20" s="291"/>
      <c r="R20" s="292"/>
      <c r="S20" s="147">
        <f t="shared" si="1"/>
        <v>0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294"/>
      <c r="F21" s="295"/>
      <c r="G21" s="294"/>
      <c r="H21" s="295"/>
      <c r="I21" s="294"/>
      <c r="J21" s="295"/>
      <c r="K21" s="294"/>
      <c r="L21" s="295"/>
      <c r="M21" s="294"/>
      <c r="N21" s="295"/>
      <c r="O21" s="291"/>
      <c r="P21" s="292"/>
      <c r="Q21" s="291"/>
      <c r="R21" s="292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298">
        <f>SUM(E4:E21)</f>
        <v>8</v>
      </c>
      <c r="F22" s="299"/>
      <c r="G22" s="298">
        <f>SUM(G4:G21)</f>
        <v>8</v>
      </c>
      <c r="H22" s="299"/>
      <c r="I22" s="298">
        <f>SUM(I4:I21)</f>
        <v>8</v>
      </c>
      <c r="J22" s="299"/>
      <c r="K22" s="298">
        <f>SUM(K4:K21)</f>
        <v>0</v>
      </c>
      <c r="L22" s="299"/>
      <c r="M22" s="298">
        <f>SUM(M4:M21)</f>
        <v>0</v>
      </c>
      <c r="N22" s="299"/>
      <c r="O22" s="298">
        <f>SUM(O4:O21)</f>
        <v>0</v>
      </c>
      <c r="P22" s="299"/>
      <c r="Q22" s="298">
        <f>SUM(Q4:Q21)</f>
        <v>0</v>
      </c>
      <c r="R22" s="299"/>
      <c r="S22" s="147">
        <f t="shared" si="1"/>
        <v>24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12" sqref="B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13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67">
        <v>6728</v>
      </c>
      <c r="B4" s="321" t="s">
        <v>106</v>
      </c>
      <c r="C4" s="267">
        <v>43</v>
      </c>
      <c r="D4" s="22" t="s">
        <v>85</v>
      </c>
      <c r="E4" s="294">
        <v>6</v>
      </c>
      <c r="F4" s="295"/>
      <c r="G4" s="294">
        <v>6.5</v>
      </c>
      <c r="H4" s="295"/>
      <c r="I4" s="294">
        <v>8</v>
      </c>
      <c r="J4" s="295"/>
      <c r="K4" s="296"/>
      <c r="L4" s="297"/>
      <c r="M4" s="296"/>
      <c r="N4" s="297"/>
      <c r="O4" s="291"/>
      <c r="P4" s="292"/>
      <c r="Q4" s="291"/>
      <c r="R4" s="292"/>
      <c r="S4" s="137">
        <f>E4+G4+I4+K4+M4+O4+Q4</f>
        <v>20.5</v>
      </c>
      <c r="T4" s="137">
        <f t="shared" ref="T4:T24" si="0">SUM(S4-U4-V4)</f>
        <v>20.5</v>
      </c>
      <c r="U4" s="14"/>
      <c r="V4" s="14"/>
    </row>
    <row r="5" spans="1:22" x14ac:dyDescent="0.25">
      <c r="A5" s="257">
        <v>6728</v>
      </c>
      <c r="B5" s="321" t="s">
        <v>106</v>
      </c>
      <c r="C5" s="263">
        <v>54</v>
      </c>
      <c r="D5" s="22" t="s">
        <v>95</v>
      </c>
      <c r="E5" s="294">
        <v>0.5</v>
      </c>
      <c r="F5" s="295"/>
      <c r="G5" s="294"/>
      <c r="H5" s="295"/>
      <c r="I5" s="294"/>
      <c r="J5" s="295"/>
      <c r="K5" s="296"/>
      <c r="L5" s="297"/>
      <c r="M5" s="296"/>
      <c r="N5" s="297"/>
      <c r="O5" s="291"/>
      <c r="P5" s="292"/>
      <c r="Q5" s="291"/>
      <c r="R5" s="292"/>
      <c r="S5" s="137">
        <f t="shared" ref="S5:S27" si="1">E5+G5+I5+K5+M5+O5+Q5</f>
        <v>0.5</v>
      </c>
      <c r="T5" s="137">
        <f t="shared" si="0"/>
        <v>0.5</v>
      </c>
      <c r="U5" s="14"/>
      <c r="V5" s="14"/>
    </row>
    <row r="6" spans="1:22" x14ac:dyDescent="0.25">
      <c r="A6" s="263"/>
      <c r="B6" s="255"/>
      <c r="C6" s="263"/>
      <c r="D6" s="22"/>
      <c r="E6" s="294"/>
      <c r="F6" s="295"/>
      <c r="G6" s="294"/>
      <c r="H6" s="295"/>
      <c r="I6" s="294"/>
      <c r="J6" s="295"/>
      <c r="K6" s="296"/>
      <c r="L6" s="297"/>
      <c r="M6" s="296"/>
      <c r="N6" s="297"/>
      <c r="O6" s="291"/>
      <c r="P6" s="292"/>
      <c r="Q6" s="291"/>
      <c r="R6" s="292"/>
      <c r="S6" s="137">
        <f t="shared" si="1"/>
        <v>0</v>
      </c>
      <c r="T6" s="137">
        <f t="shared" si="0"/>
        <v>0</v>
      </c>
      <c r="U6" s="14"/>
      <c r="V6" s="14"/>
    </row>
    <row r="7" spans="1:22" x14ac:dyDescent="0.25">
      <c r="A7" s="273" t="s">
        <v>111</v>
      </c>
      <c r="B7" s="324">
        <v>160</v>
      </c>
      <c r="C7" s="249"/>
      <c r="D7" s="22"/>
      <c r="E7" s="294"/>
      <c r="F7" s="295"/>
      <c r="G7" s="294"/>
      <c r="H7" s="295"/>
      <c r="I7" s="294"/>
      <c r="J7" s="295"/>
      <c r="K7" s="296"/>
      <c r="L7" s="297"/>
      <c r="M7" s="296"/>
      <c r="N7" s="297"/>
      <c r="O7" s="291"/>
      <c r="P7" s="292"/>
      <c r="Q7" s="291"/>
      <c r="R7" s="292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25">
      <c r="A8" s="264"/>
      <c r="B8" s="264"/>
      <c r="C8" s="264"/>
      <c r="D8" s="22"/>
      <c r="E8" s="294"/>
      <c r="F8" s="295"/>
      <c r="G8" s="294"/>
      <c r="H8" s="295"/>
      <c r="I8" s="294"/>
      <c r="J8" s="295"/>
      <c r="K8" s="296"/>
      <c r="L8" s="297"/>
      <c r="M8" s="296"/>
      <c r="N8" s="297"/>
      <c r="O8" s="291"/>
      <c r="P8" s="292"/>
      <c r="Q8" s="291"/>
      <c r="R8" s="292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25">
      <c r="A9" s="264"/>
      <c r="B9" s="264"/>
      <c r="C9" s="264"/>
      <c r="D9" s="22"/>
      <c r="E9" s="294"/>
      <c r="F9" s="295"/>
      <c r="G9" s="294"/>
      <c r="H9" s="295"/>
      <c r="I9" s="294"/>
      <c r="J9" s="295"/>
      <c r="K9" s="296"/>
      <c r="L9" s="297"/>
      <c r="M9" s="296"/>
      <c r="N9" s="297"/>
      <c r="O9" s="291"/>
      <c r="P9" s="292"/>
      <c r="Q9" s="291"/>
      <c r="R9" s="292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25">
      <c r="A10" s="264"/>
      <c r="B10" s="264"/>
      <c r="C10" s="264"/>
      <c r="D10" s="22"/>
      <c r="E10" s="294"/>
      <c r="F10" s="295"/>
      <c r="G10" s="294"/>
      <c r="H10" s="295"/>
      <c r="I10" s="294"/>
      <c r="J10" s="295"/>
      <c r="K10" s="296"/>
      <c r="L10" s="297"/>
      <c r="M10" s="296"/>
      <c r="N10" s="297"/>
      <c r="O10" s="291"/>
      <c r="P10" s="292"/>
      <c r="Q10" s="291"/>
      <c r="R10" s="292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27"/>
      <c r="B11" s="227"/>
      <c r="C11" s="227"/>
      <c r="D11" s="22"/>
      <c r="E11" s="294"/>
      <c r="F11" s="295"/>
      <c r="G11" s="294"/>
      <c r="H11" s="295"/>
      <c r="I11" s="294"/>
      <c r="J11" s="295"/>
      <c r="K11" s="296"/>
      <c r="L11" s="297"/>
      <c r="M11" s="296"/>
      <c r="N11" s="297"/>
      <c r="O11" s="291"/>
      <c r="P11" s="292"/>
      <c r="Q11" s="291"/>
      <c r="R11" s="292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27"/>
      <c r="B12" s="227"/>
      <c r="C12" s="227"/>
      <c r="D12" s="22"/>
      <c r="E12" s="294"/>
      <c r="F12" s="295"/>
      <c r="G12" s="294"/>
      <c r="H12" s="295"/>
      <c r="I12" s="294"/>
      <c r="J12" s="295"/>
      <c r="K12" s="296"/>
      <c r="L12" s="297"/>
      <c r="M12" s="296"/>
      <c r="N12" s="297"/>
      <c r="O12" s="291"/>
      <c r="P12" s="292"/>
      <c r="Q12" s="291"/>
      <c r="R12" s="292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197"/>
      <c r="B13" s="197"/>
      <c r="C13" s="197"/>
      <c r="D13" s="22"/>
      <c r="E13" s="294"/>
      <c r="F13" s="295"/>
      <c r="G13" s="294"/>
      <c r="H13" s="295"/>
      <c r="I13" s="294"/>
      <c r="J13" s="295"/>
      <c r="K13" s="296"/>
      <c r="L13" s="297"/>
      <c r="M13" s="296"/>
      <c r="N13" s="297"/>
      <c r="O13" s="291"/>
      <c r="P13" s="292"/>
      <c r="Q13" s="291"/>
      <c r="R13" s="292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197"/>
      <c r="B14" s="197"/>
      <c r="C14" s="197"/>
      <c r="D14" s="22"/>
      <c r="E14" s="294"/>
      <c r="F14" s="295"/>
      <c r="G14" s="294"/>
      <c r="H14" s="295"/>
      <c r="I14" s="294"/>
      <c r="J14" s="295"/>
      <c r="K14" s="296"/>
      <c r="L14" s="297"/>
      <c r="M14" s="296"/>
      <c r="N14" s="297"/>
      <c r="O14" s="291"/>
      <c r="P14" s="292"/>
      <c r="Q14" s="291"/>
      <c r="R14" s="292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27"/>
      <c r="B15" s="227"/>
      <c r="C15" s="227"/>
      <c r="D15" s="22"/>
      <c r="E15" s="294"/>
      <c r="F15" s="295"/>
      <c r="G15" s="294"/>
      <c r="H15" s="295"/>
      <c r="I15" s="294"/>
      <c r="J15" s="295"/>
      <c r="K15" s="296"/>
      <c r="L15" s="297"/>
      <c r="M15" s="296"/>
      <c r="N15" s="297"/>
      <c r="O15" s="291"/>
      <c r="P15" s="292"/>
      <c r="Q15" s="291"/>
      <c r="R15" s="292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192"/>
      <c r="B16" s="25"/>
      <c r="C16" s="139"/>
      <c r="D16" s="22"/>
      <c r="E16" s="294"/>
      <c r="F16" s="295"/>
      <c r="G16" s="294"/>
      <c r="H16" s="295"/>
      <c r="I16" s="294"/>
      <c r="J16" s="295"/>
      <c r="K16" s="296"/>
      <c r="L16" s="297"/>
      <c r="M16" s="296"/>
      <c r="N16" s="297"/>
      <c r="O16" s="291"/>
      <c r="P16" s="292"/>
      <c r="Q16" s="291"/>
      <c r="R16" s="292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53"/>
      <c r="B17" s="253"/>
      <c r="C17" s="253"/>
      <c r="D17" s="22"/>
      <c r="E17" s="294"/>
      <c r="F17" s="295"/>
      <c r="G17" s="294"/>
      <c r="H17" s="295"/>
      <c r="I17" s="294"/>
      <c r="J17" s="295"/>
      <c r="K17" s="296"/>
      <c r="L17" s="297"/>
      <c r="M17" s="296"/>
      <c r="N17" s="297"/>
      <c r="O17" s="291"/>
      <c r="P17" s="292"/>
      <c r="Q17" s="291"/>
      <c r="R17" s="292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198"/>
      <c r="B18" s="198"/>
      <c r="C18" s="198"/>
      <c r="D18" s="22"/>
      <c r="E18" s="294"/>
      <c r="F18" s="295"/>
      <c r="G18" s="294"/>
      <c r="H18" s="295"/>
      <c r="I18" s="294"/>
      <c r="J18" s="295"/>
      <c r="K18" s="296"/>
      <c r="L18" s="297"/>
      <c r="M18" s="296"/>
      <c r="N18" s="297"/>
      <c r="O18" s="291"/>
      <c r="P18" s="292"/>
      <c r="Q18" s="291"/>
      <c r="R18" s="292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25">
      <c r="A19" s="198"/>
      <c r="B19" s="198"/>
      <c r="C19" s="198"/>
      <c r="D19" s="22"/>
      <c r="E19" s="294"/>
      <c r="F19" s="295"/>
      <c r="G19" s="294"/>
      <c r="H19" s="295"/>
      <c r="I19" s="294"/>
      <c r="J19" s="295"/>
      <c r="K19" s="296"/>
      <c r="L19" s="297"/>
      <c r="M19" s="296"/>
      <c r="N19" s="297"/>
      <c r="O19" s="291"/>
      <c r="P19" s="292"/>
      <c r="Q19" s="291"/>
      <c r="R19" s="292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25">
      <c r="A20" s="256"/>
      <c r="B20" s="25"/>
      <c r="C20" s="256"/>
      <c r="D20" s="22"/>
      <c r="E20" s="294"/>
      <c r="F20" s="295"/>
      <c r="G20" s="294"/>
      <c r="H20" s="295"/>
      <c r="I20" s="294"/>
      <c r="J20" s="295"/>
      <c r="K20" s="296"/>
      <c r="L20" s="297"/>
      <c r="M20" s="296"/>
      <c r="N20" s="297"/>
      <c r="O20" s="291"/>
      <c r="P20" s="292"/>
      <c r="Q20" s="291"/>
      <c r="R20" s="292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25">
      <c r="A21" s="249">
        <v>3600</v>
      </c>
      <c r="B21" s="321" t="s">
        <v>110</v>
      </c>
      <c r="C21" s="249"/>
      <c r="D21" s="22" t="s">
        <v>96</v>
      </c>
      <c r="E21" s="294"/>
      <c r="F21" s="295"/>
      <c r="G21" s="294">
        <v>1.5</v>
      </c>
      <c r="H21" s="295"/>
      <c r="I21" s="294"/>
      <c r="J21" s="295"/>
      <c r="K21" s="296"/>
      <c r="L21" s="297"/>
      <c r="M21" s="296"/>
      <c r="N21" s="297"/>
      <c r="O21" s="291"/>
      <c r="P21" s="292"/>
      <c r="Q21" s="291"/>
      <c r="R21" s="292"/>
      <c r="S21" s="201">
        <f t="shared" si="2"/>
        <v>1.5</v>
      </c>
      <c r="T21" s="201">
        <f t="shared" si="3"/>
        <v>1.5</v>
      </c>
      <c r="U21" s="14"/>
      <c r="V21" s="14"/>
    </row>
    <row r="22" spans="1:22" x14ac:dyDescent="0.25">
      <c r="A22" s="265">
        <v>3600</v>
      </c>
      <c r="B22" s="321" t="s">
        <v>110</v>
      </c>
      <c r="C22" s="265"/>
      <c r="D22" s="22" t="s">
        <v>79</v>
      </c>
      <c r="E22" s="294">
        <v>1.5</v>
      </c>
      <c r="F22" s="295"/>
      <c r="G22" s="294"/>
      <c r="H22" s="295"/>
      <c r="I22" s="294"/>
      <c r="J22" s="295"/>
      <c r="K22" s="296"/>
      <c r="L22" s="297"/>
      <c r="M22" s="296"/>
      <c r="N22" s="297"/>
      <c r="O22" s="291"/>
      <c r="P22" s="292"/>
      <c r="Q22" s="291"/>
      <c r="R22" s="292"/>
      <c r="S22" s="201">
        <f t="shared" si="2"/>
        <v>1.5</v>
      </c>
      <c r="T22" s="201">
        <f t="shared" si="3"/>
        <v>1.5</v>
      </c>
      <c r="U22" s="14"/>
      <c r="V22" s="14"/>
    </row>
    <row r="23" spans="1:22" x14ac:dyDescent="0.25">
      <c r="A23" s="265">
        <v>3600</v>
      </c>
      <c r="B23" s="321" t="s">
        <v>110</v>
      </c>
      <c r="C23" s="265"/>
      <c r="D23" s="22" t="s">
        <v>84</v>
      </c>
      <c r="E23" s="294"/>
      <c r="F23" s="295"/>
      <c r="G23" s="294"/>
      <c r="H23" s="295"/>
      <c r="I23" s="294"/>
      <c r="J23" s="295"/>
      <c r="K23" s="296"/>
      <c r="L23" s="297"/>
      <c r="M23" s="296"/>
      <c r="N23" s="297"/>
      <c r="O23" s="291"/>
      <c r="P23" s="292"/>
      <c r="Q23" s="291"/>
      <c r="R23" s="292"/>
      <c r="S23" s="201">
        <f t="shared" si="2"/>
        <v>0</v>
      </c>
      <c r="T23" s="201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294"/>
      <c r="F24" s="295"/>
      <c r="G24" s="294"/>
      <c r="H24" s="295"/>
      <c r="I24" s="294"/>
      <c r="J24" s="295"/>
      <c r="K24" s="296"/>
      <c r="L24" s="297"/>
      <c r="M24" s="296"/>
      <c r="N24" s="297"/>
      <c r="O24" s="291"/>
      <c r="P24" s="292"/>
      <c r="Q24" s="291"/>
      <c r="R24" s="292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94"/>
      <c r="F25" s="295"/>
      <c r="G25" s="294"/>
      <c r="H25" s="295"/>
      <c r="I25" s="294"/>
      <c r="J25" s="295"/>
      <c r="K25" s="296"/>
      <c r="L25" s="297"/>
      <c r="M25" s="296"/>
      <c r="N25" s="297"/>
      <c r="O25" s="291"/>
      <c r="P25" s="292"/>
      <c r="Q25" s="291"/>
      <c r="R25" s="292"/>
      <c r="S25" s="137">
        <f t="shared" si="1"/>
        <v>0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294"/>
      <c r="F26" s="295"/>
      <c r="G26" s="294"/>
      <c r="H26" s="295"/>
      <c r="I26" s="294"/>
      <c r="J26" s="295"/>
      <c r="K26" s="294"/>
      <c r="L26" s="295"/>
      <c r="M26" s="294"/>
      <c r="N26" s="295"/>
      <c r="O26" s="291"/>
      <c r="P26" s="292"/>
      <c r="Q26" s="291"/>
      <c r="R26" s="292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298">
        <f>SUM(E4:E26)</f>
        <v>8</v>
      </c>
      <c r="F27" s="299"/>
      <c r="G27" s="298">
        <f>SUM(G4:G26)</f>
        <v>8</v>
      </c>
      <c r="H27" s="299"/>
      <c r="I27" s="298">
        <f>SUM(I4:I26)</f>
        <v>8</v>
      </c>
      <c r="J27" s="299"/>
      <c r="K27" s="298">
        <f>SUM(K4:K26)</f>
        <v>0</v>
      </c>
      <c r="L27" s="299"/>
      <c r="M27" s="298">
        <f>SUM(M4:M26)</f>
        <v>0</v>
      </c>
      <c r="N27" s="299"/>
      <c r="O27" s="298">
        <f>SUM(O4:O26)</f>
        <v>0</v>
      </c>
      <c r="P27" s="299"/>
      <c r="Q27" s="298">
        <f>SUM(Q4:Q26)</f>
        <v>0</v>
      </c>
      <c r="R27" s="299"/>
      <c r="S27" s="137">
        <f t="shared" si="1"/>
        <v>24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3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2" sqref="B12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81</v>
      </c>
      <c r="B2" s="236"/>
      <c r="C2" s="236" t="str">
        <f>Buckingham!C2</f>
        <v>20.12.20</v>
      </c>
      <c r="D2" s="32"/>
      <c r="E2" s="307" t="s">
        <v>13</v>
      </c>
      <c r="F2" s="307"/>
      <c r="G2" s="307" t="s">
        <v>14</v>
      </c>
      <c r="H2" s="307"/>
      <c r="I2" s="307" t="s">
        <v>15</v>
      </c>
      <c r="J2" s="307"/>
      <c r="K2" s="307" t="s">
        <v>16</v>
      </c>
      <c r="L2" s="307"/>
      <c r="M2" s="307" t="s">
        <v>17</v>
      </c>
      <c r="N2" s="307"/>
      <c r="O2" s="307" t="s">
        <v>18</v>
      </c>
      <c r="P2" s="307"/>
      <c r="Q2" s="307" t="s">
        <v>19</v>
      </c>
      <c r="R2" s="30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63">
        <v>6728</v>
      </c>
      <c r="B4" s="321" t="s">
        <v>106</v>
      </c>
      <c r="C4" s="263">
        <v>73</v>
      </c>
      <c r="D4" s="22" t="s">
        <v>75</v>
      </c>
      <c r="E4" s="305">
        <v>8</v>
      </c>
      <c r="F4" s="306"/>
      <c r="G4" s="305">
        <v>6.5</v>
      </c>
      <c r="H4" s="306"/>
      <c r="I4" s="305"/>
      <c r="J4" s="306"/>
      <c r="K4" s="300"/>
      <c r="L4" s="301"/>
      <c r="M4" s="300"/>
      <c r="N4" s="301"/>
      <c r="O4" s="304"/>
      <c r="P4" s="304"/>
      <c r="Q4" s="302"/>
      <c r="R4" s="303"/>
      <c r="S4" s="38">
        <f>E4+G4+I4+K4+M4+O4+Q4</f>
        <v>14.5</v>
      </c>
      <c r="T4" s="38">
        <f>SUM(S4-U4-V4)</f>
        <v>14.5</v>
      </c>
      <c r="U4" s="40"/>
      <c r="V4" s="40"/>
    </row>
    <row r="5" spans="1:22" x14ac:dyDescent="0.25">
      <c r="A5" s="268">
        <v>6728</v>
      </c>
      <c r="B5" s="321" t="s">
        <v>106</v>
      </c>
      <c r="C5" s="253">
        <v>49</v>
      </c>
      <c r="D5" s="22" t="s">
        <v>98</v>
      </c>
      <c r="E5" s="274"/>
      <c r="F5" s="275"/>
      <c r="G5" s="274">
        <v>1.5</v>
      </c>
      <c r="H5" s="275"/>
      <c r="I5" s="274">
        <v>8</v>
      </c>
      <c r="J5" s="275"/>
      <c r="K5" s="278"/>
      <c r="L5" s="279"/>
      <c r="M5" s="278"/>
      <c r="N5" s="279"/>
      <c r="O5" s="304"/>
      <c r="P5" s="304"/>
      <c r="Q5" s="302"/>
      <c r="R5" s="303"/>
      <c r="S5" s="38">
        <f t="shared" ref="S5:S22" si="0">E5+G5+I5+K5+M5+O5+Q5</f>
        <v>9.5</v>
      </c>
      <c r="T5" s="38">
        <f t="shared" ref="T5:T20" si="1">SUM(S5-U5-V5)</f>
        <v>9.5</v>
      </c>
      <c r="U5" s="40"/>
      <c r="V5" s="40"/>
    </row>
    <row r="6" spans="1:22" x14ac:dyDescent="0.25">
      <c r="A6" s="264"/>
      <c r="B6" s="234"/>
      <c r="C6" s="234"/>
      <c r="D6" s="22"/>
      <c r="E6" s="274"/>
      <c r="F6" s="275"/>
      <c r="G6" s="274"/>
      <c r="H6" s="275"/>
      <c r="I6" s="274"/>
      <c r="J6" s="275"/>
      <c r="K6" s="278"/>
      <c r="L6" s="279"/>
      <c r="M6" s="278"/>
      <c r="N6" s="279"/>
      <c r="O6" s="304"/>
      <c r="P6" s="304"/>
      <c r="Q6" s="302"/>
      <c r="R6" s="303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273" t="s">
        <v>111</v>
      </c>
      <c r="B7" s="323">
        <v>154.62</v>
      </c>
      <c r="C7" s="233"/>
      <c r="D7" s="22"/>
      <c r="E7" s="305"/>
      <c r="F7" s="306"/>
      <c r="G7" s="305"/>
      <c r="H7" s="306"/>
      <c r="I7" s="305"/>
      <c r="J7" s="306"/>
      <c r="K7" s="300"/>
      <c r="L7" s="301"/>
      <c r="M7" s="300"/>
      <c r="N7" s="301"/>
      <c r="O7" s="304"/>
      <c r="P7" s="304"/>
      <c r="Q7" s="302"/>
      <c r="R7" s="30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19"/>
      <c r="B8" s="219"/>
      <c r="C8" s="219"/>
      <c r="D8" s="22"/>
      <c r="E8" s="305"/>
      <c r="F8" s="306"/>
      <c r="G8" s="305"/>
      <c r="H8" s="306"/>
      <c r="I8" s="305"/>
      <c r="J8" s="306"/>
      <c r="K8" s="300"/>
      <c r="L8" s="301"/>
      <c r="M8" s="300"/>
      <c r="N8" s="301"/>
      <c r="O8" s="304"/>
      <c r="P8" s="304"/>
      <c r="Q8" s="302"/>
      <c r="R8" s="30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1"/>
      <c r="B9" s="141"/>
      <c r="C9" s="141"/>
      <c r="D9" s="22"/>
      <c r="E9" s="305"/>
      <c r="F9" s="306"/>
      <c r="G9" s="305"/>
      <c r="H9" s="306"/>
      <c r="I9" s="305"/>
      <c r="J9" s="306"/>
      <c r="K9" s="300"/>
      <c r="L9" s="301"/>
      <c r="M9" s="300"/>
      <c r="N9" s="301"/>
      <c r="O9" s="304"/>
      <c r="P9" s="304"/>
      <c r="Q9" s="302"/>
      <c r="R9" s="30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305"/>
      <c r="F10" s="306"/>
      <c r="G10" s="305"/>
      <c r="H10" s="306"/>
      <c r="I10" s="305"/>
      <c r="J10" s="306"/>
      <c r="K10" s="300"/>
      <c r="L10" s="301"/>
      <c r="M10" s="300"/>
      <c r="N10" s="301"/>
      <c r="O10" s="302"/>
      <c r="P10" s="303"/>
      <c r="Q10" s="302"/>
      <c r="R10" s="30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305"/>
      <c r="F11" s="306"/>
      <c r="G11" s="305"/>
      <c r="H11" s="306"/>
      <c r="I11" s="305"/>
      <c r="J11" s="306"/>
      <c r="K11" s="300"/>
      <c r="L11" s="301"/>
      <c r="M11" s="300"/>
      <c r="N11" s="301"/>
      <c r="O11" s="302"/>
      <c r="P11" s="303"/>
      <c r="Q11" s="302"/>
      <c r="R11" s="30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74"/>
      <c r="F12" s="275"/>
      <c r="G12" s="274"/>
      <c r="H12" s="275"/>
      <c r="I12" s="274"/>
      <c r="J12" s="275"/>
      <c r="K12" s="278"/>
      <c r="L12" s="279"/>
      <c r="M12" s="278"/>
      <c r="N12" s="279"/>
      <c r="O12" s="302"/>
      <c r="P12" s="303"/>
      <c r="Q12" s="302"/>
      <c r="R12" s="30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74"/>
      <c r="F13" s="275"/>
      <c r="G13" s="274"/>
      <c r="H13" s="275"/>
      <c r="I13" s="274"/>
      <c r="J13" s="275"/>
      <c r="K13" s="278"/>
      <c r="L13" s="279"/>
      <c r="M13" s="278"/>
      <c r="N13" s="279"/>
      <c r="O13" s="302"/>
      <c r="P13" s="303"/>
      <c r="Q13" s="302"/>
      <c r="R13" s="30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74"/>
      <c r="F14" s="275"/>
      <c r="G14" s="274"/>
      <c r="H14" s="275"/>
      <c r="I14" s="274"/>
      <c r="J14" s="275"/>
      <c r="K14" s="278"/>
      <c r="L14" s="279"/>
      <c r="M14" s="278"/>
      <c r="N14" s="279"/>
      <c r="O14" s="302"/>
      <c r="P14" s="303"/>
      <c r="Q14" s="302"/>
      <c r="R14" s="30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06"/>
      <c r="B15" s="25"/>
      <c r="C15" s="206"/>
      <c r="D15" s="10"/>
      <c r="E15" s="274"/>
      <c r="F15" s="275"/>
      <c r="G15" s="274"/>
      <c r="H15" s="275"/>
      <c r="I15" s="274"/>
      <c r="J15" s="275"/>
      <c r="K15" s="278"/>
      <c r="L15" s="279"/>
      <c r="M15" s="278"/>
      <c r="N15" s="279"/>
      <c r="O15" s="302"/>
      <c r="P15" s="303"/>
      <c r="Q15" s="302"/>
      <c r="R15" s="30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193"/>
      <c r="B16" s="25"/>
      <c r="C16" s="193"/>
      <c r="D16" s="22"/>
      <c r="E16" s="274"/>
      <c r="F16" s="275"/>
      <c r="G16" s="274"/>
      <c r="H16" s="275"/>
      <c r="I16" s="274"/>
      <c r="J16" s="275"/>
      <c r="K16" s="278"/>
      <c r="L16" s="279"/>
      <c r="M16" s="278"/>
      <c r="N16" s="279"/>
      <c r="O16" s="302"/>
      <c r="P16" s="303"/>
      <c r="Q16" s="302"/>
      <c r="R16" s="30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24"/>
      <c r="B17" s="224"/>
      <c r="C17" s="224"/>
      <c r="E17" s="274"/>
      <c r="F17" s="275"/>
      <c r="G17" s="274"/>
      <c r="H17" s="275"/>
      <c r="I17" s="274"/>
      <c r="J17" s="275"/>
      <c r="K17" s="278"/>
      <c r="L17" s="279"/>
      <c r="M17" s="278"/>
      <c r="N17" s="279"/>
      <c r="O17" s="302"/>
      <c r="P17" s="303"/>
      <c r="Q17" s="302"/>
      <c r="R17" s="30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261">
        <v>3600</v>
      </c>
      <c r="B18" s="321" t="s">
        <v>110</v>
      </c>
      <c r="C18" s="261"/>
      <c r="D18" s="22" t="s">
        <v>84</v>
      </c>
      <c r="E18" s="305"/>
      <c r="F18" s="306"/>
      <c r="G18" s="305"/>
      <c r="H18" s="306"/>
      <c r="I18" s="305"/>
      <c r="J18" s="306"/>
      <c r="K18" s="300"/>
      <c r="L18" s="301"/>
      <c r="M18" s="300"/>
      <c r="N18" s="301"/>
      <c r="O18" s="304"/>
      <c r="P18" s="304"/>
      <c r="Q18" s="302"/>
      <c r="R18" s="30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228">
        <v>3600</v>
      </c>
      <c r="B19" s="321" t="s">
        <v>110</v>
      </c>
      <c r="C19" s="228"/>
      <c r="D19" s="10" t="s">
        <v>76</v>
      </c>
      <c r="E19" s="305"/>
      <c r="F19" s="306"/>
      <c r="G19" s="305"/>
      <c r="H19" s="306"/>
      <c r="I19" s="305"/>
      <c r="J19" s="306"/>
      <c r="K19" s="300"/>
      <c r="L19" s="301"/>
      <c r="M19" s="300"/>
      <c r="N19" s="301"/>
      <c r="O19" s="304"/>
      <c r="P19" s="304"/>
      <c r="Q19" s="302"/>
      <c r="R19" s="30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305"/>
      <c r="F20" s="306"/>
      <c r="G20" s="305"/>
      <c r="H20" s="306"/>
      <c r="I20" s="305"/>
      <c r="J20" s="306"/>
      <c r="K20" s="300"/>
      <c r="L20" s="301"/>
      <c r="M20" s="300"/>
      <c r="N20" s="301"/>
      <c r="O20" s="304"/>
      <c r="P20" s="304"/>
      <c r="Q20" s="302"/>
      <c r="R20" s="30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305"/>
      <c r="F21" s="306"/>
      <c r="G21" s="305"/>
      <c r="H21" s="306"/>
      <c r="I21" s="305"/>
      <c r="J21" s="306"/>
      <c r="K21" s="300"/>
      <c r="L21" s="301"/>
      <c r="M21" s="300"/>
      <c r="N21" s="301"/>
      <c r="O21" s="304"/>
      <c r="P21" s="304"/>
      <c r="Q21" s="302"/>
      <c r="R21" s="30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10"/>
      <c r="F22" s="310"/>
      <c r="G22" s="310"/>
      <c r="H22" s="310"/>
      <c r="I22" s="310"/>
      <c r="J22" s="310"/>
      <c r="K22" s="310"/>
      <c r="L22" s="310"/>
      <c r="M22" s="305"/>
      <c r="N22" s="306"/>
      <c r="O22" s="304"/>
      <c r="P22" s="304"/>
      <c r="Q22" s="302"/>
      <c r="R22" s="30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308">
        <f>SUM(E4:E22)</f>
        <v>8</v>
      </c>
      <c r="F23" s="309"/>
      <c r="G23" s="308">
        <f>SUM(G4:G22)</f>
        <v>8</v>
      </c>
      <c r="H23" s="309"/>
      <c r="I23" s="308">
        <f>SUM(I4:I22)</f>
        <v>8</v>
      </c>
      <c r="J23" s="309"/>
      <c r="K23" s="308">
        <f>SUM(K4:K22)</f>
        <v>0</v>
      </c>
      <c r="L23" s="309"/>
      <c r="M23" s="308">
        <f>SUM(M4:M22)</f>
        <v>0</v>
      </c>
      <c r="N23" s="309"/>
      <c r="O23" s="308">
        <f>SUM(O4:O22)</f>
        <v>0</v>
      </c>
      <c r="P23" s="309"/>
      <c r="Q23" s="308">
        <f>SUM(Q4:Q22)</f>
        <v>0</v>
      </c>
      <c r="R23" s="309"/>
      <c r="S23" s="38">
        <f>E23+G23+I23+K23+M23+O23+Q23</f>
        <v>24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12" sqref="B1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27">
        <v>6728</v>
      </c>
      <c r="B4" s="321" t="s">
        <v>106</v>
      </c>
      <c r="C4" s="227">
        <v>48</v>
      </c>
      <c r="D4" s="22" t="s">
        <v>78</v>
      </c>
      <c r="E4" s="294">
        <v>8</v>
      </c>
      <c r="F4" s="295"/>
      <c r="G4" s="294">
        <v>5</v>
      </c>
      <c r="H4" s="295"/>
      <c r="I4" s="294">
        <v>8</v>
      </c>
      <c r="J4" s="295"/>
      <c r="K4" s="296"/>
      <c r="L4" s="297"/>
      <c r="M4" s="296"/>
      <c r="N4" s="297"/>
      <c r="O4" s="291"/>
      <c r="P4" s="292"/>
      <c r="Q4" s="291"/>
      <c r="R4" s="292"/>
      <c r="S4" s="12">
        <f t="shared" ref="S4:S10" si="0">E4+G4+I4+K4+M4+O4+Q4</f>
        <v>21</v>
      </c>
      <c r="T4" s="12">
        <f t="shared" ref="T4:T22" si="1">SUM(S4-U4-V4)</f>
        <v>21</v>
      </c>
      <c r="U4" s="14"/>
      <c r="V4" s="14"/>
    </row>
    <row r="5" spans="1:22" x14ac:dyDescent="0.25">
      <c r="A5" s="268">
        <v>6728</v>
      </c>
      <c r="B5" s="321" t="s">
        <v>106</v>
      </c>
      <c r="C5" s="268">
        <v>54</v>
      </c>
      <c r="D5" s="22" t="s">
        <v>75</v>
      </c>
      <c r="E5" s="294"/>
      <c r="F5" s="295"/>
      <c r="G5" s="294">
        <v>1.5</v>
      </c>
      <c r="H5" s="295"/>
      <c r="I5" s="294"/>
      <c r="J5" s="295"/>
      <c r="K5" s="296"/>
      <c r="L5" s="297"/>
      <c r="M5" s="296"/>
      <c r="N5" s="297"/>
      <c r="O5" s="291"/>
      <c r="P5" s="292"/>
      <c r="Q5" s="291"/>
      <c r="R5" s="292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25">
      <c r="A6" s="268">
        <v>6728</v>
      </c>
      <c r="B6" s="321" t="s">
        <v>106</v>
      </c>
      <c r="C6" s="233">
        <v>61</v>
      </c>
      <c r="D6" s="22" t="s">
        <v>97</v>
      </c>
      <c r="E6" s="294"/>
      <c r="F6" s="295"/>
      <c r="G6" s="294">
        <v>0.75</v>
      </c>
      <c r="H6" s="295"/>
      <c r="I6" s="294"/>
      <c r="J6" s="295"/>
      <c r="K6" s="296"/>
      <c r="L6" s="297"/>
      <c r="M6" s="296"/>
      <c r="N6" s="297"/>
      <c r="O6" s="291"/>
      <c r="P6" s="292"/>
      <c r="Q6" s="291"/>
      <c r="R6" s="292"/>
      <c r="S6" s="12">
        <f t="shared" si="0"/>
        <v>0.75</v>
      </c>
      <c r="T6" s="12">
        <f t="shared" si="1"/>
        <v>0.75</v>
      </c>
      <c r="U6" s="14"/>
      <c r="V6" s="14"/>
    </row>
    <row r="7" spans="1:22" x14ac:dyDescent="0.25">
      <c r="A7" s="268">
        <v>6728</v>
      </c>
      <c r="B7" s="321" t="s">
        <v>106</v>
      </c>
      <c r="C7" s="198">
        <v>62</v>
      </c>
      <c r="D7" s="22" t="s">
        <v>97</v>
      </c>
      <c r="E7" s="294"/>
      <c r="F7" s="295"/>
      <c r="G7" s="294">
        <v>0.75</v>
      </c>
      <c r="H7" s="295"/>
      <c r="I7" s="294"/>
      <c r="J7" s="295"/>
      <c r="K7" s="296"/>
      <c r="L7" s="297"/>
      <c r="M7" s="296"/>
      <c r="N7" s="297"/>
      <c r="O7" s="291"/>
      <c r="P7" s="292"/>
      <c r="Q7" s="291"/>
      <c r="R7" s="292"/>
      <c r="S7" s="12">
        <f t="shared" si="0"/>
        <v>0.75</v>
      </c>
      <c r="T7" s="12">
        <f t="shared" si="1"/>
        <v>0.75</v>
      </c>
      <c r="U7" s="14"/>
      <c r="V7" s="14"/>
    </row>
    <row r="8" spans="1:22" x14ac:dyDescent="0.25">
      <c r="A8" s="219"/>
      <c r="B8" s="219"/>
      <c r="C8" s="219"/>
      <c r="D8" s="22"/>
      <c r="E8" s="294"/>
      <c r="F8" s="295"/>
      <c r="G8" s="294"/>
      <c r="H8" s="295"/>
      <c r="I8" s="294"/>
      <c r="J8" s="295"/>
      <c r="K8" s="296"/>
      <c r="L8" s="297"/>
      <c r="M8" s="296"/>
      <c r="N8" s="297"/>
      <c r="O8" s="291"/>
      <c r="P8" s="292"/>
      <c r="Q8" s="291"/>
      <c r="R8" s="29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73" t="s">
        <v>111</v>
      </c>
      <c r="B9" s="323">
        <v>146.56</v>
      </c>
      <c r="C9" s="219"/>
      <c r="D9" s="22"/>
      <c r="E9" s="294"/>
      <c r="F9" s="295"/>
      <c r="G9" s="294"/>
      <c r="H9" s="295"/>
      <c r="I9" s="294"/>
      <c r="J9" s="295"/>
      <c r="K9" s="296"/>
      <c r="L9" s="297"/>
      <c r="M9" s="296"/>
      <c r="N9" s="297"/>
      <c r="O9" s="291"/>
      <c r="P9" s="292"/>
      <c r="Q9" s="291"/>
      <c r="R9" s="2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84"/>
      <c r="B10" s="184"/>
      <c r="C10" s="184"/>
      <c r="D10" s="22"/>
      <c r="E10" s="294"/>
      <c r="F10" s="295"/>
      <c r="G10" s="294"/>
      <c r="H10" s="295"/>
      <c r="I10" s="294"/>
      <c r="J10" s="295"/>
      <c r="K10" s="296"/>
      <c r="L10" s="297"/>
      <c r="M10" s="296"/>
      <c r="N10" s="297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84"/>
      <c r="B11" s="184"/>
      <c r="C11" s="184"/>
      <c r="D11" s="22"/>
      <c r="E11" s="294"/>
      <c r="F11" s="295"/>
      <c r="G11" s="294"/>
      <c r="H11" s="295"/>
      <c r="I11" s="294"/>
      <c r="J11" s="295"/>
      <c r="K11" s="296"/>
      <c r="L11" s="297"/>
      <c r="M11" s="296"/>
      <c r="N11" s="297"/>
      <c r="O11" s="291"/>
      <c r="P11" s="292"/>
      <c r="Q11" s="291"/>
      <c r="R11" s="29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84"/>
      <c r="B12" s="184"/>
      <c r="C12" s="184"/>
      <c r="D12" s="22"/>
      <c r="E12" s="294"/>
      <c r="F12" s="295"/>
      <c r="G12" s="294"/>
      <c r="H12" s="295"/>
      <c r="I12" s="294"/>
      <c r="J12" s="295"/>
      <c r="K12" s="296"/>
      <c r="L12" s="297"/>
      <c r="M12" s="296"/>
      <c r="N12" s="297"/>
      <c r="O12" s="291"/>
      <c r="P12" s="292"/>
      <c r="Q12" s="291"/>
      <c r="R12" s="29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84"/>
      <c r="B13" s="184"/>
      <c r="C13" s="184"/>
      <c r="D13" s="22"/>
      <c r="E13" s="294"/>
      <c r="F13" s="295"/>
      <c r="G13" s="294"/>
      <c r="H13" s="295"/>
      <c r="I13" s="294"/>
      <c r="J13" s="295"/>
      <c r="K13" s="296"/>
      <c r="L13" s="297"/>
      <c r="M13" s="296"/>
      <c r="N13" s="297"/>
      <c r="O13" s="291"/>
      <c r="P13" s="292"/>
      <c r="Q13" s="291"/>
      <c r="R13" s="29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84"/>
      <c r="B14" s="184"/>
      <c r="C14" s="184"/>
      <c r="D14" s="22"/>
      <c r="E14" s="294"/>
      <c r="F14" s="295"/>
      <c r="G14" s="294"/>
      <c r="H14" s="295"/>
      <c r="I14" s="294"/>
      <c r="J14" s="295"/>
      <c r="K14" s="296"/>
      <c r="L14" s="297"/>
      <c r="M14" s="296"/>
      <c r="N14" s="297"/>
      <c r="O14" s="291"/>
      <c r="P14" s="292"/>
      <c r="Q14" s="291"/>
      <c r="R14" s="29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4"/>
      <c r="B15" s="184"/>
      <c r="C15" s="184"/>
      <c r="D15" s="22"/>
      <c r="E15" s="294"/>
      <c r="F15" s="295"/>
      <c r="G15" s="294"/>
      <c r="H15" s="295"/>
      <c r="I15" s="294"/>
      <c r="J15" s="295"/>
      <c r="K15" s="296"/>
      <c r="L15" s="297"/>
      <c r="M15" s="296"/>
      <c r="N15" s="297"/>
      <c r="O15" s="291"/>
      <c r="P15" s="292"/>
      <c r="Q15" s="291"/>
      <c r="R15" s="29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84"/>
      <c r="B16" s="184"/>
      <c r="C16" s="184"/>
      <c r="D16" s="22"/>
      <c r="E16" s="274"/>
      <c r="F16" s="275"/>
      <c r="G16" s="274"/>
      <c r="H16" s="275"/>
      <c r="I16" s="274"/>
      <c r="J16" s="275"/>
      <c r="K16" s="296"/>
      <c r="L16" s="297"/>
      <c r="M16" s="296"/>
      <c r="N16" s="297"/>
      <c r="O16" s="291"/>
      <c r="P16" s="292"/>
      <c r="Q16" s="291"/>
      <c r="R16" s="29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84"/>
      <c r="B17" s="184"/>
      <c r="C17" s="184"/>
      <c r="D17" s="22"/>
      <c r="E17" s="274"/>
      <c r="F17" s="275"/>
      <c r="G17" s="274"/>
      <c r="H17" s="275"/>
      <c r="I17" s="274"/>
      <c r="J17" s="275"/>
      <c r="K17" s="278"/>
      <c r="L17" s="279"/>
      <c r="M17" s="278"/>
      <c r="N17" s="279"/>
      <c r="O17" s="291"/>
      <c r="P17" s="292"/>
      <c r="Q17" s="291"/>
      <c r="R17" s="29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9"/>
      <c r="B18" s="186"/>
      <c r="C18" s="233"/>
      <c r="D18" s="22"/>
      <c r="E18" s="294"/>
      <c r="F18" s="295"/>
      <c r="G18" s="294"/>
      <c r="H18" s="295"/>
      <c r="I18" s="294"/>
      <c r="J18" s="295"/>
      <c r="K18" s="296"/>
      <c r="L18" s="297"/>
      <c r="M18" s="296"/>
      <c r="N18" s="297"/>
      <c r="O18" s="291"/>
      <c r="P18" s="292"/>
      <c r="Q18" s="291"/>
      <c r="R18" s="292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25">
      <c r="A19" s="188"/>
      <c r="B19" s="188"/>
      <c r="C19" s="188"/>
      <c r="D19" s="22"/>
      <c r="E19" s="294"/>
      <c r="F19" s="295"/>
      <c r="G19" s="294"/>
      <c r="H19" s="295"/>
      <c r="I19" s="294"/>
      <c r="J19" s="295"/>
      <c r="K19" s="296"/>
      <c r="L19" s="297"/>
      <c r="M19" s="296"/>
      <c r="N19" s="297"/>
      <c r="O19" s="291"/>
      <c r="P19" s="292"/>
      <c r="Q19" s="291"/>
      <c r="R19" s="292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25">
      <c r="A20" s="249"/>
      <c r="B20" s="25"/>
      <c r="C20" s="249"/>
      <c r="D20" s="22"/>
      <c r="E20" s="294"/>
      <c r="F20" s="295"/>
      <c r="G20" s="294"/>
      <c r="H20" s="295"/>
      <c r="I20" s="294"/>
      <c r="J20" s="295"/>
      <c r="K20" s="296"/>
      <c r="L20" s="297"/>
      <c r="M20" s="296"/>
      <c r="N20" s="297"/>
      <c r="O20" s="291"/>
      <c r="P20" s="292"/>
      <c r="Q20" s="291"/>
      <c r="R20" s="292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25">
      <c r="A21" s="206"/>
      <c r="B21" s="25"/>
      <c r="C21" s="206"/>
      <c r="D21" s="10"/>
      <c r="E21" s="294"/>
      <c r="F21" s="295"/>
      <c r="G21" s="294"/>
      <c r="H21" s="295"/>
      <c r="I21" s="294"/>
      <c r="J21" s="295"/>
      <c r="K21" s="296"/>
      <c r="L21" s="297"/>
      <c r="M21" s="296"/>
      <c r="N21" s="297"/>
      <c r="O21" s="291"/>
      <c r="P21" s="292"/>
      <c r="Q21" s="291"/>
      <c r="R21" s="29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311"/>
      <c r="F22" s="295"/>
      <c r="G22" s="311"/>
      <c r="H22" s="295"/>
      <c r="I22" s="311"/>
      <c r="J22" s="295"/>
      <c r="K22" s="312"/>
      <c r="L22" s="297"/>
      <c r="M22" s="312"/>
      <c r="N22" s="297"/>
      <c r="O22" s="291"/>
      <c r="P22" s="292"/>
      <c r="Q22" s="291"/>
      <c r="R22" s="29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94"/>
      <c r="F23" s="295"/>
      <c r="G23" s="294"/>
      <c r="H23" s="295"/>
      <c r="I23" s="294"/>
      <c r="J23" s="295"/>
      <c r="K23" s="296"/>
      <c r="L23" s="297"/>
      <c r="M23" s="296"/>
      <c r="N23" s="297"/>
      <c r="O23" s="291"/>
      <c r="P23" s="292"/>
      <c r="Q23" s="291"/>
      <c r="R23" s="29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94"/>
      <c r="F24" s="295"/>
      <c r="G24" s="294"/>
      <c r="H24" s="295"/>
      <c r="I24" s="294"/>
      <c r="J24" s="295"/>
      <c r="K24" s="294"/>
      <c r="L24" s="295"/>
      <c r="M24" s="294"/>
      <c r="N24" s="295"/>
      <c r="O24" s="291"/>
      <c r="P24" s="292"/>
      <c r="Q24" s="291"/>
      <c r="R24" s="29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8">
        <f>SUM(E4:E24)</f>
        <v>8</v>
      </c>
      <c r="F25" s="299"/>
      <c r="G25" s="298">
        <f>SUM(G4:G24)</f>
        <v>8</v>
      </c>
      <c r="H25" s="299"/>
      <c r="I25" s="298">
        <f>SUM(I4:I24)</f>
        <v>8</v>
      </c>
      <c r="J25" s="299"/>
      <c r="K25" s="298">
        <f>SUM(K4:K24)</f>
        <v>0</v>
      </c>
      <c r="L25" s="299"/>
      <c r="M25" s="298">
        <f>SUM(M4:M24)</f>
        <v>0</v>
      </c>
      <c r="N25" s="299"/>
      <c r="O25" s="298">
        <f>SUM(O4:O24)</f>
        <v>0</v>
      </c>
      <c r="P25" s="299"/>
      <c r="Q25" s="298">
        <f>SUM(Q4:Q24)</f>
        <v>0</v>
      </c>
      <c r="R25" s="299"/>
      <c r="S25" s="12">
        <f t="shared" ref="S25" si="5">E25+G25+I25+K25+M25+O25+Q25</f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V38" sqref="V3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118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08">
        <v>3600</v>
      </c>
      <c r="B4" s="321" t="s">
        <v>110</v>
      </c>
      <c r="C4" s="260">
        <v>54</v>
      </c>
      <c r="D4" s="22" t="s">
        <v>75</v>
      </c>
      <c r="E4" s="283">
        <v>8</v>
      </c>
      <c r="F4" s="283"/>
      <c r="G4" s="283"/>
      <c r="H4" s="283"/>
      <c r="I4" s="283"/>
      <c r="J4" s="283"/>
      <c r="K4" s="287"/>
      <c r="L4" s="287"/>
      <c r="M4" s="287"/>
      <c r="N4" s="287"/>
      <c r="O4" s="291"/>
      <c r="P4" s="292"/>
      <c r="Q4" s="291"/>
      <c r="R4" s="292"/>
      <c r="S4" s="119">
        <f t="shared" ref="S4:S22" si="0">E4+G4+I4+K4+M4+O4+Q4</f>
        <v>8</v>
      </c>
      <c r="T4" s="119">
        <f t="shared" ref="T4:T19" si="1">SUM(S4-U4-V4)</f>
        <v>8</v>
      </c>
      <c r="U4" s="14"/>
      <c r="V4" s="14"/>
    </row>
    <row r="5" spans="1:22" x14ac:dyDescent="0.25">
      <c r="A5" s="233">
        <v>3600</v>
      </c>
      <c r="B5" s="321" t="s">
        <v>110</v>
      </c>
      <c r="C5" s="257">
        <v>35</v>
      </c>
      <c r="D5" s="22" t="s">
        <v>104</v>
      </c>
      <c r="E5" s="283"/>
      <c r="F5" s="283"/>
      <c r="G5" s="283"/>
      <c r="H5" s="283"/>
      <c r="I5" s="283">
        <v>8</v>
      </c>
      <c r="J5" s="283"/>
      <c r="K5" s="287"/>
      <c r="L5" s="287"/>
      <c r="M5" s="287"/>
      <c r="N5" s="287"/>
      <c r="O5" s="291"/>
      <c r="P5" s="292"/>
      <c r="Q5" s="291"/>
      <c r="R5" s="292"/>
      <c r="S5" s="119">
        <f t="shared" si="0"/>
        <v>8</v>
      </c>
      <c r="T5" s="119">
        <f t="shared" si="1"/>
        <v>8</v>
      </c>
      <c r="U5" s="14"/>
      <c r="V5" s="14"/>
    </row>
    <row r="6" spans="1:22" x14ac:dyDescent="0.25">
      <c r="A6" s="248"/>
      <c r="B6" s="248"/>
      <c r="C6" s="248"/>
      <c r="D6" s="22"/>
      <c r="E6" s="294"/>
      <c r="F6" s="295"/>
      <c r="G6" s="294"/>
      <c r="H6" s="295"/>
      <c r="I6" s="311"/>
      <c r="J6" s="295"/>
      <c r="K6" s="312"/>
      <c r="L6" s="297"/>
      <c r="M6" s="312"/>
      <c r="N6" s="297"/>
      <c r="O6" s="291"/>
      <c r="P6" s="292"/>
      <c r="Q6" s="291"/>
      <c r="R6" s="292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25">
      <c r="A7" s="273" t="s">
        <v>111</v>
      </c>
      <c r="B7" s="323">
        <v>107.78</v>
      </c>
      <c r="C7" s="233"/>
      <c r="D7" s="22"/>
      <c r="E7" s="294"/>
      <c r="F7" s="295"/>
      <c r="G7" s="294"/>
      <c r="H7" s="295"/>
      <c r="I7" s="311"/>
      <c r="J7" s="295"/>
      <c r="K7" s="312"/>
      <c r="L7" s="297"/>
      <c r="M7" s="312"/>
      <c r="N7" s="297"/>
      <c r="O7" s="291"/>
      <c r="P7" s="292"/>
      <c r="Q7" s="291"/>
      <c r="R7" s="292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25">
      <c r="A8" s="223"/>
      <c r="B8" s="216"/>
      <c r="C8" s="216"/>
      <c r="D8" s="22"/>
      <c r="E8" s="294"/>
      <c r="F8" s="295"/>
      <c r="G8" s="294"/>
      <c r="H8" s="295"/>
      <c r="I8" s="311"/>
      <c r="J8" s="295"/>
      <c r="K8" s="312"/>
      <c r="L8" s="297"/>
      <c r="M8" s="312"/>
      <c r="N8" s="297"/>
      <c r="O8" s="291"/>
      <c r="P8" s="292"/>
      <c r="Q8" s="291"/>
      <c r="R8" s="292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33"/>
      <c r="B9" s="233"/>
      <c r="C9" s="233"/>
      <c r="D9" s="22"/>
      <c r="E9" s="294"/>
      <c r="F9" s="295"/>
      <c r="G9" s="294"/>
      <c r="H9" s="295"/>
      <c r="I9" s="294"/>
      <c r="J9" s="295"/>
      <c r="K9" s="296"/>
      <c r="L9" s="297"/>
      <c r="M9" s="296"/>
      <c r="N9" s="297"/>
      <c r="O9" s="291"/>
      <c r="P9" s="292"/>
      <c r="Q9" s="291"/>
      <c r="R9" s="292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23"/>
      <c r="B10" s="189"/>
      <c r="C10" s="215"/>
      <c r="D10" s="22"/>
      <c r="E10" s="294"/>
      <c r="F10" s="295"/>
      <c r="G10" s="294"/>
      <c r="H10" s="295"/>
      <c r="I10" s="294"/>
      <c r="J10" s="295"/>
      <c r="K10" s="296"/>
      <c r="L10" s="297"/>
      <c r="M10" s="296"/>
      <c r="N10" s="297"/>
      <c r="O10" s="291"/>
      <c r="P10" s="292"/>
      <c r="Q10" s="291"/>
      <c r="R10" s="292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200"/>
      <c r="B11" s="200"/>
      <c r="C11" s="200"/>
      <c r="D11" s="22"/>
      <c r="E11" s="294"/>
      <c r="F11" s="295"/>
      <c r="G11" s="294"/>
      <c r="H11" s="295"/>
      <c r="I11" s="311"/>
      <c r="J11" s="295"/>
      <c r="K11" s="312"/>
      <c r="L11" s="297"/>
      <c r="M11" s="312"/>
      <c r="N11" s="297"/>
      <c r="O11" s="291"/>
      <c r="P11" s="292"/>
      <c r="Q11" s="291"/>
      <c r="R11" s="292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200"/>
      <c r="B12" s="200"/>
      <c r="C12" s="200"/>
      <c r="D12" s="22"/>
      <c r="E12" s="294"/>
      <c r="F12" s="295"/>
      <c r="G12" s="294"/>
      <c r="H12" s="295"/>
      <c r="I12" s="311"/>
      <c r="J12" s="295"/>
      <c r="K12" s="312"/>
      <c r="L12" s="297"/>
      <c r="M12" s="312"/>
      <c r="N12" s="297"/>
      <c r="O12" s="291"/>
      <c r="P12" s="292"/>
      <c r="Q12" s="291"/>
      <c r="R12" s="292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4"/>
      <c r="B13" s="25"/>
      <c r="C13" s="164"/>
      <c r="D13" s="22"/>
      <c r="E13" s="294"/>
      <c r="F13" s="295"/>
      <c r="G13" s="294"/>
      <c r="H13" s="295"/>
      <c r="I13" s="311"/>
      <c r="J13" s="295"/>
      <c r="K13" s="312"/>
      <c r="L13" s="297"/>
      <c r="M13" s="312"/>
      <c r="N13" s="297"/>
      <c r="O13" s="291"/>
      <c r="P13" s="292"/>
      <c r="Q13" s="291"/>
      <c r="R13" s="292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48"/>
      <c r="B14" s="248"/>
      <c r="C14" s="248"/>
      <c r="D14" s="22" t="s">
        <v>86</v>
      </c>
      <c r="E14" s="294"/>
      <c r="F14" s="295"/>
      <c r="G14" s="294">
        <v>8</v>
      </c>
      <c r="H14" s="295"/>
      <c r="I14" s="311"/>
      <c r="J14" s="295"/>
      <c r="K14" s="312"/>
      <c r="L14" s="297"/>
      <c r="M14" s="312"/>
      <c r="N14" s="297"/>
      <c r="O14" s="291"/>
      <c r="P14" s="292"/>
      <c r="Q14" s="291"/>
      <c r="R14" s="292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25">
      <c r="A15" s="208"/>
      <c r="B15" s="25"/>
      <c r="C15" s="208"/>
      <c r="D15" s="22"/>
      <c r="E15" s="294"/>
      <c r="F15" s="295"/>
      <c r="G15" s="294"/>
      <c r="H15" s="295"/>
      <c r="I15" s="311"/>
      <c r="J15" s="295"/>
      <c r="K15" s="312"/>
      <c r="L15" s="297"/>
      <c r="M15" s="312"/>
      <c r="N15" s="297"/>
      <c r="O15" s="291"/>
      <c r="P15" s="292"/>
      <c r="Q15" s="291"/>
      <c r="R15" s="292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09"/>
      <c r="B16" s="25"/>
      <c r="C16" s="209"/>
      <c r="D16" s="22"/>
      <c r="E16" s="294"/>
      <c r="F16" s="295"/>
      <c r="G16" s="294"/>
      <c r="H16" s="295"/>
      <c r="I16" s="294"/>
      <c r="J16" s="295"/>
      <c r="K16" s="296"/>
      <c r="L16" s="297"/>
      <c r="M16" s="296"/>
      <c r="N16" s="297"/>
      <c r="O16" s="291"/>
      <c r="P16" s="292"/>
      <c r="Q16" s="291"/>
      <c r="R16" s="292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20"/>
      <c r="B17" s="25"/>
      <c r="C17" s="205"/>
      <c r="D17" s="22"/>
      <c r="E17" s="274"/>
      <c r="F17" s="275"/>
      <c r="G17" s="274"/>
      <c r="H17" s="275"/>
      <c r="I17" s="274"/>
      <c r="J17" s="275"/>
      <c r="K17" s="278"/>
      <c r="L17" s="279"/>
      <c r="M17" s="278"/>
      <c r="N17" s="279"/>
      <c r="O17" s="291"/>
      <c r="P17" s="292"/>
      <c r="Q17" s="291"/>
      <c r="R17" s="292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25">
      <c r="A18" s="249"/>
      <c r="B18" s="25"/>
      <c r="C18" s="249"/>
      <c r="D18" s="22"/>
      <c r="E18" s="294"/>
      <c r="F18" s="295"/>
      <c r="G18" s="294"/>
      <c r="H18" s="295"/>
      <c r="I18" s="294"/>
      <c r="J18" s="295"/>
      <c r="K18" s="296"/>
      <c r="L18" s="297"/>
      <c r="M18" s="296"/>
      <c r="N18" s="297"/>
      <c r="O18" s="291"/>
      <c r="P18" s="292"/>
      <c r="Q18" s="291"/>
      <c r="R18" s="292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94"/>
      <c r="F19" s="295"/>
      <c r="G19" s="294"/>
      <c r="H19" s="295"/>
      <c r="I19" s="311"/>
      <c r="J19" s="295"/>
      <c r="K19" s="312"/>
      <c r="L19" s="297"/>
      <c r="M19" s="312"/>
      <c r="N19" s="297"/>
      <c r="O19" s="291"/>
      <c r="P19" s="292"/>
      <c r="Q19" s="291"/>
      <c r="R19" s="292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294"/>
      <c r="F20" s="295"/>
      <c r="G20" s="294"/>
      <c r="H20" s="295"/>
      <c r="I20" s="294"/>
      <c r="J20" s="295"/>
      <c r="K20" s="296"/>
      <c r="L20" s="297"/>
      <c r="M20" s="296"/>
      <c r="N20" s="297"/>
      <c r="O20" s="291"/>
      <c r="P20" s="292"/>
      <c r="Q20" s="291"/>
      <c r="R20" s="292"/>
      <c r="S20" s="119">
        <f t="shared" si="0"/>
        <v>0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94"/>
      <c r="F21" s="295"/>
      <c r="G21" s="294"/>
      <c r="H21" s="295"/>
      <c r="I21" s="294"/>
      <c r="J21" s="295"/>
      <c r="K21" s="294"/>
      <c r="L21" s="295"/>
      <c r="M21" s="294"/>
      <c r="N21" s="295"/>
      <c r="O21" s="291"/>
      <c r="P21" s="292"/>
      <c r="Q21" s="291"/>
      <c r="R21" s="292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98">
        <f>SUM(E4:E21)</f>
        <v>8</v>
      </c>
      <c r="F22" s="299"/>
      <c r="G22" s="298">
        <f>SUM(G4:G21)</f>
        <v>8</v>
      </c>
      <c r="H22" s="299"/>
      <c r="I22" s="298">
        <f>SUM(I4:I21)</f>
        <v>8</v>
      </c>
      <c r="J22" s="299"/>
      <c r="K22" s="298">
        <f>SUM(K4:K21)</f>
        <v>0</v>
      </c>
      <c r="L22" s="299"/>
      <c r="M22" s="298">
        <f>SUM(M4:M21)</f>
        <v>0</v>
      </c>
      <c r="N22" s="299"/>
      <c r="O22" s="298">
        <f>SUM(O4:O21)</f>
        <v>0</v>
      </c>
      <c r="P22" s="299"/>
      <c r="Q22" s="298">
        <f>SUM(Q4:Q21)</f>
        <v>0</v>
      </c>
      <c r="R22" s="299"/>
      <c r="S22" s="119">
        <f t="shared" si="0"/>
        <v>24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C14" sqref="C14:C15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69">
        <v>6728</v>
      </c>
      <c r="B4" s="321" t="s">
        <v>106</v>
      </c>
      <c r="C4" s="269" t="s">
        <v>92</v>
      </c>
      <c r="D4" s="22" t="s">
        <v>93</v>
      </c>
      <c r="E4" s="294">
        <v>6</v>
      </c>
      <c r="F4" s="295"/>
      <c r="G4" s="294"/>
      <c r="H4" s="295"/>
      <c r="I4" s="294"/>
      <c r="J4" s="295"/>
      <c r="K4" s="296"/>
      <c r="L4" s="297"/>
      <c r="M4" s="296"/>
      <c r="N4" s="297"/>
      <c r="O4" s="291"/>
      <c r="P4" s="292"/>
      <c r="Q4" s="291"/>
      <c r="R4" s="292"/>
      <c r="S4" s="12">
        <f>E4+G4+I4+K4+M4+O4+Q4</f>
        <v>6</v>
      </c>
      <c r="T4" s="12">
        <f>SUM(S4-U4-V4)</f>
        <v>6</v>
      </c>
      <c r="U4" s="14"/>
      <c r="V4" s="14"/>
    </row>
    <row r="5" spans="1:22" ht="15.75" customHeight="1" x14ac:dyDescent="0.25">
      <c r="A5" s="262">
        <v>6874</v>
      </c>
      <c r="B5" s="321" t="s">
        <v>107</v>
      </c>
      <c r="C5" s="255">
        <v>6</v>
      </c>
      <c r="D5" s="22" t="s">
        <v>91</v>
      </c>
      <c r="E5" s="294">
        <v>1</v>
      </c>
      <c r="F5" s="295"/>
      <c r="G5" s="294">
        <v>5</v>
      </c>
      <c r="H5" s="295"/>
      <c r="I5" s="294">
        <v>1</v>
      </c>
      <c r="J5" s="295"/>
      <c r="K5" s="296"/>
      <c r="L5" s="297"/>
      <c r="M5" s="296"/>
      <c r="N5" s="297"/>
      <c r="O5" s="291"/>
      <c r="P5" s="292"/>
      <c r="Q5" s="291"/>
      <c r="R5" s="292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25">
      <c r="A6" s="254">
        <v>6849</v>
      </c>
      <c r="B6" s="321" t="s">
        <v>108</v>
      </c>
      <c r="C6" s="254">
        <v>54</v>
      </c>
      <c r="D6" s="22" t="s">
        <v>91</v>
      </c>
      <c r="E6" s="294"/>
      <c r="F6" s="295"/>
      <c r="G6" s="294">
        <v>2</v>
      </c>
      <c r="H6" s="295"/>
      <c r="I6" s="294">
        <v>0.5</v>
      </c>
      <c r="J6" s="295"/>
      <c r="K6" s="296"/>
      <c r="L6" s="297"/>
      <c r="M6" s="296"/>
      <c r="N6" s="297"/>
      <c r="O6" s="291"/>
      <c r="P6" s="292"/>
      <c r="Q6" s="291"/>
      <c r="R6" s="292"/>
      <c r="S6" s="12">
        <f t="shared" ref="S6:S24" si="0">E6+G6+I6+K6+M6+O6+Q6</f>
        <v>2.5</v>
      </c>
      <c r="T6" s="12">
        <f t="shared" ref="T6:T21" si="1">SUM(S6-U6-V6)</f>
        <v>2.5</v>
      </c>
      <c r="U6" s="14"/>
      <c r="V6" s="14"/>
    </row>
    <row r="7" spans="1:22" x14ac:dyDescent="0.25">
      <c r="A7" s="272">
        <v>6728</v>
      </c>
      <c r="B7" s="321" t="s">
        <v>106</v>
      </c>
      <c r="C7" s="272">
        <v>87</v>
      </c>
      <c r="D7" s="22" t="s">
        <v>88</v>
      </c>
      <c r="E7" s="294"/>
      <c r="F7" s="295"/>
      <c r="G7" s="294"/>
      <c r="H7" s="295"/>
      <c r="I7" s="294">
        <v>5.5</v>
      </c>
      <c r="J7" s="295"/>
      <c r="K7" s="296"/>
      <c r="L7" s="297"/>
      <c r="M7" s="296"/>
      <c r="N7" s="297"/>
      <c r="O7" s="291"/>
      <c r="P7" s="292"/>
      <c r="Q7" s="291"/>
      <c r="R7" s="292"/>
      <c r="S7" s="12">
        <f>E7+G7+I7+K7+M7+O7+Q7</f>
        <v>5.5</v>
      </c>
      <c r="T7" s="12">
        <f t="shared" si="1"/>
        <v>5.5</v>
      </c>
      <c r="U7" s="14"/>
      <c r="V7" s="14"/>
    </row>
    <row r="8" spans="1:22" x14ac:dyDescent="0.25">
      <c r="A8" s="213"/>
      <c r="B8" s="213"/>
      <c r="C8" s="213"/>
      <c r="D8" s="22"/>
      <c r="E8" s="294"/>
      <c r="F8" s="295"/>
      <c r="G8" s="294"/>
      <c r="H8" s="295"/>
      <c r="I8" s="294"/>
      <c r="J8" s="295"/>
      <c r="K8" s="296"/>
      <c r="L8" s="297"/>
      <c r="M8" s="296"/>
      <c r="N8" s="297"/>
      <c r="O8" s="291"/>
      <c r="P8" s="292"/>
      <c r="Q8" s="291"/>
      <c r="R8" s="29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273" t="s">
        <v>111</v>
      </c>
      <c r="B9" s="323">
        <v>145.66</v>
      </c>
      <c r="C9" s="238"/>
      <c r="D9" s="262"/>
      <c r="E9" s="294"/>
      <c r="F9" s="295"/>
      <c r="G9" s="294"/>
      <c r="H9" s="295"/>
      <c r="I9" s="294"/>
      <c r="J9" s="295"/>
      <c r="K9" s="296"/>
      <c r="L9" s="297"/>
      <c r="M9" s="296"/>
      <c r="N9" s="297"/>
      <c r="O9" s="291"/>
      <c r="P9" s="292"/>
      <c r="Q9" s="291"/>
      <c r="R9" s="29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240"/>
      <c r="B10" s="240"/>
      <c r="C10" s="240"/>
      <c r="D10" s="22"/>
      <c r="E10" s="294"/>
      <c r="F10" s="295"/>
      <c r="G10" s="294"/>
      <c r="H10" s="295"/>
      <c r="I10" s="294"/>
      <c r="J10" s="295"/>
      <c r="K10" s="296"/>
      <c r="L10" s="297"/>
      <c r="M10" s="296"/>
      <c r="N10" s="297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10"/>
      <c r="B11" s="210"/>
      <c r="C11" s="210"/>
      <c r="D11" s="22"/>
      <c r="E11" s="294"/>
      <c r="F11" s="295"/>
      <c r="G11" s="294"/>
      <c r="H11" s="295"/>
      <c r="I11" s="294"/>
      <c r="J11" s="295"/>
      <c r="K11" s="296"/>
      <c r="L11" s="297"/>
      <c r="M11" s="296"/>
      <c r="N11" s="297"/>
      <c r="O11" s="291"/>
      <c r="P11" s="292"/>
      <c r="Q11" s="291"/>
      <c r="R11" s="2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06"/>
      <c r="B12" s="206"/>
      <c r="C12" s="206"/>
      <c r="D12" s="22"/>
      <c r="E12" s="294"/>
      <c r="F12" s="295"/>
      <c r="G12" s="294"/>
      <c r="H12" s="295"/>
      <c r="I12" s="294"/>
      <c r="J12" s="295"/>
      <c r="K12" s="296"/>
      <c r="L12" s="297"/>
      <c r="M12" s="296"/>
      <c r="N12" s="297"/>
      <c r="O12" s="291"/>
      <c r="P12" s="292"/>
      <c r="Q12" s="291"/>
      <c r="R12" s="29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249"/>
      <c r="B13" s="249"/>
      <c r="C13" s="249"/>
      <c r="D13" s="22"/>
      <c r="E13" s="294"/>
      <c r="F13" s="295"/>
      <c r="G13" s="294"/>
      <c r="H13" s="295"/>
      <c r="I13" s="294"/>
      <c r="J13" s="295"/>
      <c r="K13" s="296"/>
      <c r="L13" s="297"/>
      <c r="M13" s="296"/>
      <c r="N13" s="297"/>
      <c r="O13" s="291"/>
      <c r="P13" s="292"/>
      <c r="Q13" s="291"/>
      <c r="R13" s="29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32"/>
      <c r="D14" s="22"/>
      <c r="E14" s="294"/>
      <c r="F14" s="295"/>
      <c r="G14" s="294"/>
      <c r="H14" s="295"/>
      <c r="I14" s="294"/>
      <c r="J14" s="295"/>
      <c r="K14" s="296"/>
      <c r="L14" s="297"/>
      <c r="M14" s="296"/>
      <c r="N14" s="297"/>
      <c r="O14" s="291"/>
      <c r="P14" s="292"/>
      <c r="Q14" s="291"/>
      <c r="R14" s="29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94"/>
      <c r="F15" s="295"/>
      <c r="G15" s="294"/>
      <c r="H15" s="295"/>
      <c r="I15" s="294"/>
      <c r="J15" s="295"/>
      <c r="K15" s="296"/>
      <c r="L15" s="297"/>
      <c r="M15" s="296"/>
      <c r="N15" s="297"/>
      <c r="O15" s="291"/>
      <c r="P15" s="292"/>
      <c r="Q15" s="291"/>
      <c r="R15" s="29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32"/>
      <c r="B16" s="232"/>
      <c r="C16" s="232"/>
      <c r="D16" s="22"/>
      <c r="E16" s="294"/>
      <c r="F16" s="295"/>
      <c r="G16" s="294"/>
      <c r="H16" s="295"/>
      <c r="I16" s="294"/>
      <c r="J16" s="295"/>
      <c r="K16" s="296"/>
      <c r="L16" s="297"/>
      <c r="M16" s="296"/>
      <c r="N16" s="297"/>
      <c r="O16" s="291"/>
      <c r="P16" s="292"/>
      <c r="Q16" s="291"/>
      <c r="R16" s="29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5"/>
      <c r="E17" s="294"/>
      <c r="F17" s="295"/>
      <c r="G17" s="294"/>
      <c r="H17" s="295"/>
      <c r="I17" s="294"/>
      <c r="J17" s="295"/>
      <c r="K17" s="296"/>
      <c r="L17" s="297"/>
      <c r="M17" s="296"/>
      <c r="N17" s="297"/>
      <c r="O17" s="291"/>
      <c r="P17" s="292"/>
      <c r="Q17" s="291"/>
      <c r="R17" s="29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49"/>
      <c r="B18" s="25"/>
      <c r="C18" s="249"/>
      <c r="D18" s="22"/>
      <c r="E18" s="274"/>
      <c r="F18" s="275"/>
      <c r="G18" s="274"/>
      <c r="H18" s="275"/>
      <c r="I18" s="294"/>
      <c r="J18" s="295"/>
      <c r="K18" s="278"/>
      <c r="L18" s="279"/>
      <c r="M18" s="278"/>
      <c r="N18" s="279"/>
      <c r="O18" s="291"/>
      <c r="P18" s="292"/>
      <c r="Q18" s="291"/>
      <c r="R18" s="29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7">
        <v>3600</v>
      </c>
      <c r="B19" s="321" t="s">
        <v>110</v>
      </c>
      <c r="C19" s="157"/>
      <c r="D19" s="10" t="s">
        <v>61</v>
      </c>
      <c r="E19" s="274">
        <v>1</v>
      </c>
      <c r="F19" s="275"/>
      <c r="G19" s="274">
        <v>1</v>
      </c>
      <c r="H19" s="275"/>
      <c r="I19" s="274">
        <v>1</v>
      </c>
      <c r="J19" s="275"/>
      <c r="K19" s="278"/>
      <c r="L19" s="279"/>
      <c r="M19" s="278"/>
      <c r="N19" s="279"/>
      <c r="O19" s="291"/>
      <c r="P19" s="292"/>
      <c r="Q19" s="291"/>
      <c r="R19" s="292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25">
      <c r="A20" s="182"/>
      <c r="B20" s="25"/>
      <c r="C20" s="182"/>
      <c r="D20" s="10"/>
      <c r="E20" s="294"/>
      <c r="F20" s="295"/>
      <c r="G20" s="294"/>
      <c r="H20" s="295"/>
      <c r="I20" s="294"/>
      <c r="J20" s="295"/>
      <c r="K20" s="296"/>
      <c r="L20" s="297"/>
      <c r="M20" s="296"/>
      <c r="N20" s="297"/>
      <c r="O20" s="291"/>
      <c r="P20" s="292"/>
      <c r="Q20" s="291"/>
      <c r="R20" s="29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94"/>
      <c r="F21" s="295"/>
      <c r="G21" s="294"/>
      <c r="H21" s="295"/>
      <c r="I21" s="294"/>
      <c r="J21" s="295"/>
      <c r="K21" s="296"/>
      <c r="L21" s="297"/>
      <c r="M21" s="296"/>
      <c r="N21" s="297"/>
      <c r="O21" s="291"/>
      <c r="P21" s="292"/>
      <c r="Q21" s="291"/>
      <c r="R21" s="29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94"/>
      <c r="F22" s="295"/>
      <c r="G22" s="294"/>
      <c r="H22" s="295"/>
      <c r="I22" s="294"/>
      <c r="J22" s="295"/>
      <c r="K22" s="296"/>
      <c r="L22" s="297"/>
      <c r="M22" s="296"/>
      <c r="N22" s="297"/>
      <c r="O22" s="291"/>
      <c r="P22" s="292"/>
      <c r="Q22" s="291"/>
      <c r="R22" s="29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94"/>
      <c r="F23" s="295"/>
      <c r="G23" s="294"/>
      <c r="H23" s="295"/>
      <c r="I23" s="294"/>
      <c r="J23" s="295"/>
      <c r="K23" s="294"/>
      <c r="L23" s="295"/>
      <c r="M23" s="294"/>
      <c r="N23" s="295"/>
      <c r="O23" s="291"/>
      <c r="P23" s="292"/>
      <c r="Q23" s="291"/>
      <c r="R23" s="29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98">
        <f>SUM(E4:E23)</f>
        <v>8</v>
      </c>
      <c r="F24" s="299"/>
      <c r="G24" s="298">
        <f>SUM(G4:G23)</f>
        <v>8</v>
      </c>
      <c r="H24" s="299"/>
      <c r="I24" s="298">
        <f>SUM(I4:I23)</f>
        <v>8</v>
      </c>
      <c r="J24" s="299"/>
      <c r="K24" s="298">
        <f>SUM(K4:K23)</f>
        <v>0</v>
      </c>
      <c r="L24" s="299"/>
      <c r="M24" s="298">
        <f>SUM(M4:M23)</f>
        <v>0</v>
      </c>
      <c r="N24" s="299"/>
      <c r="O24" s="298">
        <f>SUM(O4:O23)</f>
        <v>0</v>
      </c>
      <c r="P24" s="299"/>
      <c r="Q24" s="298">
        <f>SUM(Q4:Q23)</f>
        <v>0</v>
      </c>
      <c r="R24" s="299"/>
      <c r="S24" s="12">
        <f t="shared" si="0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2" sqref="B1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81</v>
      </c>
      <c r="B2" s="236"/>
      <c r="C2" s="236" t="str">
        <f>Buckingham!C2</f>
        <v>20.12.20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69">
        <v>6728</v>
      </c>
      <c r="B4" s="321" t="s">
        <v>106</v>
      </c>
      <c r="C4" s="269" t="s">
        <v>92</v>
      </c>
      <c r="D4" s="22" t="s">
        <v>93</v>
      </c>
      <c r="E4" s="294">
        <v>6</v>
      </c>
      <c r="F4" s="295"/>
      <c r="G4" s="294"/>
      <c r="H4" s="295"/>
      <c r="I4" s="294"/>
      <c r="J4" s="295"/>
      <c r="K4" s="296"/>
      <c r="L4" s="297"/>
      <c r="M4" s="296"/>
      <c r="N4" s="297"/>
      <c r="O4" s="313"/>
      <c r="P4" s="313"/>
      <c r="Q4" s="313"/>
      <c r="R4" s="313"/>
      <c r="S4" s="12">
        <f t="shared" ref="S4:S11" si="0">E4+G4+I4+K4+M4+O4+Q4</f>
        <v>6</v>
      </c>
      <c r="T4" s="12">
        <f t="shared" ref="T4:T11" si="1">SUM(S4-U4-V4)</f>
        <v>6</v>
      </c>
      <c r="U4" s="14"/>
      <c r="V4" s="14"/>
    </row>
    <row r="5" spans="1:22" x14ac:dyDescent="0.25">
      <c r="A5" s="269">
        <v>6874</v>
      </c>
      <c r="B5" s="321" t="s">
        <v>107</v>
      </c>
      <c r="C5" s="269">
        <v>6</v>
      </c>
      <c r="D5" s="22" t="s">
        <v>91</v>
      </c>
      <c r="E5" s="294">
        <v>1</v>
      </c>
      <c r="F5" s="295"/>
      <c r="G5" s="294">
        <v>3</v>
      </c>
      <c r="H5" s="295"/>
      <c r="I5" s="294">
        <v>1</v>
      </c>
      <c r="J5" s="295"/>
      <c r="K5" s="296"/>
      <c r="L5" s="297"/>
      <c r="M5" s="296"/>
      <c r="N5" s="297"/>
      <c r="O5" s="313"/>
      <c r="P5" s="313"/>
      <c r="Q5" s="313"/>
      <c r="R5" s="313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269">
        <v>6849</v>
      </c>
      <c r="B6" s="321" t="s">
        <v>108</v>
      </c>
      <c r="C6" s="269">
        <v>54</v>
      </c>
      <c r="D6" s="22" t="s">
        <v>91</v>
      </c>
      <c r="E6" s="294"/>
      <c r="F6" s="295"/>
      <c r="G6" s="294">
        <v>4</v>
      </c>
      <c r="H6" s="295"/>
      <c r="I6" s="294">
        <v>0.5</v>
      </c>
      <c r="J6" s="295"/>
      <c r="K6" s="296"/>
      <c r="L6" s="297"/>
      <c r="M6" s="296"/>
      <c r="N6" s="297"/>
      <c r="O6" s="313"/>
      <c r="P6" s="313"/>
      <c r="Q6" s="313"/>
      <c r="R6" s="313"/>
      <c r="S6" s="12">
        <f t="shared" si="0"/>
        <v>4.5</v>
      </c>
      <c r="T6" s="12">
        <f t="shared" si="1"/>
        <v>4.5</v>
      </c>
      <c r="U6" s="14"/>
      <c r="V6" s="14"/>
    </row>
    <row r="7" spans="1:22" x14ac:dyDescent="0.25">
      <c r="A7" s="272">
        <v>6728</v>
      </c>
      <c r="B7" s="321" t="s">
        <v>106</v>
      </c>
      <c r="C7" s="272">
        <v>87</v>
      </c>
      <c r="D7" s="22" t="s">
        <v>88</v>
      </c>
      <c r="E7" s="294"/>
      <c r="F7" s="295"/>
      <c r="G7" s="294"/>
      <c r="H7" s="295"/>
      <c r="I7" s="294">
        <v>5.5</v>
      </c>
      <c r="J7" s="295"/>
      <c r="K7" s="296"/>
      <c r="L7" s="297"/>
      <c r="M7" s="296"/>
      <c r="N7" s="297"/>
      <c r="O7" s="313"/>
      <c r="P7" s="313"/>
      <c r="Q7" s="313"/>
      <c r="R7" s="313"/>
      <c r="S7" s="12">
        <f t="shared" si="0"/>
        <v>5.5</v>
      </c>
      <c r="T7" s="12">
        <f t="shared" si="1"/>
        <v>5.5</v>
      </c>
      <c r="U7" s="14"/>
      <c r="V7" s="14"/>
    </row>
    <row r="8" spans="1:22" x14ac:dyDescent="0.25">
      <c r="A8" s="254"/>
      <c r="B8" s="254"/>
      <c r="C8" s="254"/>
      <c r="D8" s="22"/>
      <c r="E8" s="294"/>
      <c r="F8" s="295"/>
      <c r="G8" s="294"/>
      <c r="H8" s="295"/>
      <c r="I8" s="294"/>
      <c r="J8" s="295"/>
      <c r="K8" s="296"/>
      <c r="L8" s="297"/>
      <c r="M8" s="296"/>
      <c r="N8" s="297"/>
      <c r="O8" s="313"/>
      <c r="P8" s="313"/>
      <c r="Q8" s="313"/>
      <c r="R8" s="31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73" t="s">
        <v>111</v>
      </c>
      <c r="B9" s="323">
        <v>166.78</v>
      </c>
      <c r="C9" s="239"/>
      <c r="D9" s="22"/>
      <c r="E9" s="294"/>
      <c r="F9" s="295"/>
      <c r="G9" s="294"/>
      <c r="H9" s="295"/>
      <c r="I9" s="294"/>
      <c r="J9" s="295"/>
      <c r="K9" s="296"/>
      <c r="L9" s="297"/>
      <c r="M9" s="296"/>
      <c r="N9" s="297"/>
      <c r="O9" s="291"/>
      <c r="P9" s="292"/>
      <c r="Q9" s="291"/>
      <c r="R9" s="2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40"/>
      <c r="B10" s="240"/>
      <c r="C10" s="240"/>
      <c r="D10" s="22"/>
      <c r="E10" s="294"/>
      <c r="F10" s="295"/>
      <c r="G10" s="294"/>
      <c r="H10" s="295"/>
      <c r="I10" s="294"/>
      <c r="J10" s="295"/>
      <c r="K10" s="296"/>
      <c r="L10" s="297"/>
      <c r="M10" s="296"/>
      <c r="N10" s="297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9"/>
      <c r="B11" s="209"/>
      <c r="C11" s="209"/>
      <c r="D11" s="22"/>
      <c r="E11" s="294"/>
      <c r="F11" s="295"/>
      <c r="G11" s="294"/>
      <c r="H11" s="295"/>
      <c r="I11" s="294"/>
      <c r="J11" s="295"/>
      <c r="K11" s="296"/>
      <c r="L11" s="297"/>
      <c r="M11" s="296"/>
      <c r="N11" s="297"/>
      <c r="O11" s="291"/>
      <c r="P11" s="292"/>
      <c r="Q11" s="291"/>
      <c r="R11" s="2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49"/>
      <c r="B12" s="249"/>
      <c r="C12" s="249"/>
      <c r="D12" s="22"/>
      <c r="E12" s="294"/>
      <c r="F12" s="295"/>
      <c r="G12" s="294"/>
      <c r="H12" s="295"/>
      <c r="I12" s="294"/>
      <c r="J12" s="295"/>
      <c r="K12" s="296"/>
      <c r="L12" s="297"/>
      <c r="M12" s="296"/>
      <c r="N12" s="297"/>
      <c r="O12" s="291"/>
      <c r="P12" s="292"/>
      <c r="Q12" s="291"/>
      <c r="R12" s="29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1"/>
      <c r="B13" s="151"/>
      <c r="C13" s="151"/>
      <c r="D13" s="22"/>
      <c r="E13" s="294"/>
      <c r="F13" s="295"/>
      <c r="G13" s="294"/>
      <c r="H13" s="295"/>
      <c r="I13" s="294"/>
      <c r="J13" s="295"/>
      <c r="K13" s="296"/>
      <c r="L13" s="297"/>
      <c r="M13" s="296"/>
      <c r="N13" s="297"/>
      <c r="O13" s="291"/>
      <c r="P13" s="292"/>
      <c r="Q13" s="291"/>
      <c r="R13" s="29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51"/>
      <c r="D14" s="22"/>
      <c r="E14" s="294"/>
      <c r="F14" s="295"/>
      <c r="G14" s="294"/>
      <c r="H14" s="295"/>
      <c r="I14" s="294"/>
      <c r="J14" s="295"/>
      <c r="K14" s="296"/>
      <c r="L14" s="297"/>
      <c r="M14" s="296"/>
      <c r="N14" s="297"/>
      <c r="O14" s="291"/>
      <c r="P14" s="292"/>
      <c r="Q14" s="291"/>
      <c r="R14" s="29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32"/>
      <c r="B15" s="232"/>
      <c r="C15" s="232"/>
      <c r="D15" s="22"/>
      <c r="E15" s="294"/>
      <c r="F15" s="295"/>
      <c r="G15" s="294"/>
      <c r="H15" s="295"/>
      <c r="I15" s="294"/>
      <c r="J15" s="295"/>
      <c r="K15" s="296"/>
      <c r="L15" s="297"/>
      <c r="M15" s="296"/>
      <c r="N15" s="297"/>
      <c r="O15" s="291"/>
      <c r="P15" s="292"/>
      <c r="Q15" s="291"/>
      <c r="R15" s="29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09"/>
      <c r="B16" s="25"/>
      <c r="C16" s="209"/>
      <c r="D16" s="10"/>
      <c r="E16" s="294"/>
      <c r="F16" s="295"/>
      <c r="G16" s="294"/>
      <c r="H16" s="295"/>
      <c r="I16" s="294"/>
      <c r="J16" s="295"/>
      <c r="K16" s="296"/>
      <c r="L16" s="297"/>
      <c r="M16" s="296"/>
      <c r="N16" s="297"/>
      <c r="O16" s="291"/>
      <c r="P16" s="292"/>
      <c r="Q16" s="291"/>
      <c r="R16" s="29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255"/>
      <c r="B17" s="25"/>
      <c r="C17" s="156"/>
      <c r="D17" s="10"/>
      <c r="E17" s="294"/>
      <c r="F17" s="295"/>
      <c r="G17" s="294"/>
      <c r="H17" s="295"/>
      <c r="I17" s="294"/>
      <c r="J17" s="295"/>
      <c r="K17" s="296"/>
      <c r="L17" s="297"/>
      <c r="M17" s="296"/>
      <c r="N17" s="297"/>
      <c r="O17" s="291"/>
      <c r="P17" s="292"/>
      <c r="Q17" s="291"/>
      <c r="R17" s="29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49"/>
      <c r="B18" s="25"/>
      <c r="C18" s="249"/>
      <c r="D18" s="22"/>
      <c r="E18" s="274"/>
      <c r="F18" s="275"/>
      <c r="G18" s="274"/>
      <c r="H18" s="275"/>
      <c r="I18" s="274"/>
      <c r="J18" s="275"/>
      <c r="K18" s="278"/>
      <c r="L18" s="279"/>
      <c r="M18" s="278"/>
      <c r="N18" s="279"/>
      <c r="O18" s="291"/>
      <c r="P18" s="292"/>
      <c r="Q18" s="291"/>
      <c r="R18" s="29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26">
        <v>3600</v>
      </c>
      <c r="B19" s="321" t="s">
        <v>110</v>
      </c>
      <c r="C19" s="226"/>
      <c r="D19" s="10" t="s">
        <v>61</v>
      </c>
      <c r="E19" s="274">
        <v>1</v>
      </c>
      <c r="F19" s="275"/>
      <c r="G19" s="274">
        <v>1</v>
      </c>
      <c r="H19" s="275"/>
      <c r="I19" s="274">
        <v>1</v>
      </c>
      <c r="J19" s="275"/>
      <c r="K19" s="278"/>
      <c r="L19" s="279"/>
      <c r="M19" s="278"/>
      <c r="N19" s="279"/>
      <c r="O19" s="291"/>
      <c r="P19" s="292"/>
      <c r="Q19" s="291"/>
      <c r="R19" s="292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294"/>
      <c r="F20" s="295"/>
      <c r="G20" s="294"/>
      <c r="H20" s="295"/>
      <c r="I20" s="294"/>
      <c r="J20" s="295"/>
      <c r="K20" s="296"/>
      <c r="L20" s="297"/>
      <c r="M20" s="296"/>
      <c r="N20" s="297"/>
      <c r="O20" s="291"/>
      <c r="P20" s="292"/>
      <c r="Q20" s="291"/>
      <c r="R20" s="29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4"/>
      <c r="F21" s="295"/>
      <c r="G21" s="294"/>
      <c r="H21" s="295"/>
      <c r="I21" s="294"/>
      <c r="J21" s="295"/>
      <c r="K21" s="296"/>
      <c r="L21" s="297"/>
      <c r="M21" s="296"/>
      <c r="N21" s="297"/>
      <c r="O21" s="291"/>
      <c r="P21" s="292"/>
      <c r="Q21" s="291"/>
      <c r="R21" s="29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94"/>
      <c r="F22" s="295"/>
      <c r="G22" s="294"/>
      <c r="H22" s="295"/>
      <c r="I22" s="294"/>
      <c r="J22" s="295"/>
      <c r="K22" s="294"/>
      <c r="L22" s="295"/>
      <c r="M22" s="294"/>
      <c r="N22" s="295"/>
      <c r="O22" s="291"/>
      <c r="P22" s="292"/>
      <c r="Q22" s="291"/>
      <c r="R22" s="29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98">
        <f>SUM(E4:E22)</f>
        <v>8</v>
      </c>
      <c r="F23" s="299"/>
      <c r="G23" s="298">
        <f>SUM(G4:G22)</f>
        <v>8</v>
      </c>
      <c r="H23" s="299"/>
      <c r="I23" s="298">
        <f>SUM(I4:I22)</f>
        <v>8</v>
      </c>
      <c r="J23" s="299"/>
      <c r="K23" s="298">
        <f>SUM(K4:K22)</f>
        <v>0</v>
      </c>
      <c r="L23" s="299"/>
      <c r="M23" s="298">
        <f>SUM(M4:M22)</f>
        <v>0</v>
      </c>
      <c r="N23" s="299"/>
      <c r="O23" s="298">
        <f>SUM(O4:O22)</f>
        <v>0</v>
      </c>
      <c r="P23" s="299"/>
      <c r="Q23" s="298">
        <f>SUM(Q4:Q22)</f>
        <v>0</v>
      </c>
      <c r="R23" s="299"/>
      <c r="S23" s="12">
        <f>SUM(S4:S22)</f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W13" sqref="W13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81</v>
      </c>
      <c r="B2" s="236"/>
      <c r="C2" s="236" t="str">
        <f>Buckingham!C2</f>
        <v>20.12.20</v>
      </c>
      <c r="D2" s="110"/>
      <c r="E2" s="318" t="s">
        <v>13</v>
      </c>
      <c r="F2" s="318"/>
      <c r="G2" s="318" t="s">
        <v>14</v>
      </c>
      <c r="H2" s="318"/>
      <c r="I2" s="318" t="s">
        <v>15</v>
      </c>
      <c r="J2" s="318"/>
      <c r="K2" s="318" t="s">
        <v>16</v>
      </c>
      <c r="L2" s="318"/>
      <c r="M2" s="318" t="s">
        <v>17</v>
      </c>
      <c r="N2" s="318"/>
      <c r="O2" s="318" t="s">
        <v>18</v>
      </c>
      <c r="P2" s="318"/>
      <c r="Q2" s="318" t="s">
        <v>19</v>
      </c>
      <c r="R2" s="31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0"/>
      <c r="L3" s="251"/>
      <c r="M3" s="250"/>
      <c r="N3" s="251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55"/>
      <c r="B4" s="255"/>
      <c r="C4" s="255"/>
      <c r="D4" s="22"/>
      <c r="E4" s="294"/>
      <c r="F4" s="295"/>
      <c r="G4" s="294"/>
      <c r="H4" s="295"/>
      <c r="I4" s="294"/>
      <c r="J4" s="295"/>
      <c r="K4" s="296"/>
      <c r="L4" s="297"/>
      <c r="M4" s="296"/>
      <c r="N4" s="297"/>
      <c r="O4" s="314"/>
      <c r="P4" s="315"/>
      <c r="Q4" s="314"/>
      <c r="R4" s="315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273" t="s">
        <v>111</v>
      </c>
      <c r="B5" s="323">
        <v>230.77</v>
      </c>
      <c r="C5" s="255"/>
      <c r="D5" s="22"/>
      <c r="E5" s="294"/>
      <c r="F5" s="295"/>
      <c r="G5" s="294"/>
      <c r="H5" s="295"/>
      <c r="I5" s="294"/>
      <c r="J5" s="295"/>
      <c r="K5" s="296"/>
      <c r="L5" s="297"/>
      <c r="M5" s="296"/>
      <c r="N5" s="297"/>
      <c r="O5" s="314"/>
      <c r="P5" s="315"/>
      <c r="Q5" s="314"/>
      <c r="R5" s="315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247"/>
      <c r="B6" s="247"/>
      <c r="C6" s="247"/>
      <c r="D6" s="22"/>
      <c r="E6" s="294"/>
      <c r="F6" s="295"/>
      <c r="G6" s="294"/>
      <c r="H6" s="295"/>
      <c r="I6" s="294"/>
      <c r="J6" s="295"/>
      <c r="K6" s="296"/>
      <c r="L6" s="297"/>
      <c r="M6" s="296"/>
      <c r="N6" s="297"/>
      <c r="O6" s="314"/>
      <c r="P6" s="315"/>
      <c r="Q6" s="314"/>
      <c r="R6" s="315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25">
      <c r="A7" s="261"/>
      <c r="B7" s="261"/>
      <c r="C7" s="261"/>
      <c r="D7" s="22"/>
      <c r="E7" s="294"/>
      <c r="F7" s="295"/>
      <c r="G7" s="294"/>
      <c r="H7" s="295"/>
      <c r="I7" s="294"/>
      <c r="J7" s="295"/>
      <c r="K7" s="296"/>
      <c r="L7" s="297"/>
      <c r="M7" s="296"/>
      <c r="N7" s="297"/>
      <c r="O7" s="314"/>
      <c r="P7" s="315"/>
      <c r="Q7" s="314"/>
      <c r="R7" s="315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25">
      <c r="A8" s="248"/>
      <c r="B8" s="248"/>
      <c r="C8" s="248"/>
      <c r="D8" s="22"/>
      <c r="E8" s="294"/>
      <c r="F8" s="295"/>
      <c r="G8" s="294"/>
      <c r="H8" s="295"/>
      <c r="I8" s="294"/>
      <c r="J8" s="295"/>
      <c r="K8" s="296"/>
      <c r="L8" s="297"/>
      <c r="M8" s="296"/>
      <c r="N8" s="297"/>
      <c r="O8" s="314"/>
      <c r="P8" s="315"/>
      <c r="Q8" s="314"/>
      <c r="R8" s="315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25">
      <c r="A9" s="204"/>
      <c r="B9" s="204"/>
      <c r="C9" s="204"/>
      <c r="D9" s="22"/>
      <c r="E9" s="294"/>
      <c r="F9" s="295"/>
      <c r="G9" s="294"/>
      <c r="H9" s="295"/>
      <c r="I9" s="294"/>
      <c r="J9" s="295"/>
      <c r="K9" s="296"/>
      <c r="L9" s="297"/>
      <c r="M9" s="296"/>
      <c r="N9" s="297"/>
      <c r="O9" s="314"/>
      <c r="P9" s="315"/>
      <c r="Q9" s="314"/>
      <c r="R9" s="315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05"/>
      <c r="B10" s="205"/>
      <c r="C10" s="205"/>
      <c r="D10" s="207"/>
      <c r="E10" s="294"/>
      <c r="F10" s="295"/>
      <c r="G10" s="294"/>
      <c r="H10" s="295"/>
      <c r="I10" s="294"/>
      <c r="J10" s="295"/>
      <c r="K10" s="296"/>
      <c r="L10" s="297"/>
      <c r="M10" s="296"/>
      <c r="N10" s="297"/>
      <c r="O10" s="314"/>
      <c r="P10" s="315"/>
      <c r="Q10" s="314"/>
      <c r="R10" s="315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05"/>
      <c r="B11" s="205"/>
      <c r="C11" s="205"/>
      <c r="D11" s="207"/>
      <c r="E11" s="294"/>
      <c r="F11" s="295"/>
      <c r="G11" s="294"/>
      <c r="H11" s="295"/>
      <c r="I11" s="294"/>
      <c r="J11" s="295"/>
      <c r="K11" s="296"/>
      <c r="L11" s="297"/>
      <c r="M11" s="296"/>
      <c r="N11" s="297"/>
      <c r="O11" s="314"/>
      <c r="P11" s="315"/>
      <c r="Q11" s="314"/>
      <c r="R11" s="315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05"/>
      <c r="B12" s="200"/>
      <c r="C12" s="200"/>
      <c r="D12" s="207"/>
      <c r="E12" s="294"/>
      <c r="F12" s="295"/>
      <c r="G12" s="294"/>
      <c r="H12" s="295"/>
      <c r="I12" s="294"/>
      <c r="J12" s="295"/>
      <c r="K12" s="296"/>
      <c r="L12" s="297"/>
      <c r="M12" s="296"/>
      <c r="N12" s="297"/>
      <c r="O12" s="314"/>
      <c r="P12" s="315"/>
      <c r="Q12" s="314"/>
      <c r="R12" s="315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05"/>
      <c r="B13" s="200"/>
      <c r="C13" s="200"/>
      <c r="D13" s="207"/>
      <c r="E13" s="294"/>
      <c r="F13" s="295"/>
      <c r="G13" s="294"/>
      <c r="H13" s="295"/>
      <c r="I13" s="294"/>
      <c r="J13" s="295"/>
      <c r="K13" s="296"/>
      <c r="L13" s="297"/>
      <c r="M13" s="296"/>
      <c r="N13" s="297"/>
      <c r="O13" s="314"/>
      <c r="P13" s="315"/>
      <c r="Q13" s="314"/>
      <c r="R13" s="315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05"/>
      <c r="B14" s="205"/>
      <c r="C14" s="205"/>
      <c r="D14" s="207"/>
      <c r="E14" s="294"/>
      <c r="F14" s="295"/>
      <c r="G14" s="294"/>
      <c r="H14" s="295"/>
      <c r="I14" s="294"/>
      <c r="J14" s="295"/>
      <c r="K14" s="296"/>
      <c r="L14" s="297"/>
      <c r="M14" s="296"/>
      <c r="N14" s="297"/>
      <c r="O14" s="314"/>
      <c r="P14" s="315"/>
      <c r="Q14" s="314"/>
      <c r="R14" s="31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05"/>
      <c r="B15" s="205"/>
      <c r="C15" s="205"/>
      <c r="D15" s="207"/>
      <c r="E15" s="294"/>
      <c r="F15" s="295"/>
      <c r="G15" s="294"/>
      <c r="H15" s="295"/>
      <c r="I15" s="294"/>
      <c r="J15" s="295"/>
      <c r="K15" s="296"/>
      <c r="L15" s="297"/>
      <c r="M15" s="296"/>
      <c r="N15" s="297"/>
      <c r="O15" s="314"/>
      <c r="P15" s="315"/>
      <c r="Q15" s="314"/>
      <c r="R15" s="315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05"/>
      <c r="B16" s="205"/>
      <c r="C16" s="205"/>
      <c r="D16" s="207"/>
      <c r="E16" s="294"/>
      <c r="F16" s="295"/>
      <c r="G16" s="294"/>
      <c r="H16" s="295"/>
      <c r="I16" s="294"/>
      <c r="J16" s="295"/>
      <c r="K16" s="296"/>
      <c r="L16" s="297"/>
      <c r="M16" s="296"/>
      <c r="N16" s="297"/>
      <c r="O16" s="314"/>
      <c r="P16" s="315"/>
      <c r="Q16" s="314"/>
      <c r="R16" s="315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25">
      <c r="A17" s="203">
        <v>3600</v>
      </c>
      <c r="B17" s="321" t="s">
        <v>110</v>
      </c>
      <c r="C17" s="203"/>
      <c r="D17" s="207" t="s">
        <v>105</v>
      </c>
      <c r="E17" s="294"/>
      <c r="F17" s="295"/>
      <c r="G17" s="294"/>
      <c r="H17" s="295"/>
      <c r="I17" s="294">
        <v>5</v>
      </c>
      <c r="J17" s="295"/>
      <c r="K17" s="296"/>
      <c r="L17" s="297"/>
      <c r="M17" s="296"/>
      <c r="N17" s="297"/>
      <c r="O17" s="314"/>
      <c r="P17" s="315"/>
      <c r="Q17" s="314"/>
      <c r="R17" s="315"/>
      <c r="S17" s="79">
        <f t="shared" ref="S17:S19" si="6">E17+G17+I17+K17+M17+O17+Q17</f>
        <v>5</v>
      </c>
      <c r="T17" s="79">
        <f t="shared" ref="T17:T19" si="7">SUM(S17-U17-V17)</f>
        <v>5</v>
      </c>
      <c r="U17" s="83"/>
      <c r="V17" s="83"/>
    </row>
    <row r="18" spans="1:22" x14ac:dyDescent="0.25">
      <c r="A18" s="257">
        <v>3600</v>
      </c>
      <c r="B18" s="321" t="s">
        <v>110</v>
      </c>
      <c r="C18" s="257"/>
      <c r="D18" s="22" t="s">
        <v>102</v>
      </c>
      <c r="E18" s="294"/>
      <c r="F18" s="295"/>
      <c r="G18" s="294"/>
      <c r="H18" s="295"/>
      <c r="I18" s="294">
        <v>0.5</v>
      </c>
      <c r="J18" s="295"/>
      <c r="K18" s="296"/>
      <c r="L18" s="297"/>
      <c r="M18" s="296"/>
      <c r="N18" s="297"/>
      <c r="O18" s="314"/>
      <c r="P18" s="315"/>
      <c r="Q18" s="314"/>
      <c r="R18" s="315"/>
      <c r="S18" s="79">
        <f t="shared" si="6"/>
        <v>0.5</v>
      </c>
      <c r="T18" s="79">
        <f t="shared" si="7"/>
        <v>0.5</v>
      </c>
      <c r="U18" s="83"/>
      <c r="V18" s="83"/>
    </row>
    <row r="19" spans="1:22" x14ac:dyDescent="0.25">
      <c r="A19" s="264">
        <v>3600</v>
      </c>
      <c r="B19" s="321" t="s">
        <v>110</v>
      </c>
      <c r="C19" s="264"/>
      <c r="D19" s="22" t="s">
        <v>101</v>
      </c>
      <c r="E19" s="294"/>
      <c r="F19" s="295"/>
      <c r="G19" s="294">
        <v>2</v>
      </c>
      <c r="H19" s="295"/>
      <c r="I19" s="294"/>
      <c r="J19" s="295"/>
      <c r="K19" s="296"/>
      <c r="L19" s="297"/>
      <c r="M19" s="296"/>
      <c r="N19" s="297"/>
      <c r="O19" s="314"/>
      <c r="P19" s="315"/>
      <c r="Q19" s="314"/>
      <c r="R19" s="315"/>
      <c r="S19" s="79">
        <f t="shared" si="6"/>
        <v>2</v>
      </c>
      <c r="T19" s="79">
        <f t="shared" si="7"/>
        <v>2</v>
      </c>
      <c r="U19" s="83"/>
      <c r="V19" s="83"/>
    </row>
    <row r="20" spans="1:22" x14ac:dyDescent="0.25">
      <c r="A20" s="264">
        <v>3600</v>
      </c>
      <c r="B20" s="321" t="s">
        <v>110</v>
      </c>
      <c r="C20" s="264"/>
      <c r="D20" s="22" t="s">
        <v>79</v>
      </c>
      <c r="E20" s="294">
        <v>1.5</v>
      </c>
      <c r="F20" s="295"/>
      <c r="G20" s="294"/>
      <c r="H20" s="295"/>
      <c r="I20" s="294"/>
      <c r="J20" s="295"/>
      <c r="K20" s="296"/>
      <c r="L20" s="297"/>
      <c r="M20" s="296"/>
      <c r="N20" s="297"/>
      <c r="O20" s="314"/>
      <c r="P20" s="315"/>
      <c r="Q20" s="314"/>
      <c r="R20" s="315"/>
      <c r="S20" s="79">
        <f t="shared" ref="S20:S25" si="8">E20+G20+I20+K20+M20+O20+Q20</f>
        <v>1.5</v>
      </c>
      <c r="T20" s="79">
        <f t="shared" si="1"/>
        <v>1.5</v>
      </c>
      <c r="U20" s="83"/>
      <c r="V20" s="83"/>
    </row>
    <row r="21" spans="1:22" x14ac:dyDescent="0.25">
      <c r="A21" s="263">
        <v>3600</v>
      </c>
      <c r="B21" s="321" t="s">
        <v>110</v>
      </c>
      <c r="C21" s="263"/>
      <c r="D21" s="22" t="s">
        <v>84</v>
      </c>
      <c r="E21" s="294"/>
      <c r="F21" s="295"/>
      <c r="G21" s="294"/>
      <c r="H21" s="295"/>
      <c r="I21" s="294"/>
      <c r="J21" s="295"/>
      <c r="K21" s="296"/>
      <c r="L21" s="297"/>
      <c r="M21" s="296"/>
      <c r="N21" s="297"/>
      <c r="O21" s="314"/>
      <c r="P21" s="315"/>
      <c r="Q21" s="319"/>
      <c r="R21" s="320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237">
        <v>3600</v>
      </c>
      <c r="B22" s="321" t="s">
        <v>110</v>
      </c>
      <c r="C22" s="237"/>
      <c r="D22" s="22" t="s">
        <v>89</v>
      </c>
      <c r="E22" s="294">
        <v>0.5</v>
      </c>
      <c r="F22" s="295"/>
      <c r="G22" s="294">
        <v>0.5</v>
      </c>
      <c r="H22" s="295"/>
      <c r="I22" s="294"/>
      <c r="J22" s="295"/>
      <c r="K22" s="296"/>
      <c r="L22" s="297"/>
      <c r="M22" s="296"/>
      <c r="N22" s="297"/>
      <c r="O22" s="314"/>
      <c r="P22" s="315"/>
      <c r="Q22" s="314"/>
      <c r="R22" s="315"/>
      <c r="S22" s="79">
        <f t="shared" si="8"/>
        <v>1</v>
      </c>
      <c r="T22" s="79">
        <f t="shared" si="1"/>
        <v>1</v>
      </c>
      <c r="U22" s="83"/>
      <c r="V22" s="83"/>
    </row>
    <row r="23" spans="1:22" x14ac:dyDescent="0.25">
      <c r="A23" s="6">
        <v>3600</v>
      </c>
      <c r="B23" s="321" t="s">
        <v>110</v>
      </c>
      <c r="C23" s="134"/>
      <c r="D23" s="22" t="s">
        <v>76</v>
      </c>
      <c r="E23" s="294"/>
      <c r="F23" s="295"/>
      <c r="G23" s="294"/>
      <c r="H23" s="295"/>
      <c r="I23" s="294"/>
      <c r="J23" s="295"/>
      <c r="K23" s="296"/>
      <c r="L23" s="297"/>
      <c r="M23" s="296"/>
      <c r="N23" s="297"/>
      <c r="O23" s="314"/>
      <c r="P23" s="315"/>
      <c r="Q23" s="314"/>
      <c r="R23" s="315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321" t="s">
        <v>110</v>
      </c>
      <c r="C24" s="134"/>
      <c r="D24" s="22" t="s">
        <v>62</v>
      </c>
      <c r="E24" s="294">
        <v>0.25</v>
      </c>
      <c r="F24" s="295"/>
      <c r="G24" s="294"/>
      <c r="H24" s="295"/>
      <c r="I24" s="294"/>
      <c r="J24" s="295"/>
      <c r="K24" s="296"/>
      <c r="L24" s="297"/>
      <c r="M24" s="296"/>
      <c r="N24" s="297"/>
      <c r="O24" s="314"/>
      <c r="P24" s="315"/>
      <c r="Q24" s="314"/>
      <c r="R24" s="315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321" t="s">
        <v>110</v>
      </c>
      <c r="C25" s="135"/>
      <c r="D25" s="22" t="s">
        <v>71</v>
      </c>
      <c r="E25" s="294">
        <v>6</v>
      </c>
      <c r="F25" s="295"/>
      <c r="G25" s="294">
        <v>4.25</v>
      </c>
      <c r="H25" s="295"/>
      <c r="I25" s="294">
        <v>2.75</v>
      </c>
      <c r="J25" s="295"/>
      <c r="K25" s="296"/>
      <c r="L25" s="297"/>
      <c r="M25" s="296"/>
      <c r="N25" s="297"/>
      <c r="O25" s="314"/>
      <c r="P25" s="315"/>
      <c r="Q25" s="314"/>
      <c r="R25" s="315"/>
      <c r="S25" s="79">
        <f t="shared" si="8"/>
        <v>13</v>
      </c>
      <c r="T25" s="79">
        <f t="shared" si="1"/>
        <v>11.5</v>
      </c>
      <c r="U25" s="83">
        <v>1.5</v>
      </c>
      <c r="V25" s="83"/>
    </row>
    <row r="26" spans="1:22" ht="15.75" customHeight="1" x14ac:dyDescent="0.25">
      <c r="A26" s="81">
        <v>3600</v>
      </c>
      <c r="B26" s="321" t="s">
        <v>110</v>
      </c>
      <c r="C26" s="81"/>
      <c r="D26" s="3" t="s">
        <v>68</v>
      </c>
      <c r="E26" s="294"/>
      <c r="F26" s="295"/>
      <c r="G26" s="294">
        <v>1.5</v>
      </c>
      <c r="H26" s="295"/>
      <c r="I26" s="294"/>
      <c r="J26" s="295"/>
      <c r="K26" s="296"/>
      <c r="L26" s="297"/>
      <c r="M26" s="296"/>
      <c r="N26" s="297"/>
      <c r="O26" s="314"/>
      <c r="P26" s="315"/>
      <c r="Q26" s="314"/>
      <c r="R26" s="315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321" t="s">
        <v>110</v>
      </c>
      <c r="C27" s="81"/>
      <c r="D27" s="82" t="s">
        <v>63</v>
      </c>
      <c r="E27" s="294">
        <v>0.25</v>
      </c>
      <c r="F27" s="295"/>
      <c r="G27" s="294">
        <v>0.25</v>
      </c>
      <c r="H27" s="295"/>
      <c r="I27" s="294">
        <v>0.25</v>
      </c>
      <c r="J27" s="295"/>
      <c r="K27" s="296"/>
      <c r="L27" s="297"/>
      <c r="M27" s="296"/>
      <c r="N27" s="297"/>
      <c r="O27" s="314"/>
      <c r="P27" s="315"/>
      <c r="Q27" s="314"/>
      <c r="R27" s="315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294"/>
      <c r="F28" s="295"/>
      <c r="G28" s="294"/>
      <c r="H28" s="295"/>
      <c r="I28" s="294"/>
      <c r="J28" s="295"/>
      <c r="K28" s="296"/>
      <c r="L28" s="297"/>
      <c r="M28" s="296"/>
      <c r="N28" s="297"/>
      <c r="O28" s="314"/>
      <c r="P28" s="315"/>
      <c r="Q28" s="314"/>
      <c r="R28" s="315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94"/>
      <c r="F29" s="295"/>
      <c r="G29" s="294"/>
      <c r="H29" s="295"/>
      <c r="I29" s="294"/>
      <c r="J29" s="295"/>
      <c r="K29" s="296"/>
      <c r="L29" s="297"/>
      <c r="M29" s="296"/>
      <c r="N29" s="297"/>
      <c r="O29" s="314"/>
      <c r="P29" s="315"/>
      <c r="Q29" s="314"/>
      <c r="R29" s="315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94"/>
      <c r="F30" s="295"/>
      <c r="G30" s="294"/>
      <c r="H30" s="295"/>
      <c r="I30" s="294"/>
      <c r="J30" s="295"/>
      <c r="K30" s="294"/>
      <c r="L30" s="295"/>
      <c r="M30" s="294"/>
      <c r="N30" s="295"/>
      <c r="O30" s="314"/>
      <c r="P30" s="315"/>
      <c r="Q30" s="314"/>
      <c r="R30" s="315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16">
        <f>SUM(E4:E30)</f>
        <v>8.5</v>
      </c>
      <c r="F31" s="317"/>
      <c r="G31" s="316">
        <f>SUM(G4:G30)</f>
        <v>8.5</v>
      </c>
      <c r="H31" s="317"/>
      <c r="I31" s="316">
        <f>SUM(I4:I30)</f>
        <v>8.5</v>
      </c>
      <c r="J31" s="317"/>
      <c r="K31" s="316">
        <f>SUM(K4:K30)</f>
        <v>0</v>
      </c>
      <c r="L31" s="317"/>
      <c r="M31" s="316">
        <f t="shared" ref="M31" si="9">SUM(M4:M30)</f>
        <v>0</v>
      </c>
      <c r="N31" s="317"/>
      <c r="O31" s="316">
        <f>SUM(O4:O30)</f>
        <v>0</v>
      </c>
      <c r="P31" s="317"/>
      <c r="Q31" s="316">
        <f>SUM(Q4:Q30)</f>
        <v>0</v>
      </c>
      <c r="R31" s="317"/>
      <c r="S31" s="79">
        <f>SUM(S4:S30)</f>
        <v>25.5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2020-12-21T08:59:25Z</dcterms:modified>
</cp:coreProperties>
</file>