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7F507620-B939-4D52-AD9F-D41C6584FA1A}" xr6:coauthVersionLast="45" xr6:coauthVersionMax="45" xr10:uidLastSave="{00000000-0000-0000-0000-000000000000}"/>
  <bookViews>
    <workbookView xWindow="-120" yWindow="-120" windowWidth="29040" windowHeight="15840" tabRatio="967" activeTab="16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<sst xmlns="http://schemas.openxmlformats.org/spreadsheetml/2006/main" count="668" uniqueCount="105">
  <si>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</si>
  <si>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</si>
  <si>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</si>
  <si>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</si>
  <si>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</si>
  <si>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</si>
  <si>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</si>
  <si>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</si>
  <si>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</si>
  <si>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</si>
  <si>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</si>
  <si>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</si>
  <si>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</si>
  <si>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</si>
  <si>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</si>
  <si>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</si>
  <si>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</si>
  <si>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</si>
  <si>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</si>
  <si>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</si>
  <si>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</si>
  <si>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</si>
  <si>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</si>
  <si>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</si>
  <si>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</si>
  <si>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</si>
  <si>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</si>
  <si>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</si>
  <si>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</si>
  <si>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</si>
  <si>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</si>
  <si>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</si>
  <si>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</si>
  <si>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</si>
  <si>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</si>
  <si>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</si>
  <si>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</si>
  <si>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</si>
  <si>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</si>
  <si>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</si>
  <si>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</si>
  <si>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</si>
  <si>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</si>
  <si>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</si>
  <si>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</si>
  <si>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</si>
  <si>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</si>
  <si>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</si>
  <si>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</si>
  <si>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</si>
  <si>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</si>
  <si>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</si>
  <si>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</si>
  <si>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</si>
  <si>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</si>
  <si>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</si>
  <si>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</si>
  <si>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</si>
  <si>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</si>
  <si>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</si>
  <si>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</si>
  <si>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</si>
  <si>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</si>
  <si>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</si>
  <si>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</si>
  <si>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</si>
  <si>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</si>
  <si>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</si>
  <si>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</si>
  <si>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</si>
  <si>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</si>
  <si>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</si>
  <si>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</si>
  <si>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</si>
  <si>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</si>
  <si>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</si>
  <si>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</si>
  <si>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</si>
  <si>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</si>
  <si>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</si>
  <si>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</si>
  <si>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</si>
  <si>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</si>
  <si>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</si>
  <si>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</si>
  <si>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heater - talbots</t>
  </si>
  <si>
    <t>frames</t>
  </si>
  <si>
    <t>bookshelf</t>
  </si>
  <si>
    <t>storage base</t>
  </si>
  <si>
    <t>check panels</t>
  </si>
  <si>
    <t>check panels cl 75/76/35</t>
  </si>
  <si>
    <t>27.12.20</t>
  </si>
  <si>
    <t>wrapping / loading</t>
  </si>
  <si>
    <t>sick</t>
  </si>
  <si>
    <t>tunnel</t>
  </si>
  <si>
    <t>unit</t>
  </si>
  <si>
    <t xml:space="preserve">window surrounds </t>
  </si>
  <si>
    <t>door &amp; frame</t>
  </si>
  <si>
    <t>tidy workshop</t>
  </si>
  <si>
    <t>shelf</t>
  </si>
  <si>
    <t>KNIG01</t>
  </si>
  <si>
    <t>LORD02</t>
  </si>
  <si>
    <t>BOND02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</si>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</sst>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/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C12" sqref="C1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80</v>
      </c>
      <c r="C2" s="256" t="s">
        <v>91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50" t="s">
        <v>81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24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4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3.5</v>
      </c>
    </row>
    <row r="9" spans="1:11" ht="17.25" customHeight="1" x14ac:dyDescent="0.25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4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3</v>
      </c>
    </row>
    <row r="12" spans="1:11" x14ac:dyDescent="0.25">
      <c r="A12" s="92" t="s">
        <v>73</v>
      </c>
      <c r="B12" s="100">
        <f>SUM(Holdham!C28)</f>
        <v>0</v>
      </c>
      <c r="C12" s="100">
        <f>SUM(Holdham!C29)</f>
        <v>0</v>
      </c>
      <c r="D12" s="100">
        <f>SUM(Holdham!C30)</f>
        <v>0</v>
      </c>
      <c r="E12" s="100">
        <f>SUM(Holdham!C31)</f>
        <v>8</v>
      </c>
      <c r="F12" s="100">
        <f>SUM(Holdham!C32)</f>
        <v>0</v>
      </c>
      <c r="G12" s="101">
        <f t="shared" si="1"/>
        <v>8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25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3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4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3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4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24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24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6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6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24.5</v>
      </c>
    </row>
    <row r="22" spans="1:11" ht="17.25" customHeight="1" x14ac:dyDescent="0.25">
      <c r="A22" s="105" t="s">
        <v>22</v>
      </c>
      <c r="B22" s="106">
        <f t="shared" ref="B22:I22" si="2">SUM(B6:B21)</f>
        <v>288</v>
      </c>
      <c r="C22" s="106">
        <f t="shared" si="2"/>
        <v>1.5</v>
      </c>
      <c r="D22" s="106">
        <f t="shared" si="2"/>
        <v>0</v>
      </c>
      <c r="E22" s="106">
        <f t="shared" si="2"/>
        <v>56</v>
      </c>
      <c r="F22" s="106">
        <f t="shared" si="2"/>
        <v>0</v>
      </c>
      <c r="G22" s="106">
        <f t="shared" si="2"/>
        <v>345.5</v>
      </c>
      <c r="H22" s="107">
        <f t="shared" si="2"/>
        <v>0</v>
      </c>
      <c r="I22" s="107">
        <f t="shared" si="2"/>
        <v>0</v>
      </c>
      <c r="J22" s="94"/>
      <c r="K22" s="106">
        <f>SUM(K6:K21)</f>
        <v>89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289.5</v>
      </c>
    </row>
    <row r="26" spans="1:11" x14ac:dyDescent="0.25">
      <c r="A26" s="92" t="s">
        <v>29</v>
      </c>
      <c r="C26" s="108">
        <f>K22</f>
        <v>89</v>
      </c>
    </row>
    <row r="27" spans="1:11" x14ac:dyDescent="0.25">
      <c r="A27" s="92" t="s">
        <v>33</v>
      </c>
      <c r="C27" s="109">
        <f>C26/C25</f>
        <v>0.307426597582038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10" sqref="D1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145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70">
        <v>6728</v>
      </c>
      <c r="B4" s="279" t="s">
        <v>100</v>
      </c>
      <c r="C4" s="270">
        <v>49</v>
      </c>
      <c r="D4" s="22" t="s">
        <v>87</v>
      </c>
      <c r="E4" s="303">
        <v>8</v>
      </c>
      <c r="F4" s="304"/>
      <c r="G4" s="303"/>
      <c r="H4" s="304"/>
      <c r="I4" s="303"/>
      <c r="J4" s="304"/>
      <c r="K4" s="305"/>
      <c r="L4" s="306"/>
      <c r="M4" s="305"/>
      <c r="N4" s="306"/>
      <c r="O4" s="300"/>
      <c r="P4" s="301"/>
      <c r="Q4" s="300"/>
      <c r="R4" s="301"/>
      <c r="S4" s="147">
        <f>E4+G4+I4+K4+M4+O4+Q4</f>
        <v>8</v>
      </c>
      <c r="T4" s="147">
        <f t="shared" ref="T4:T19" si="0">SUM(S4-U4-V4)</f>
        <v>8</v>
      </c>
      <c r="U4" s="14"/>
      <c r="V4" s="14"/>
    </row>
    <row r="5" spans="1:22" x14ac:dyDescent="0.25">
      <c r="A5" s="274">
        <v>6728</v>
      </c>
      <c r="B5" s="279" t="s">
        <v>100</v>
      </c>
      <c r="C5" s="274">
        <v>54</v>
      </c>
      <c r="D5" s="22" t="s">
        <v>75</v>
      </c>
      <c r="E5" s="303"/>
      <c r="F5" s="304"/>
      <c r="G5" s="303">
        <v>8</v>
      </c>
      <c r="H5" s="304"/>
      <c r="I5" s="303">
        <v>4</v>
      </c>
      <c r="J5" s="304"/>
      <c r="K5" s="305"/>
      <c r="L5" s="306"/>
      <c r="M5" s="305"/>
      <c r="N5" s="306"/>
      <c r="O5" s="300"/>
      <c r="P5" s="301"/>
      <c r="Q5" s="300"/>
      <c r="R5" s="301"/>
      <c r="S5" s="147">
        <f t="shared" ref="S5:S22" si="1">E5+G5+I5+K5+M5+O5+Q5</f>
        <v>12</v>
      </c>
      <c r="T5" s="147">
        <f t="shared" si="0"/>
        <v>12</v>
      </c>
      <c r="U5" s="14"/>
      <c r="V5" s="14"/>
    </row>
    <row r="6" spans="1:22" x14ac:dyDescent="0.25">
      <c r="A6" s="269"/>
      <c r="B6" s="221"/>
      <c r="C6" s="269"/>
      <c r="D6" s="22"/>
      <c r="E6" s="303"/>
      <c r="F6" s="304"/>
      <c r="G6" s="303"/>
      <c r="H6" s="304"/>
      <c r="I6" s="303"/>
      <c r="J6" s="304"/>
      <c r="K6" s="305"/>
      <c r="L6" s="306"/>
      <c r="M6" s="305"/>
      <c r="N6" s="306"/>
      <c r="O6" s="300"/>
      <c r="P6" s="301"/>
      <c r="Q6" s="300"/>
      <c r="R6" s="301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25">
      <c r="A7" s="277" t="s">
        <v>104</v>
      </c>
      <c r="B7" s="281">
        <v>97.92</v>
      </c>
      <c r="C7" s="227"/>
      <c r="D7" s="22"/>
      <c r="E7" s="303"/>
      <c r="F7" s="304"/>
      <c r="G7" s="303"/>
      <c r="H7" s="304"/>
      <c r="I7" s="303"/>
      <c r="J7" s="304"/>
      <c r="K7" s="305"/>
      <c r="L7" s="306"/>
      <c r="M7" s="305"/>
      <c r="N7" s="306"/>
      <c r="O7" s="300"/>
      <c r="P7" s="301"/>
      <c r="Q7" s="300"/>
      <c r="R7" s="301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27"/>
      <c r="B8" s="227"/>
      <c r="C8" s="227"/>
      <c r="D8" s="22"/>
      <c r="E8" s="303"/>
      <c r="F8" s="304"/>
      <c r="G8" s="303"/>
      <c r="H8" s="304"/>
      <c r="I8" s="303"/>
      <c r="J8" s="304"/>
      <c r="K8" s="305"/>
      <c r="L8" s="306"/>
      <c r="M8" s="305"/>
      <c r="N8" s="306"/>
      <c r="O8" s="300"/>
      <c r="P8" s="301"/>
      <c r="Q8" s="300"/>
      <c r="R8" s="301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8"/>
      <c r="B9" s="228"/>
      <c r="C9" s="228"/>
      <c r="D9" s="22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00"/>
      <c r="P9" s="301"/>
      <c r="Q9" s="300"/>
      <c r="R9" s="301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200"/>
      <c r="B10" s="25"/>
      <c r="C10" s="175"/>
      <c r="D10" s="22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00"/>
      <c r="P10" s="301"/>
      <c r="Q10" s="300"/>
      <c r="R10" s="301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3"/>
      <c r="B11" s="203"/>
      <c r="C11" s="203"/>
      <c r="D11" s="22"/>
      <c r="E11" s="303"/>
      <c r="F11" s="304"/>
      <c r="G11" s="303"/>
      <c r="H11" s="304"/>
      <c r="I11" s="303"/>
      <c r="J11" s="304"/>
      <c r="K11" s="305"/>
      <c r="L11" s="306"/>
      <c r="M11" s="305"/>
      <c r="N11" s="306"/>
      <c r="O11" s="300"/>
      <c r="P11" s="301"/>
      <c r="Q11" s="300"/>
      <c r="R11" s="301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3"/>
      <c r="B12" s="203"/>
      <c r="C12" s="203"/>
      <c r="D12" s="22"/>
      <c r="E12" s="303"/>
      <c r="F12" s="304"/>
      <c r="G12" s="303"/>
      <c r="H12" s="304"/>
      <c r="I12" s="303"/>
      <c r="J12" s="304"/>
      <c r="K12" s="305"/>
      <c r="L12" s="306"/>
      <c r="M12" s="305"/>
      <c r="N12" s="306"/>
      <c r="O12" s="300"/>
      <c r="P12" s="301"/>
      <c r="Q12" s="300"/>
      <c r="R12" s="301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3"/>
      <c r="B13" s="173"/>
      <c r="C13" s="173"/>
      <c r="D13" s="22"/>
      <c r="E13" s="303"/>
      <c r="F13" s="304"/>
      <c r="G13" s="303"/>
      <c r="H13" s="304"/>
      <c r="I13" s="303"/>
      <c r="J13" s="304"/>
      <c r="K13" s="305"/>
      <c r="L13" s="306"/>
      <c r="M13" s="305"/>
      <c r="N13" s="306"/>
      <c r="O13" s="300"/>
      <c r="P13" s="301"/>
      <c r="Q13" s="300"/>
      <c r="R13" s="301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303"/>
      <c r="F14" s="304"/>
      <c r="G14" s="303"/>
      <c r="H14" s="304"/>
      <c r="I14" s="303"/>
      <c r="J14" s="304"/>
      <c r="K14" s="305"/>
      <c r="L14" s="306"/>
      <c r="M14" s="305"/>
      <c r="N14" s="306"/>
      <c r="O14" s="300"/>
      <c r="P14" s="301"/>
      <c r="Q14" s="300"/>
      <c r="R14" s="301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6"/>
      <c r="B15" s="25"/>
      <c r="C15" s="226"/>
      <c r="D15" s="10"/>
      <c r="E15" s="303"/>
      <c r="F15" s="304"/>
      <c r="G15" s="303"/>
      <c r="H15" s="304"/>
      <c r="I15" s="303"/>
      <c r="J15" s="304"/>
      <c r="K15" s="305"/>
      <c r="L15" s="306"/>
      <c r="M15" s="305"/>
      <c r="N15" s="306"/>
      <c r="O15" s="300"/>
      <c r="P15" s="301"/>
      <c r="Q15" s="300"/>
      <c r="R15" s="301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6"/>
      <c r="B16" s="25"/>
      <c r="C16" s="226"/>
      <c r="D16" s="10"/>
      <c r="E16" s="293"/>
      <c r="F16" s="294"/>
      <c r="G16" s="293"/>
      <c r="H16" s="294"/>
      <c r="I16" s="293"/>
      <c r="J16" s="294"/>
      <c r="K16" s="285"/>
      <c r="L16" s="286"/>
      <c r="M16" s="285"/>
      <c r="N16" s="286"/>
      <c r="O16" s="300"/>
      <c r="P16" s="301"/>
      <c r="Q16" s="300"/>
      <c r="R16" s="301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75">
        <v>3600</v>
      </c>
      <c r="B17" s="279" t="s">
        <v>103</v>
      </c>
      <c r="C17" s="275"/>
      <c r="D17" s="22" t="s">
        <v>98</v>
      </c>
      <c r="E17" s="303"/>
      <c r="F17" s="304"/>
      <c r="G17" s="303"/>
      <c r="H17" s="304"/>
      <c r="I17" s="303">
        <v>4</v>
      </c>
      <c r="J17" s="304"/>
      <c r="K17" s="305"/>
      <c r="L17" s="306"/>
      <c r="M17" s="305"/>
      <c r="N17" s="306"/>
      <c r="O17" s="300"/>
      <c r="P17" s="301"/>
      <c r="Q17" s="300"/>
      <c r="R17" s="301"/>
      <c r="S17" s="147">
        <f>E17+G17+I17+K17+M17+O17+Q17</f>
        <v>4</v>
      </c>
      <c r="T17" s="147">
        <f>SUM(S17-U17-V17)</f>
        <v>4</v>
      </c>
      <c r="U17" s="14"/>
      <c r="V17" s="14"/>
    </row>
    <row r="18" spans="1:22" x14ac:dyDescent="0.25">
      <c r="A18" s="220"/>
      <c r="B18" s="25"/>
      <c r="C18" s="220"/>
      <c r="D18" s="22"/>
      <c r="E18" s="303"/>
      <c r="F18" s="304"/>
      <c r="G18" s="303"/>
      <c r="H18" s="304"/>
      <c r="I18" s="303"/>
      <c r="J18" s="304"/>
      <c r="K18" s="305"/>
      <c r="L18" s="306"/>
      <c r="M18" s="305"/>
      <c r="N18" s="306"/>
      <c r="O18" s="300"/>
      <c r="P18" s="301"/>
      <c r="Q18" s="300"/>
      <c r="R18" s="301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303"/>
      <c r="F19" s="304"/>
      <c r="G19" s="303"/>
      <c r="H19" s="304"/>
      <c r="I19" s="303"/>
      <c r="J19" s="304"/>
      <c r="K19" s="305"/>
      <c r="L19" s="306"/>
      <c r="M19" s="305"/>
      <c r="N19" s="306"/>
      <c r="O19" s="300"/>
      <c r="P19" s="301"/>
      <c r="Q19" s="300"/>
      <c r="R19" s="301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00"/>
      <c r="P20" s="301"/>
      <c r="Q20" s="300"/>
      <c r="R20" s="301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0"/>
      <c r="P21" s="301"/>
      <c r="Q21" s="300"/>
      <c r="R21" s="301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307">
        <f>SUM(E4:E21)</f>
        <v>8</v>
      </c>
      <c r="F22" s="308"/>
      <c r="G22" s="307">
        <f>SUM(G4:G21)</f>
        <v>8</v>
      </c>
      <c r="H22" s="308"/>
      <c r="I22" s="307">
        <f>SUM(I4:I21)</f>
        <v>8</v>
      </c>
      <c r="J22" s="308"/>
      <c r="K22" s="307">
        <f>SUM(K4:K21)</f>
        <v>0</v>
      </c>
      <c r="L22" s="308"/>
      <c r="M22" s="307">
        <f>SUM(M4:M21)</f>
        <v>0</v>
      </c>
      <c r="N22" s="308"/>
      <c r="O22" s="307">
        <f>SUM(O4:O21)</f>
        <v>0</v>
      </c>
      <c r="P22" s="308"/>
      <c r="Q22" s="307">
        <f>SUM(Q4:Q21)</f>
        <v>0</v>
      </c>
      <c r="R22" s="308"/>
      <c r="S22" s="147">
        <f t="shared" si="1"/>
        <v>24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C12" sqref="C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136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4">
        <v>6728</v>
      </c>
      <c r="B4" s="279" t="s">
        <v>100</v>
      </c>
      <c r="C4" s="264">
        <v>43</v>
      </c>
      <c r="D4" s="22" t="s">
        <v>83</v>
      </c>
      <c r="E4" s="303">
        <v>8</v>
      </c>
      <c r="F4" s="304"/>
      <c r="G4" s="303">
        <v>8</v>
      </c>
      <c r="H4" s="304"/>
      <c r="I4" s="303">
        <v>5</v>
      </c>
      <c r="J4" s="304"/>
      <c r="K4" s="305"/>
      <c r="L4" s="306"/>
      <c r="M4" s="305"/>
      <c r="N4" s="306"/>
      <c r="O4" s="300"/>
      <c r="P4" s="301"/>
      <c r="Q4" s="300"/>
      <c r="R4" s="301"/>
      <c r="S4" s="137">
        <f>E4+G4+I4+K4+M4+O4+Q4</f>
        <v>21</v>
      </c>
      <c r="T4" s="137">
        <f t="shared" ref="T4:T24" si="0">SUM(S4-U4-V4)</f>
        <v>21</v>
      </c>
      <c r="U4" s="14"/>
      <c r="V4" s="14"/>
    </row>
    <row r="5" spans="1:22" x14ac:dyDescent="0.25">
      <c r="A5" s="255"/>
      <c r="B5" s="255"/>
      <c r="C5" s="260"/>
      <c r="D5" s="22"/>
      <c r="E5" s="303"/>
      <c r="F5" s="304"/>
      <c r="G5" s="303"/>
      <c r="H5" s="304"/>
      <c r="I5" s="303"/>
      <c r="J5" s="304"/>
      <c r="K5" s="305"/>
      <c r="L5" s="306"/>
      <c r="M5" s="305"/>
      <c r="N5" s="306"/>
      <c r="O5" s="300"/>
      <c r="P5" s="301"/>
      <c r="Q5" s="300"/>
      <c r="R5" s="301"/>
      <c r="S5" s="137">
        <f t="shared" ref="S5:S27" si="1">E5+G5+I5+K5+M5+O5+Q5</f>
        <v>0</v>
      </c>
      <c r="T5" s="137">
        <f t="shared" si="0"/>
        <v>0</v>
      </c>
      <c r="U5" s="14"/>
      <c r="V5" s="14"/>
    </row>
    <row r="6" spans="1:22" x14ac:dyDescent="0.25">
      <c r="A6" s="277" t="s">
        <v>104</v>
      </c>
      <c r="B6" s="282">
        <v>80</v>
      </c>
      <c r="C6" s="260"/>
      <c r="D6" s="22"/>
      <c r="E6" s="303"/>
      <c r="F6" s="304"/>
      <c r="G6" s="303"/>
      <c r="H6" s="304"/>
      <c r="I6" s="303"/>
      <c r="J6" s="304"/>
      <c r="K6" s="305"/>
      <c r="L6" s="306"/>
      <c r="M6" s="305"/>
      <c r="N6" s="306"/>
      <c r="O6" s="300"/>
      <c r="P6" s="301"/>
      <c r="Q6" s="300"/>
      <c r="R6" s="301"/>
      <c r="S6" s="137">
        <f t="shared" si="1"/>
        <v>0</v>
      </c>
      <c r="T6" s="137">
        <f t="shared" si="0"/>
        <v>0</v>
      </c>
      <c r="U6" s="14"/>
      <c r="V6" s="14"/>
    </row>
    <row r="7" spans="1:22" x14ac:dyDescent="0.25">
      <c r="A7" s="260"/>
      <c r="B7" s="247"/>
      <c r="C7" s="247"/>
      <c r="D7" s="22"/>
      <c r="E7" s="303"/>
      <c r="F7" s="304"/>
      <c r="G7" s="303"/>
      <c r="H7" s="304"/>
      <c r="I7" s="303"/>
      <c r="J7" s="304"/>
      <c r="K7" s="305"/>
      <c r="L7" s="306"/>
      <c r="M7" s="305"/>
      <c r="N7" s="306"/>
      <c r="O7" s="300"/>
      <c r="P7" s="301"/>
      <c r="Q7" s="300"/>
      <c r="R7" s="301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25">
      <c r="A8" s="261"/>
      <c r="B8" s="261"/>
      <c r="C8" s="261"/>
      <c r="D8" s="22"/>
      <c r="E8" s="303"/>
      <c r="F8" s="304"/>
      <c r="G8" s="303"/>
      <c r="H8" s="304"/>
      <c r="I8" s="303"/>
      <c r="J8" s="304"/>
      <c r="K8" s="305"/>
      <c r="L8" s="306"/>
      <c r="M8" s="305"/>
      <c r="N8" s="306"/>
      <c r="O8" s="300"/>
      <c r="P8" s="301"/>
      <c r="Q8" s="300"/>
      <c r="R8" s="301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25">
      <c r="A9" s="261"/>
      <c r="B9" s="261"/>
      <c r="C9" s="261"/>
      <c r="D9" s="22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00"/>
      <c r="P9" s="301"/>
      <c r="Q9" s="300"/>
      <c r="R9" s="301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61"/>
      <c r="B10" s="261"/>
      <c r="C10" s="261"/>
      <c r="D10" s="22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00"/>
      <c r="P10" s="301"/>
      <c r="Q10" s="300"/>
      <c r="R10" s="301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6"/>
      <c r="B11" s="226"/>
      <c r="C11" s="226"/>
      <c r="D11" s="22"/>
      <c r="E11" s="303"/>
      <c r="F11" s="304"/>
      <c r="G11" s="303"/>
      <c r="H11" s="304"/>
      <c r="I11" s="303"/>
      <c r="J11" s="304"/>
      <c r="K11" s="305"/>
      <c r="L11" s="306"/>
      <c r="M11" s="305"/>
      <c r="N11" s="306"/>
      <c r="O11" s="300"/>
      <c r="P11" s="301"/>
      <c r="Q11" s="300"/>
      <c r="R11" s="301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6"/>
      <c r="B12" s="226"/>
      <c r="C12" s="226"/>
      <c r="D12" s="22"/>
      <c r="E12" s="303"/>
      <c r="F12" s="304"/>
      <c r="G12" s="303"/>
      <c r="H12" s="304"/>
      <c r="I12" s="303"/>
      <c r="J12" s="304"/>
      <c r="K12" s="305"/>
      <c r="L12" s="306"/>
      <c r="M12" s="305"/>
      <c r="N12" s="306"/>
      <c r="O12" s="300"/>
      <c r="P12" s="301"/>
      <c r="Q12" s="300"/>
      <c r="R12" s="301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7"/>
      <c r="B13" s="197"/>
      <c r="C13" s="197"/>
      <c r="D13" s="22"/>
      <c r="E13" s="303"/>
      <c r="F13" s="304"/>
      <c r="G13" s="303"/>
      <c r="H13" s="304"/>
      <c r="I13" s="303"/>
      <c r="J13" s="304"/>
      <c r="K13" s="305"/>
      <c r="L13" s="306"/>
      <c r="M13" s="305"/>
      <c r="N13" s="306"/>
      <c r="O13" s="300"/>
      <c r="P13" s="301"/>
      <c r="Q13" s="300"/>
      <c r="R13" s="301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197"/>
      <c r="B14" s="197"/>
      <c r="C14" s="197"/>
      <c r="D14" s="22"/>
      <c r="E14" s="303"/>
      <c r="F14" s="304"/>
      <c r="G14" s="303"/>
      <c r="H14" s="304"/>
      <c r="I14" s="303"/>
      <c r="J14" s="304"/>
      <c r="K14" s="305"/>
      <c r="L14" s="306"/>
      <c r="M14" s="305"/>
      <c r="N14" s="306"/>
      <c r="O14" s="300"/>
      <c r="P14" s="301"/>
      <c r="Q14" s="300"/>
      <c r="R14" s="301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6"/>
      <c r="B15" s="226"/>
      <c r="C15" s="226"/>
      <c r="D15" s="22"/>
      <c r="E15" s="303"/>
      <c r="F15" s="304"/>
      <c r="G15" s="303"/>
      <c r="H15" s="304"/>
      <c r="I15" s="303"/>
      <c r="J15" s="304"/>
      <c r="K15" s="305"/>
      <c r="L15" s="306"/>
      <c r="M15" s="305"/>
      <c r="N15" s="306"/>
      <c r="O15" s="300"/>
      <c r="P15" s="301"/>
      <c r="Q15" s="300"/>
      <c r="R15" s="301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92"/>
      <c r="B16" s="25"/>
      <c r="C16" s="139"/>
      <c r="D16" s="22"/>
      <c r="E16" s="303"/>
      <c r="F16" s="304"/>
      <c r="G16" s="303"/>
      <c r="H16" s="304"/>
      <c r="I16" s="303"/>
      <c r="J16" s="304"/>
      <c r="K16" s="305"/>
      <c r="L16" s="306"/>
      <c r="M16" s="305"/>
      <c r="N16" s="306"/>
      <c r="O16" s="300"/>
      <c r="P16" s="301"/>
      <c r="Q16" s="300"/>
      <c r="R16" s="301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51"/>
      <c r="B17" s="251"/>
      <c r="C17" s="251"/>
      <c r="D17" s="22"/>
      <c r="E17" s="303"/>
      <c r="F17" s="304"/>
      <c r="G17" s="303"/>
      <c r="H17" s="304"/>
      <c r="I17" s="303"/>
      <c r="J17" s="304"/>
      <c r="K17" s="305"/>
      <c r="L17" s="306"/>
      <c r="M17" s="305"/>
      <c r="N17" s="306"/>
      <c r="O17" s="300"/>
      <c r="P17" s="301"/>
      <c r="Q17" s="300"/>
      <c r="R17" s="301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8"/>
      <c r="B18" s="198"/>
      <c r="C18" s="198"/>
      <c r="D18" s="22"/>
      <c r="E18" s="303"/>
      <c r="F18" s="304"/>
      <c r="G18" s="303"/>
      <c r="H18" s="304"/>
      <c r="I18" s="303"/>
      <c r="J18" s="304"/>
      <c r="K18" s="305"/>
      <c r="L18" s="306"/>
      <c r="M18" s="305"/>
      <c r="N18" s="306"/>
      <c r="O18" s="300"/>
      <c r="P18" s="301"/>
      <c r="Q18" s="300"/>
      <c r="R18" s="301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25">
      <c r="A19" s="198"/>
      <c r="B19" s="198"/>
      <c r="C19" s="198"/>
      <c r="D19" s="22"/>
      <c r="E19" s="303"/>
      <c r="F19" s="304"/>
      <c r="G19" s="303"/>
      <c r="H19" s="304"/>
      <c r="I19" s="303"/>
      <c r="J19" s="304"/>
      <c r="K19" s="305"/>
      <c r="L19" s="306"/>
      <c r="M19" s="305"/>
      <c r="N19" s="306"/>
      <c r="O19" s="300"/>
      <c r="P19" s="301"/>
      <c r="Q19" s="300"/>
      <c r="R19" s="301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25">
      <c r="A20" s="254"/>
      <c r="B20" s="25"/>
      <c r="C20" s="254"/>
      <c r="D20" s="22"/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00"/>
      <c r="P20" s="301"/>
      <c r="Q20" s="300"/>
      <c r="R20" s="301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25">
      <c r="A21" s="276">
        <v>3600</v>
      </c>
      <c r="B21" s="279" t="s">
        <v>103</v>
      </c>
      <c r="C21" s="276"/>
      <c r="D21" s="278" t="s">
        <v>98</v>
      </c>
      <c r="E21" s="303"/>
      <c r="F21" s="304"/>
      <c r="G21" s="303"/>
      <c r="H21" s="304"/>
      <c r="I21" s="303">
        <v>3</v>
      </c>
      <c r="J21" s="304"/>
      <c r="K21" s="305"/>
      <c r="L21" s="306"/>
      <c r="M21" s="305"/>
      <c r="N21" s="306"/>
      <c r="O21" s="300"/>
      <c r="P21" s="301"/>
      <c r="Q21" s="300"/>
      <c r="R21" s="301"/>
      <c r="S21" s="201">
        <f t="shared" si="2"/>
        <v>3</v>
      </c>
      <c r="T21" s="201">
        <f t="shared" si="3"/>
        <v>3</v>
      </c>
      <c r="U21" s="14"/>
      <c r="V21" s="14"/>
    </row>
    <row r="22" spans="1:22" x14ac:dyDescent="0.25">
      <c r="A22" s="262"/>
      <c r="B22" s="262"/>
      <c r="C22" s="262"/>
      <c r="D22" s="22"/>
      <c r="E22" s="303"/>
      <c r="F22" s="304"/>
      <c r="G22" s="303"/>
      <c r="H22" s="304"/>
      <c r="I22" s="303"/>
      <c r="J22" s="304"/>
      <c r="K22" s="305"/>
      <c r="L22" s="306"/>
      <c r="M22" s="305"/>
      <c r="N22" s="306"/>
      <c r="O22" s="300"/>
      <c r="P22" s="301"/>
      <c r="Q22" s="300"/>
      <c r="R22" s="301"/>
      <c r="S22" s="201">
        <f t="shared" si="2"/>
        <v>0</v>
      </c>
      <c r="T22" s="201">
        <f t="shared" si="3"/>
        <v>0</v>
      </c>
      <c r="U22" s="14"/>
      <c r="V22" s="14"/>
    </row>
    <row r="23" spans="1:22" x14ac:dyDescent="0.25">
      <c r="A23" s="262"/>
      <c r="B23" s="262"/>
      <c r="C23" s="262"/>
      <c r="D23" s="22"/>
      <c r="E23" s="303"/>
      <c r="F23" s="304"/>
      <c r="G23" s="303"/>
      <c r="H23" s="304"/>
      <c r="I23" s="303"/>
      <c r="J23" s="304"/>
      <c r="K23" s="305"/>
      <c r="L23" s="306"/>
      <c r="M23" s="305"/>
      <c r="N23" s="306"/>
      <c r="O23" s="300"/>
      <c r="P23" s="301"/>
      <c r="Q23" s="300"/>
      <c r="R23" s="301"/>
      <c r="S23" s="201">
        <f t="shared" si="2"/>
        <v>0</v>
      </c>
      <c r="T23" s="201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303"/>
      <c r="F24" s="304"/>
      <c r="G24" s="303"/>
      <c r="H24" s="304"/>
      <c r="I24" s="303"/>
      <c r="J24" s="304"/>
      <c r="K24" s="305"/>
      <c r="L24" s="306"/>
      <c r="M24" s="305"/>
      <c r="N24" s="306"/>
      <c r="O24" s="300"/>
      <c r="P24" s="301"/>
      <c r="Q24" s="300"/>
      <c r="R24" s="301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303"/>
      <c r="F25" s="304"/>
      <c r="G25" s="303"/>
      <c r="H25" s="304"/>
      <c r="I25" s="303"/>
      <c r="J25" s="304"/>
      <c r="K25" s="305"/>
      <c r="L25" s="306"/>
      <c r="M25" s="305"/>
      <c r="N25" s="306"/>
      <c r="O25" s="300"/>
      <c r="P25" s="301"/>
      <c r="Q25" s="300"/>
      <c r="R25" s="301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303"/>
      <c r="F26" s="304"/>
      <c r="G26" s="303"/>
      <c r="H26" s="304"/>
      <c r="I26" s="303"/>
      <c r="J26" s="304"/>
      <c r="K26" s="303"/>
      <c r="L26" s="304"/>
      <c r="M26" s="303"/>
      <c r="N26" s="304"/>
      <c r="O26" s="300"/>
      <c r="P26" s="301"/>
      <c r="Q26" s="300"/>
      <c r="R26" s="301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307">
        <f>SUM(E4:E26)</f>
        <v>8</v>
      </c>
      <c r="F27" s="308"/>
      <c r="G27" s="307">
        <f>SUM(G4:G26)</f>
        <v>8</v>
      </c>
      <c r="H27" s="308"/>
      <c r="I27" s="307">
        <f>SUM(I4:I26)</f>
        <v>8</v>
      </c>
      <c r="J27" s="308"/>
      <c r="K27" s="307">
        <f>SUM(K4:K26)</f>
        <v>0</v>
      </c>
      <c r="L27" s="308"/>
      <c r="M27" s="307">
        <f>SUM(M4:M26)</f>
        <v>0</v>
      </c>
      <c r="N27" s="308"/>
      <c r="O27" s="307">
        <f>SUM(O4:O26)</f>
        <v>0</v>
      </c>
      <c r="P27" s="308"/>
      <c r="Q27" s="307">
        <f>SUM(Q4:Q26)</f>
        <v>0</v>
      </c>
      <c r="R27" s="308"/>
      <c r="S27" s="137">
        <f t="shared" si="1"/>
        <v>24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3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D8" sqref="D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79</v>
      </c>
      <c r="B2" s="234"/>
      <c r="C2" s="234" t="str">
        <f>Buckingham!C2</f>
        <v>27.12.20</v>
      </c>
      <c r="D2" s="32"/>
      <c r="E2" s="323" t="s">
        <v>13</v>
      </c>
      <c r="F2" s="323"/>
      <c r="G2" s="323" t="s">
        <v>14</v>
      </c>
      <c r="H2" s="323"/>
      <c r="I2" s="323" t="s">
        <v>15</v>
      </c>
      <c r="J2" s="323"/>
      <c r="K2" s="323" t="s">
        <v>16</v>
      </c>
      <c r="L2" s="323"/>
      <c r="M2" s="323" t="s">
        <v>17</v>
      </c>
      <c r="N2" s="323"/>
      <c r="O2" s="323" t="s">
        <v>18</v>
      </c>
      <c r="P2" s="323"/>
      <c r="Q2" s="323" t="s">
        <v>19</v>
      </c>
      <c r="R2" s="32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70">
        <v>6728</v>
      </c>
      <c r="B4" s="279" t="s">
        <v>100</v>
      </c>
      <c r="C4" s="270">
        <v>49</v>
      </c>
      <c r="D4" s="22" t="s">
        <v>87</v>
      </c>
      <c r="E4" s="321">
        <v>8</v>
      </c>
      <c r="F4" s="322"/>
      <c r="G4" s="321"/>
      <c r="H4" s="322"/>
      <c r="I4" s="321"/>
      <c r="J4" s="322"/>
      <c r="K4" s="316"/>
      <c r="L4" s="317"/>
      <c r="M4" s="316"/>
      <c r="N4" s="317"/>
      <c r="O4" s="320"/>
      <c r="P4" s="320"/>
      <c r="Q4" s="318"/>
      <c r="R4" s="319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25">
      <c r="A5" s="265">
        <v>6728</v>
      </c>
      <c r="B5" s="279" t="s">
        <v>100</v>
      </c>
      <c r="C5" s="251">
        <v>67</v>
      </c>
      <c r="D5" s="22" t="s">
        <v>97</v>
      </c>
      <c r="E5" s="293"/>
      <c r="F5" s="294"/>
      <c r="G5" s="293">
        <v>8</v>
      </c>
      <c r="H5" s="294"/>
      <c r="I5" s="293">
        <v>4</v>
      </c>
      <c r="J5" s="294"/>
      <c r="K5" s="285"/>
      <c r="L5" s="286"/>
      <c r="M5" s="285"/>
      <c r="N5" s="286"/>
      <c r="O5" s="320"/>
      <c r="P5" s="320"/>
      <c r="Q5" s="318"/>
      <c r="R5" s="319"/>
      <c r="S5" s="38">
        <f t="shared" ref="S5:S22" si="0">E5+G5+I5+K5+M5+O5+Q5</f>
        <v>12</v>
      </c>
      <c r="T5" s="38">
        <f t="shared" ref="T5:T20" si="1">SUM(S5-U5-V5)</f>
        <v>12</v>
      </c>
      <c r="U5" s="40"/>
      <c r="V5" s="40"/>
    </row>
    <row r="6" spans="1:22" x14ac:dyDescent="0.25">
      <c r="A6" s="261"/>
      <c r="B6" s="233"/>
      <c r="C6" s="233"/>
      <c r="D6" s="22"/>
      <c r="E6" s="293"/>
      <c r="F6" s="294"/>
      <c r="G6" s="293"/>
      <c r="H6" s="294"/>
      <c r="I6" s="293"/>
      <c r="J6" s="294"/>
      <c r="K6" s="285"/>
      <c r="L6" s="286"/>
      <c r="M6" s="285"/>
      <c r="N6" s="286"/>
      <c r="O6" s="320"/>
      <c r="P6" s="320"/>
      <c r="Q6" s="318"/>
      <c r="R6" s="319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277" t="s">
        <v>104</v>
      </c>
      <c r="B7" s="281">
        <v>77.31</v>
      </c>
      <c r="C7" s="232"/>
      <c r="D7" s="22"/>
      <c r="E7" s="321"/>
      <c r="F7" s="322"/>
      <c r="G7" s="321"/>
      <c r="H7" s="322"/>
      <c r="I7" s="321"/>
      <c r="J7" s="322"/>
      <c r="K7" s="316"/>
      <c r="L7" s="317"/>
      <c r="M7" s="316"/>
      <c r="N7" s="317"/>
      <c r="O7" s="320"/>
      <c r="P7" s="320"/>
      <c r="Q7" s="318"/>
      <c r="R7" s="31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19"/>
      <c r="B8" s="219"/>
      <c r="C8" s="219"/>
      <c r="D8" s="22"/>
      <c r="E8" s="321"/>
      <c r="F8" s="322"/>
      <c r="G8" s="321"/>
      <c r="H8" s="322"/>
      <c r="I8" s="321"/>
      <c r="J8" s="322"/>
      <c r="K8" s="316"/>
      <c r="L8" s="317"/>
      <c r="M8" s="316"/>
      <c r="N8" s="317"/>
      <c r="O8" s="320"/>
      <c r="P8" s="320"/>
      <c r="Q8" s="318"/>
      <c r="R8" s="31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1"/>
      <c r="B9" s="141"/>
      <c r="C9" s="141"/>
      <c r="D9" s="22"/>
      <c r="E9" s="321"/>
      <c r="F9" s="322"/>
      <c r="G9" s="321"/>
      <c r="H9" s="322"/>
      <c r="I9" s="321"/>
      <c r="J9" s="322"/>
      <c r="K9" s="316"/>
      <c r="L9" s="317"/>
      <c r="M9" s="316"/>
      <c r="N9" s="317"/>
      <c r="O9" s="320"/>
      <c r="P9" s="320"/>
      <c r="Q9" s="318"/>
      <c r="R9" s="31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321"/>
      <c r="F10" s="322"/>
      <c r="G10" s="321"/>
      <c r="H10" s="322"/>
      <c r="I10" s="321"/>
      <c r="J10" s="322"/>
      <c r="K10" s="316"/>
      <c r="L10" s="317"/>
      <c r="M10" s="316"/>
      <c r="N10" s="317"/>
      <c r="O10" s="318"/>
      <c r="P10" s="319"/>
      <c r="Q10" s="318"/>
      <c r="R10" s="31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321"/>
      <c r="F11" s="322"/>
      <c r="G11" s="321"/>
      <c r="H11" s="322"/>
      <c r="I11" s="321"/>
      <c r="J11" s="322"/>
      <c r="K11" s="316"/>
      <c r="L11" s="317"/>
      <c r="M11" s="316"/>
      <c r="N11" s="317"/>
      <c r="O11" s="318"/>
      <c r="P11" s="319"/>
      <c r="Q11" s="318"/>
      <c r="R11" s="31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93"/>
      <c r="F12" s="294"/>
      <c r="G12" s="293"/>
      <c r="H12" s="294"/>
      <c r="I12" s="293"/>
      <c r="J12" s="294"/>
      <c r="K12" s="285"/>
      <c r="L12" s="286"/>
      <c r="M12" s="285"/>
      <c r="N12" s="286"/>
      <c r="O12" s="318"/>
      <c r="P12" s="319"/>
      <c r="Q12" s="318"/>
      <c r="R12" s="31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93"/>
      <c r="F13" s="294"/>
      <c r="G13" s="293"/>
      <c r="H13" s="294"/>
      <c r="I13" s="293"/>
      <c r="J13" s="294"/>
      <c r="K13" s="285"/>
      <c r="L13" s="286"/>
      <c r="M13" s="285"/>
      <c r="N13" s="286"/>
      <c r="O13" s="318"/>
      <c r="P13" s="319"/>
      <c r="Q13" s="318"/>
      <c r="R13" s="31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93"/>
      <c r="F14" s="294"/>
      <c r="G14" s="293"/>
      <c r="H14" s="294"/>
      <c r="I14" s="293"/>
      <c r="J14" s="294"/>
      <c r="K14" s="285"/>
      <c r="L14" s="286"/>
      <c r="M14" s="285"/>
      <c r="N14" s="286"/>
      <c r="O14" s="318"/>
      <c r="P14" s="319"/>
      <c r="Q14" s="318"/>
      <c r="R14" s="31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6"/>
      <c r="B15" s="25"/>
      <c r="C15" s="206"/>
      <c r="D15" s="10"/>
      <c r="E15" s="293"/>
      <c r="F15" s="294"/>
      <c r="G15" s="293"/>
      <c r="H15" s="294"/>
      <c r="I15" s="293"/>
      <c r="J15" s="294"/>
      <c r="K15" s="285"/>
      <c r="L15" s="286"/>
      <c r="M15" s="285"/>
      <c r="N15" s="286"/>
      <c r="O15" s="318"/>
      <c r="P15" s="319"/>
      <c r="Q15" s="318"/>
      <c r="R15" s="31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3"/>
      <c r="B16" s="25"/>
      <c r="C16" s="193"/>
      <c r="D16" s="22"/>
      <c r="E16" s="293"/>
      <c r="F16" s="294"/>
      <c r="G16" s="293"/>
      <c r="H16" s="294"/>
      <c r="I16" s="293"/>
      <c r="J16" s="294"/>
      <c r="K16" s="285"/>
      <c r="L16" s="286"/>
      <c r="M16" s="285"/>
      <c r="N16" s="286"/>
      <c r="O16" s="318"/>
      <c r="P16" s="319"/>
      <c r="Q16" s="318"/>
      <c r="R16" s="31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23"/>
      <c r="B17" s="223"/>
      <c r="C17" s="223"/>
      <c r="E17" s="293"/>
      <c r="F17" s="294"/>
      <c r="G17" s="293"/>
      <c r="H17" s="294"/>
      <c r="I17" s="293"/>
      <c r="J17" s="294"/>
      <c r="K17" s="285"/>
      <c r="L17" s="286"/>
      <c r="M17" s="285"/>
      <c r="N17" s="286"/>
      <c r="O17" s="318"/>
      <c r="P17" s="319"/>
      <c r="Q17" s="318"/>
      <c r="R17" s="31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75">
        <v>3600</v>
      </c>
      <c r="B18" s="279" t="s">
        <v>103</v>
      </c>
      <c r="C18" s="275"/>
      <c r="D18" s="22" t="s">
        <v>98</v>
      </c>
      <c r="E18" s="321"/>
      <c r="F18" s="322"/>
      <c r="G18" s="321"/>
      <c r="H18" s="322"/>
      <c r="I18" s="321">
        <v>4</v>
      </c>
      <c r="J18" s="322"/>
      <c r="K18" s="316"/>
      <c r="L18" s="317"/>
      <c r="M18" s="316"/>
      <c r="N18" s="317"/>
      <c r="O18" s="320"/>
      <c r="P18" s="320"/>
      <c r="Q18" s="318"/>
      <c r="R18" s="319"/>
      <c r="S18" s="38">
        <f t="shared" si="0"/>
        <v>4</v>
      </c>
      <c r="T18" s="38">
        <f t="shared" si="1"/>
        <v>4</v>
      </c>
      <c r="U18" s="40"/>
      <c r="V18" s="40"/>
    </row>
    <row r="19" spans="1:22" x14ac:dyDescent="0.25">
      <c r="A19" s="227"/>
      <c r="B19" s="25"/>
      <c r="C19" s="227"/>
      <c r="D19" s="10"/>
      <c r="E19" s="321"/>
      <c r="F19" s="322"/>
      <c r="G19" s="321"/>
      <c r="H19" s="322"/>
      <c r="I19" s="321"/>
      <c r="J19" s="322"/>
      <c r="K19" s="316"/>
      <c r="L19" s="317"/>
      <c r="M19" s="316"/>
      <c r="N19" s="317"/>
      <c r="O19" s="320"/>
      <c r="P19" s="320"/>
      <c r="Q19" s="318"/>
      <c r="R19" s="31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321"/>
      <c r="F20" s="322"/>
      <c r="G20" s="321"/>
      <c r="H20" s="322"/>
      <c r="I20" s="321"/>
      <c r="J20" s="322"/>
      <c r="K20" s="316"/>
      <c r="L20" s="317"/>
      <c r="M20" s="316"/>
      <c r="N20" s="317"/>
      <c r="O20" s="320"/>
      <c r="P20" s="320"/>
      <c r="Q20" s="318"/>
      <c r="R20" s="31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321"/>
      <c r="F21" s="322"/>
      <c r="G21" s="321"/>
      <c r="H21" s="322"/>
      <c r="I21" s="321"/>
      <c r="J21" s="322"/>
      <c r="K21" s="316"/>
      <c r="L21" s="317"/>
      <c r="M21" s="316"/>
      <c r="N21" s="317"/>
      <c r="O21" s="320"/>
      <c r="P21" s="320"/>
      <c r="Q21" s="318"/>
      <c r="R21" s="31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26"/>
      <c r="F22" s="326"/>
      <c r="G22" s="326"/>
      <c r="H22" s="326"/>
      <c r="I22" s="326"/>
      <c r="J22" s="326"/>
      <c r="K22" s="326"/>
      <c r="L22" s="326"/>
      <c r="M22" s="321"/>
      <c r="N22" s="322"/>
      <c r="O22" s="320"/>
      <c r="P22" s="320"/>
      <c r="Q22" s="318"/>
      <c r="R22" s="31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24">
        <f>SUM(E4:E22)</f>
        <v>8</v>
      </c>
      <c r="F23" s="325"/>
      <c r="G23" s="324">
        <f>SUM(G4:G22)</f>
        <v>8</v>
      </c>
      <c r="H23" s="325"/>
      <c r="I23" s="324">
        <f>SUM(I4:I22)</f>
        <v>8</v>
      </c>
      <c r="J23" s="325"/>
      <c r="K23" s="324">
        <f>SUM(K4:K22)</f>
        <v>0</v>
      </c>
      <c r="L23" s="325"/>
      <c r="M23" s="324">
        <f>SUM(M4:M22)</f>
        <v>0</v>
      </c>
      <c r="N23" s="325"/>
      <c r="O23" s="324">
        <f>SUM(O4:O22)</f>
        <v>0</v>
      </c>
      <c r="P23" s="325"/>
      <c r="Q23" s="324">
        <f>SUM(Q4:Q22)</f>
        <v>0</v>
      </c>
      <c r="R23" s="325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D8" sqref="D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6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67"/>
      <c r="F3" s="268"/>
      <c r="G3" s="267"/>
      <c r="H3" s="268"/>
      <c r="I3" s="267"/>
      <c r="J3" s="268"/>
      <c r="K3" s="248"/>
      <c r="L3" s="249"/>
      <c r="M3" s="248"/>
      <c r="N3" s="249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6"/>
      <c r="B4" s="226"/>
      <c r="C4" s="226"/>
      <c r="D4" s="22"/>
      <c r="E4" s="312"/>
      <c r="F4" s="313"/>
      <c r="G4" s="312"/>
      <c r="H4" s="313"/>
      <c r="I4" s="312"/>
      <c r="J4" s="313"/>
      <c r="K4" s="305"/>
      <c r="L4" s="306"/>
      <c r="M4" s="305"/>
      <c r="N4" s="306"/>
      <c r="O4" s="300"/>
      <c r="P4" s="301"/>
      <c r="Q4" s="300"/>
      <c r="R4" s="301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277" t="s">
        <v>104</v>
      </c>
      <c r="B5" s="281">
        <v>73.28</v>
      </c>
      <c r="C5" s="265"/>
      <c r="D5" s="22"/>
      <c r="E5" s="312"/>
      <c r="F5" s="313"/>
      <c r="G5" s="312"/>
      <c r="H5" s="313"/>
      <c r="I5" s="312"/>
      <c r="J5" s="313"/>
      <c r="K5" s="305"/>
      <c r="L5" s="306"/>
      <c r="M5" s="305"/>
      <c r="N5" s="306"/>
      <c r="O5" s="300"/>
      <c r="P5" s="301"/>
      <c r="Q5" s="300"/>
      <c r="R5" s="30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65"/>
      <c r="B6" s="232"/>
      <c r="C6" s="232"/>
      <c r="D6" s="22"/>
      <c r="E6" s="312"/>
      <c r="F6" s="313"/>
      <c r="G6" s="312"/>
      <c r="H6" s="313"/>
      <c r="I6" s="312"/>
      <c r="J6" s="313"/>
      <c r="K6" s="305"/>
      <c r="L6" s="306"/>
      <c r="M6" s="305"/>
      <c r="N6" s="306"/>
      <c r="O6" s="300"/>
      <c r="P6" s="301"/>
      <c r="Q6" s="300"/>
      <c r="R6" s="30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65"/>
      <c r="B7" s="198"/>
      <c r="C7" s="198"/>
      <c r="D7" s="22"/>
      <c r="E7" s="312"/>
      <c r="F7" s="313"/>
      <c r="G7" s="312"/>
      <c r="H7" s="313"/>
      <c r="I7" s="312"/>
      <c r="J7" s="313"/>
      <c r="K7" s="305"/>
      <c r="L7" s="306"/>
      <c r="M7" s="305"/>
      <c r="N7" s="306"/>
      <c r="O7" s="300"/>
      <c r="P7" s="301"/>
      <c r="Q7" s="300"/>
      <c r="R7" s="30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9"/>
      <c r="B8" s="219"/>
      <c r="C8" s="219"/>
      <c r="D8" s="22"/>
      <c r="E8" s="312"/>
      <c r="F8" s="313"/>
      <c r="G8" s="312"/>
      <c r="H8" s="313"/>
      <c r="I8" s="312"/>
      <c r="J8" s="313"/>
      <c r="K8" s="305"/>
      <c r="L8" s="306"/>
      <c r="M8" s="305"/>
      <c r="N8" s="306"/>
      <c r="O8" s="300"/>
      <c r="P8" s="301"/>
      <c r="Q8" s="300"/>
      <c r="R8" s="30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9"/>
      <c r="B9" s="219"/>
      <c r="C9" s="219"/>
      <c r="D9" s="22"/>
      <c r="E9" s="312"/>
      <c r="F9" s="313"/>
      <c r="G9" s="312"/>
      <c r="H9" s="313"/>
      <c r="I9" s="312"/>
      <c r="J9" s="313"/>
      <c r="K9" s="305"/>
      <c r="L9" s="306"/>
      <c r="M9" s="305"/>
      <c r="N9" s="306"/>
      <c r="O9" s="300"/>
      <c r="P9" s="301"/>
      <c r="Q9" s="300"/>
      <c r="R9" s="30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4"/>
      <c r="B10" s="184"/>
      <c r="C10" s="184"/>
      <c r="D10" s="22"/>
      <c r="E10" s="312"/>
      <c r="F10" s="313"/>
      <c r="G10" s="312"/>
      <c r="H10" s="313"/>
      <c r="I10" s="312"/>
      <c r="J10" s="313"/>
      <c r="K10" s="305"/>
      <c r="L10" s="306"/>
      <c r="M10" s="305"/>
      <c r="N10" s="306"/>
      <c r="O10" s="300"/>
      <c r="P10" s="301"/>
      <c r="Q10" s="300"/>
      <c r="R10" s="30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4"/>
      <c r="B11" s="184"/>
      <c r="C11" s="184"/>
      <c r="D11" s="22"/>
      <c r="E11" s="312"/>
      <c r="F11" s="313"/>
      <c r="G11" s="312"/>
      <c r="H11" s="313"/>
      <c r="I11" s="312"/>
      <c r="J11" s="313"/>
      <c r="K11" s="305"/>
      <c r="L11" s="306"/>
      <c r="M11" s="305"/>
      <c r="N11" s="306"/>
      <c r="O11" s="300"/>
      <c r="P11" s="301"/>
      <c r="Q11" s="300"/>
      <c r="R11" s="30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4"/>
      <c r="B12" s="184"/>
      <c r="C12" s="184"/>
      <c r="D12" s="22"/>
      <c r="E12" s="312"/>
      <c r="F12" s="313"/>
      <c r="G12" s="312"/>
      <c r="H12" s="313"/>
      <c r="I12" s="312"/>
      <c r="J12" s="313"/>
      <c r="K12" s="305"/>
      <c r="L12" s="306"/>
      <c r="M12" s="305"/>
      <c r="N12" s="306"/>
      <c r="O12" s="300"/>
      <c r="P12" s="301"/>
      <c r="Q12" s="300"/>
      <c r="R12" s="30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4"/>
      <c r="B13" s="184"/>
      <c r="C13" s="184"/>
      <c r="D13" s="22"/>
      <c r="E13" s="312"/>
      <c r="F13" s="313"/>
      <c r="G13" s="312"/>
      <c r="H13" s="313"/>
      <c r="I13" s="312"/>
      <c r="J13" s="313"/>
      <c r="K13" s="305"/>
      <c r="L13" s="306"/>
      <c r="M13" s="305"/>
      <c r="N13" s="306"/>
      <c r="O13" s="300"/>
      <c r="P13" s="301"/>
      <c r="Q13" s="300"/>
      <c r="R13" s="30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4"/>
      <c r="B14" s="184"/>
      <c r="C14" s="184"/>
      <c r="D14" s="22"/>
      <c r="E14" s="312"/>
      <c r="F14" s="313"/>
      <c r="G14" s="312"/>
      <c r="H14" s="313"/>
      <c r="I14" s="312"/>
      <c r="J14" s="313"/>
      <c r="K14" s="305"/>
      <c r="L14" s="306"/>
      <c r="M14" s="305"/>
      <c r="N14" s="306"/>
      <c r="O14" s="300"/>
      <c r="P14" s="301"/>
      <c r="Q14" s="300"/>
      <c r="R14" s="30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4"/>
      <c r="B15" s="184"/>
      <c r="C15" s="184"/>
      <c r="D15" s="22"/>
      <c r="E15" s="312"/>
      <c r="F15" s="313"/>
      <c r="G15" s="312"/>
      <c r="H15" s="313"/>
      <c r="I15" s="312"/>
      <c r="J15" s="313"/>
      <c r="K15" s="305"/>
      <c r="L15" s="306"/>
      <c r="M15" s="305"/>
      <c r="N15" s="306"/>
      <c r="O15" s="300"/>
      <c r="P15" s="301"/>
      <c r="Q15" s="300"/>
      <c r="R15" s="30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84"/>
      <c r="B16" s="184"/>
      <c r="C16" s="184"/>
      <c r="D16" s="22"/>
      <c r="E16" s="283"/>
      <c r="F16" s="284"/>
      <c r="G16" s="283"/>
      <c r="H16" s="284"/>
      <c r="I16" s="283"/>
      <c r="J16" s="284"/>
      <c r="K16" s="305"/>
      <c r="L16" s="306"/>
      <c r="M16" s="305"/>
      <c r="N16" s="306"/>
      <c r="O16" s="300"/>
      <c r="P16" s="301"/>
      <c r="Q16" s="300"/>
      <c r="R16" s="30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84"/>
      <c r="B17" s="184"/>
      <c r="C17" s="184"/>
      <c r="D17" s="22"/>
      <c r="E17" s="283"/>
      <c r="F17" s="284"/>
      <c r="G17" s="283"/>
      <c r="H17" s="284"/>
      <c r="I17" s="283"/>
      <c r="J17" s="284"/>
      <c r="K17" s="285"/>
      <c r="L17" s="286"/>
      <c r="M17" s="285"/>
      <c r="N17" s="286"/>
      <c r="O17" s="300"/>
      <c r="P17" s="301"/>
      <c r="Q17" s="300"/>
      <c r="R17" s="30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9"/>
      <c r="B18" s="186"/>
      <c r="C18" s="232"/>
      <c r="D18" s="22"/>
      <c r="E18" s="312"/>
      <c r="F18" s="313"/>
      <c r="G18" s="312"/>
      <c r="H18" s="313"/>
      <c r="I18" s="312"/>
      <c r="J18" s="313"/>
      <c r="K18" s="305"/>
      <c r="L18" s="306"/>
      <c r="M18" s="305"/>
      <c r="N18" s="306"/>
      <c r="O18" s="300"/>
      <c r="P18" s="301"/>
      <c r="Q18" s="300"/>
      <c r="R18" s="301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25">
      <c r="A19" s="188"/>
      <c r="B19" s="188"/>
      <c r="C19" s="188"/>
      <c r="D19" s="22"/>
      <c r="E19" s="312"/>
      <c r="F19" s="313"/>
      <c r="G19" s="312"/>
      <c r="H19" s="313"/>
      <c r="I19" s="312"/>
      <c r="J19" s="313"/>
      <c r="K19" s="305"/>
      <c r="L19" s="306"/>
      <c r="M19" s="305"/>
      <c r="N19" s="306"/>
      <c r="O19" s="300"/>
      <c r="P19" s="301"/>
      <c r="Q19" s="300"/>
      <c r="R19" s="301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25">
      <c r="A20" s="247"/>
      <c r="B20" s="25"/>
      <c r="C20" s="247"/>
      <c r="D20" s="22"/>
      <c r="E20" s="312"/>
      <c r="F20" s="313"/>
      <c r="G20" s="312"/>
      <c r="H20" s="313"/>
      <c r="I20" s="312"/>
      <c r="J20" s="313"/>
      <c r="K20" s="305"/>
      <c r="L20" s="306"/>
      <c r="M20" s="305"/>
      <c r="N20" s="306"/>
      <c r="O20" s="300"/>
      <c r="P20" s="301"/>
      <c r="Q20" s="300"/>
      <c r="R20" s="301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25">
      <c r="A21" s="206"/>
      <c r="B21" s="25"/>
      <c r="C21" s="206"/>
      <c r="D21" s="10"/>
      <c r="E21" s="312"/>
      <c r="F21" s="313"/>
      <c r="G21" s="312"/>
      <c r="H21" s="313"/>
      <c r="I21" s="312"/>
      <c r="J21" s="313"/>
      <c r="K21" s="305"/>
      <c r="L21" s="306"/>
      <c r="M21" s="305"/>
      <c r="N21" s="306"/>
      <c r="O21" s="300"/>
      <c r="P21" s="301"/>
      <c r="Q21" s="300"/>
      <c r="R21" s="30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327"/>
      <c r="F22" s="313"/>
      <c r="G22" s="327"/>
      <c r="H22" s="313"/>
      <c r="I22" s="327"/>
      <c r="J22" s="313"/>
      <c r="K22" s="328"/>
      <c r="L22" s="306"/>
      <c r="M22" s="328"/>
      <c r="N22" s="306"/>
      <c r="O22" s="300"/>
      <c r="P22" s="301"/>
      <c r="Q22" s="300"/>
      <c r="R22" s="30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312">
        <v>8</v>
      </c>
      <c r="F23" s="313"/>
      <c r="G23" s="312">
        <v>8</v>
      </c>
      <c r="H23" s="313"/>
      <c r="I23" s="312">
        <v>8</v>
      </c>
      <c r="J23" s="313"/>
      <c r="K23" s="305"/>
      <c r="L23" s="306"/>
      <c r="M23" s="305"/>
      <c r="N23" s="306"/>
      <c r="O23" s="300"/>
      <c r="P23" s="301"/>
      <c r="Q23" s="300"/>
      <c r="R23" s="301"/>
      <c r="S23" s="12">
        <f t="shared" si="2"/>
        <v>24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303"/>
      <c r="F24" s="304"/>
      <c r="G24" s="303"/>
      <c r="H24" s="304"/>
      <c r="I24" s="303"/>
      <c r="J24" s="304"/>
      <c r="K24" s="303"/>
      <c r="L24" s="304"/>
      <c r="M24" s="303"/>
      <c r="N24" s="304"/>
      <c r="O24" s="300"/>
      <c r="P24" s="301"/>
      <c r="Q24" s="300"/>
      <c r="R24" s="30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307">
        <f>SUM(E4:E24)</f>
        <v>8</v>
      </c>
      <c r="F25" s="308"/>
      <c r="G25" s="307">
        <f>SUM(G4:G24)</f>
        <v>8</v>
      </c>
      <c r="H25" s="308"/>
      <c r="I25" s="307">
        <f>SUM(I4:I24)</f>
        <v>8</v>
      </c>
      <c r="J25" s="308"/>
      <c r="K25" s="307">
        <f>SUM(K4:K24)</f>
        <v>0</v>
      </c>
      <c r="L25" s="308"/>
      <c r="M25" s="307">
        <f>SUM(M4:M24)</f>
        <v>0</v>
      </c>
      <c r="N25" s="308"/>
      <c r="O25" s="307">
        <f>SUM(O4:O24)</f>
        <v>0</v>
      </c>
      <c r="P25" s="308"/>
      <c r="Q25" s="307">
        <f>SUM(Q4:Q24)</f>
        <v>0</v>
      </c>
      <c r="R25" s="308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24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D8" sqref="D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118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8">
        <v>3600</v>
      </c>
      <c r="B4" s="279" t="s">
        <v>103</v>
      </c>
      <c r="C4" s="257">
        <v>48</v>
      </c>
      <c r="D4" s="22" t="s">
        <v>95</v>
      </c>
      <c r="E4" s="299">
        <v>2</v>
      </c>
      <c r="F4" s="299"/>
      <c r="G4" s="299"/>
      <c r="H4" s="299"/>
      <c r="I4" s="299"/>
      <c r="J4" s="299"/>
      <c r="K4" s="295"/>
      <c r="L4" s="295"/>
      <c r="M4" s="295"/>
      <c r="N4" s="295"/>
      <c r="O4" s="300"/>
      <c r="P4" s="301"/>
      <c r="Q4" s="300"/>
      <c r="R4" s="301"/>
      <c r="S4" s="119">
        <f t="shared" ref="S4:S22" si="0">E4+G4+I4+K4+M4+O4+Q4</f>
        <v>2</v>
      </c>
      <c r="T4" s="119">
        <f t="shared" ref="T4:T19" si="1">SUM(S4-U4-V4)</f>
        <v>2</v>
      </c>
      <c r="U4" s="14"/>
      <c r="V4" s="14"/>
    </row>
    <row r="5" spans="1:22" x14ac:dyDescent="0.25">
      <c r="A5" s="232">
        <v>3600</v>
      </c>
      <c r="B5" s="279" t="s">
        <v>103</v>
      </c>
      <c r="C5" s="255">
        <v>75</v>
      </c>
      <c r="D5" s="22" t="s">
        <v>89</v>
      </c>
      <c r="E5" s="299">
        <v>3</v>
      </c>
      <c r="F5" s="299"/>
      <c r="G5" s="299">
        <v>3</v>
      </c>
      <c r="H5" s="299"/>
      <c r="I5" s="299">
        <v>2.5</v>
      </c>
      <c r="J5" s="299"/>
      <c r="K5" s="295"/>
      <c r="L5" s="295"/>
      <c r="M5" s="295"/>
      <c r="N5" s="295"/>
      <c r="O5" s="300"/>
      <c r="P5" s="301"/>
      <c r="Q5" s="300"/>
      <c r="R5" s="301"/>
      <c r="S5" s="119">
        <f t="shared" si="0"/>
        <v>8.5</v>
      </c>
      <c r="T5" s="119">
        <f t="shared" si="1"/>
        <v>8.5</v>
      </c>
      <c r="U5" s="14"/>
      <c r="V5" s="14"/>
    </row>
    <row r="6" spans="1:22" x14ac:dyDescent="0.25">
      <c r="A6" s="270">
        <v>3600</v>
      </c>
      <c r="B6" s="279" t="s">
        <v>103</v>
      </c>
      <c r="C6" s="270">
        <v>76</v>
      </c>
      <c r="D6" s="22" t="s">
        <v>89</v>
      </c>
      <c r="E6" s="303">
        <v>3</v>
      </c>
      <c r="F6" s="304"/>
      <c r="G6" s="303">
        <v>3</v>
      </c>
      <c r="H6" s="304"/>
      <c r="I6" s="329">
        <v>2.5</v>
      </c>
      <c r="J6" s="304"/>
      <c r="K6" s="328"/>
      <c r="L6" s="306"/>
      <c r="M6" s="328"/>
      <c r="N6" s="306"/>
      <c r="O6" s="300"/>
      <c r="P6" s="301"/>
      <c r="Q6" s="300"/>
      <c r="R6" s="301"/>
      <c r="S6" s="119">
        <f t="shared" si="0"/>
        <v>8.5</v>
      </c>
      <c r="T6" s="119">
        <f t="shared" si="1"/>
        <v>8.5</v>
      </c>
      <c r="U6" s="14"/>
      <c r="V6" s="14"/>
    </row>
    <row r="7" spans="1:22" x14ac:dyDescent="0.25">
      <c r="A7" s="274">
        <v>3600</v>
      </c>
      <c r="B7" s="279" t="s">
        <v>103</v>
      </c>
      <c r="C7" s="274">
        <v>35</v>
      </c>
      <c r="D7" s="22" t="s">
        <v>89</v>
      </c>
      <c r="E7" s="303"/>
      <c r="F7" s="304"/>
      <c r="G7" s="303">
        <v>2</v>
      </c>
      <c r="H7" s="304"/>
      <c r="I7" s="329"/>
      <c r="J7" s="304"/>
      <c r="K7" s="328"/>
      <c r="L7" s="306"/>
      <c r="M7" s="328"/>
      <c r="N7" s="306"/>
      <c r="O7" s="300"/>
      <c r="P7" s="301"/>
      <c r="Q7" s="300"/>
      <c r="R7" s="301"/>
      <c r="S7" s="119">
        <f t="shared" si="0"/>
        <v>2</v>
      </c>
      <c r="T7" s="119">
        <f t="shared" si="1"/>
        <v>2</v>
      </c>
      <c r="U7" s="14"/>
      <c r="V7" s="14"/>
    </row>
    <row r="8" spans="1:22" x14ac:dyDescent="0.25">
      <c r="A8" s="222"/>
      <c r="B8" s="216"/>
      <c r="C8" s="216"/>
      <c r="D8" s="22"/>
      <c r="E8" s="303"/>
      <c r="F8" s="304"/>
      <c r="G8" s="303"/>
      <c r="H8" s="304"/>
      <c r="I8" s="329"/>
      <c r="J8" s="304"/>
      <c r="K8" s="328"/>
      <c r="L8" s="306"/>
      <c r="M8" s="328"/>
      <c r="N8" s="306"/>
      <c r="O8" s="300"/>
      <c r="P8" s="301"/>
      <c r="Q8" s="300"/>
      <c r="R8" s="301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77" t="s">
        <v>104</v>
      </c>
      <c r="B9" s="281">
        <v>57.89</v>
      </c>
      <c r="C9" s="232"/>
      <c r="D9" s="22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00"/>
      <c r="P9" s="301"/>
      <c r="Q9" s="300"/>
      <c r="R9" s="301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22"/>
      <c r="B10" s="189"/>
      <c r="C10" s="215"/>
      <c r="D10" s="22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00"/>
      <c r="P10" s="301"/>
      <c r="Q10" s="300"/>
      <c r="R10" s="301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200"/>
      <c r="B11" s="200"/>
      <c r="C11" s="200"/>
      <c r="D11" s="22"/>
      <c r="E11" s="303"/>
      <c r="F11" s="304"/>
      <c r="G11" s="303"/>
      <c r="H11" s="304"/>
      <c r="I11" s="329"/>
      <c r="J11" s="304"/>
      <c r="K11" s="328"/>
      <c r="L11" s="306"/>
      <c r="M11" s="328"/>
      <c r="N11" s="306"/>
      <c r="O11" s="300"/>
      <c r="P11" s="301"/>
      <c r="Q11" s="300"/>
      <c r="R11" s="301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200"/>
      <c r="B12" s="200"/>
      <c r="C12" s="200"/>
      <c r="D12" s="22"/>
      <c r="E12" s="303"/>
      <c r="F12" s="304"/>
      <c r="G12" s="303"/>
      <c r="H12" s="304"/>
      <c r="I12" s="329"/>
      <c r="J12" s="304"/>
      <c r="K12" s="328"/>
      <c r="L12" s="306"/>
      <c r="M12" s="328"/>
      <c r="N12" s="306"/>
      <c r="O12" s="300"/>
      <c r="P12" s="301"/>
      <c r="Q12" s="300"/>
      <c r="R12" s="301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4"/>
      <c r="B13" s="25"/>
      <c r="C13" s="164"/>
      <c r="D13" s="22"/>
      <c r="E13" s="303"/>
      <c r="F13" s="304"/>
      <c r="G13" s="303"/>
      <c r="H13" s="304"/>
      <c r="I13" s="329"/>
      <c r="J13" s="304"/>
      <c r="K13" s="328"/>
      <c r="L13" s="306"/>
      <c r="M13" s="328"/>
      <c r="N13" s="306"/>
      <c r="O13" s="300"/>
      <c r="P13" s="301"/>
      <c r="Q13" s="300"/>
      <c r="R13" s="301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46"/>
      <c r="B14" s="246"/>
      <c r="C14" s="246"/>
      <c r="D14" s="22"/>
      <c r="E14" s="303"/>
      <c r="F14" s="304"/>
      <c r="G14" s="303"/>
      <c r="H14" s="304"/>
      <c r="I14" s="329"/>
      <c r="J14" s="304"/>
      <c r="K14" s="328"/>
      <c r="L14" s="306"/>
      <c r="M14" s="328"/>
      <c r="N14" s="306"/>
      <c r="O14" s="300"/>
      <c r="P14" s="301"/>
      <c r="Q14" s="300"/>
      <c r="R14" s="301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8"/>
      <c r="B15" s="25"/>
      <c r="C15" s="208"/>
      <c r="D15" s="22"/>
      <c r="E15" s="303"/>
      <c r="F15" s="304"/>
      <c r="G15" s="303"/>
      <c r="H15" s="304"/>
      <c r="I15" s="329"/>
      <c r="J15" s="304"/>
      <c r="K15" s="328"/>
      <c r="L15" s="306"/>
      <c r="M15" s="328"/>
      <c r="N15" s="306"/>
      <c r="O15" s="300"/>
      <c r="P15" s="301"/>
      <c r="Q15" s="300"/>
      <c r="R15" s="301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9"/>
      <c r="B16" s="25"/>
      <c r="C16" s="209"/>
      <c r="D16" s="22"/>
      <c r="E16" s="303"/>
      <c r="F16" s="304"/>
      <c r="G16" s="303"/>
      <c r="H16" s="304"/>
      <c r="I16" s="303"/>
      <c r="J16" s="304"/>
      <c r="K16" s="305"/>
      <c r="L16" s="306"/>
      <c r="M16" s="305"/>
      <c r="N16" s="306"/>
      <c r="O16" s="300"/>
      <c r="P16" s="301"/>
      <c r="Q16" s="300"/>
      <c r="R16" s="301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75">
        <v>3600</v>
      </c>
      <c r="B17" s="279" t="s">
        <v>103</v>
      </c>
      <c r="C17" s="275"/>
      <c r="D17" s="22" t="s">
        <v>98</v>
      </c>
      <c r="E17" s="293"/>
      <c r="F17" s="294"/>
      <c r="G17" s="293"/>
      <c r="H17" s="294"/>
      <c r="I17" s="293">
        <v>3</v>
      </c>
      <c r="J17" s="294"/>
      <c r="K17" s="285"/>
      <c r="L17" s="286"/>
      <c r="M17" s="285"/>
      <c r="N17" s="286"/>
      <c r="O17" s="300"/>
      <c r="P17" s="301"/>
      <c r="Q17" s="300"/>
      <c r="R17" s="301"/>
      <c r="S17" s="119">
        <f t="shared" si="0"/>
        <v>3</v>
      </c>
      <c r="T17" s="119">
        <f t="shared" si="1"/>
        <v>3</v>
      </c>
      <c r="U17" s="14"/>
      <c r="V17" s="14"/>
    </row>
    <row r="18" spans="1:22" x14ac:dyDescent="0.25">
      <c r="A18" s="247"/>
      <c r="B18" s="25"/>
      <c r="C18" s="247"/>
      <c r="D18" s="22"/>
      <c r="E18" s="303"/>
      <c r="F18" s="304"/>
      <c r="G18" s="303"/>
      <c r="H18" s="304"/>
      <c r="I18" s="303"/>
      <c r="J18" s="304"/>
      <c r="K18" s="305"/>
      <c r="L18" s="306"/>
      <c r="M18" s="305"/>
      <c r="N18" s="306"/>
      <c r="O18" s="300"/>
      <c r="P18" s="301"/>
      <c r="Q18" s="300"/>
      <c r="R18" s="301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303"/>
      <c r="F19" s="304"/>
      <c r="G19" s="303"/>
      <c r="H19" s="304"/>
      <c r="I19" s="329"/>
      <c r="J19" s="304"/>
      <c r="K19" s="328"/>
      <c r="L19" s="306"/>
      <c r="M19" s="328"/>
      <c r="N19" s="306"/>
      <c r="O19" s="300"/>
      <c r="P19" s="301"/>
      <c r="Q19" s="300"/>
      <c r="R19" s="301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00"/>
      <c r="P20" s="301"/>
      <c r="Q20" s="300"/>
      <c r="R20" s="301"/>
      <c r="S20" s="119">
        <f t="shared" si="0"/>
        <v>0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0"/>
      <c r="P21" s="301"/>
      <c r="Q21" s="300"/>
      <c r="R21" s="301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307">
        <f>SUM(E4:E21)</f>
        <v>8</v>
      </c>
      <c r="F22" s="308"/>
      <c r="G22" s="307">
        <f>SUM(G4:G21)</f>
        <v>8</v>
      </c>
      <c r="H22" s="308"/>
      <c r="I22" s="307">
        <f>SUM(I4:I21)</f>
        <v>8</v>
      </c>
      <c r="J22" s="308"/>
      <c r="K22" s="307">
        <f>SUM(K4:K21)</f>
        <v>0</v>
      </c>
      <c r="L22" s="308"/>
      <c r="M22" s="307">
        <f>SUM(M4:M21)</f>
        <v>0</v>
      </c>
      <c r="N22" s="308"/>
      <c r="O22" s="307">
        <f>SUM(O4:O21)</f>
        <v>0</v>
      </c>
      <c r="P22" s="308"/>
      <c r="Q22" s="307">
        <f>SUM(Q4:Q21)</f>
        <v>0</v>
      </c>
      <c r="R22" s="308"/>
      <c r="S22" s="119">
        <f t="shared" si="0"/>
        <v>24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D9" sqref="D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6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6">
        <v>6728</v>
      </c>
      <c r="B4" s="279" t="s">
        <v>100</v>
      </c>
      <c r="C4" s="266">
        <v>48</v>
      </c>
      <c r="D4" s="22" t="s">
        <v>95</v>
      </c>
      <c r="E4" s="303">
        <v>7</v>
      </c>
      <c r="F4" s="304"/>
      <c r="G4" s="303">
        <v>7</v>
      </c>
      <c r="H4" s="304"/>
      <c r="I4" s="303">
        <v>4</v>
      </c>
      <c r="J4" s="304"/>
      <c r="K4" s="305"/>
      <c r="L4" s="306"/>
      <c r="M4" s="305"/>
      <c r="N4" s="306"/>
      <c r="O4" s="300"/>
      <c r="P4" s="301"/>
      <c r="Q4" s="300"/>
      <c r="R4" s="301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25">
      <c r="A5" s="259"/>
      <c r="B5" s="253"/>
      <c r="C5" s="253"/>
      <c r="D5" s="22"/>
      <c r="E5" s="303"/>
      <c r="F5" s="304"/>
      <c r="G5" s="303"/>
      <c r="H5" s="304"/>
      <c r="I5" s="303"/>
      <c r="J5" s="304"/>
      <c r="K5" s="305"/>
      <c r="L5" s="306"/>
      <c r="M5" s="305"/>
      <c r="N5" s="306"/>
      <c r="O5" s="300"/>
      <c r="P5" s="301"/>
      <c r="Q5" s="300"/>
      <c r="R5" s="301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277" t="s">
        <v>104</v>
      </c>
      <c r="B6" s="281">
        <v>72.83</v>
      </c>
      <c r="C6" s="252"/>
      <c r="D6" s="22"/>
      <c r="E6" s="303"/>
      <c r="F6" s="304"/>
      <c r="G6" s="303"/>
      <c r="H6" s="304"/>
      <c r="I6" s="303"/>
      <c r="J6" s="304"/>
      <c r="K6" s="305"/>
      <c r="L6" s="306"/>
      <c r="M6" s="305"/>
      <c r="N6" s="306"/>
      <c r="O6" s="300"/>
      <c r="P6" s="301"/>
      <c r="Q6" s="300"/>
      <c r="R6" s="30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269"/>
      <c r="B7" s="269"/>
      <c r="C7" s="269"/>
      <c r="D7" s="22"/>
      <c r="E7" s="303"/>
      <c r="F7" s="304"/>
      <c r="G7" s="303"/>
      <c r="H7" s="304"/>
      <c r="I7" s="303"/>
      <c r="J7" s="304"/>
      <c r="K7" s="305"/>
      <c r="L7" s="306"/>
      <c r="M7" s="305"/>
      <c r="N7" s="306"/>
      <c r="O7" s="300"/>
      <c r="P7" s="301"/>
      <c r="Q7" s="300"/>
      <c r="R7" s="30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213"/>
      <c r="B8" s="213"/>
      <c r="C8" s="213"/>
      <c r="D8" s="22"/>
      <c r="E8" s="303"/>
      <c r="F8" s="304"/>
      <c r="G8" s="303"/>
      <c r="H8" s="304"/>
      <c r="I8" s="303"/>
      <c r="J8" s="304"/>
      <c r="K8" s="305"/>
      <c r="L8" s="306"/>
      <c r="M8" s="305"/>
      <c r="N8" s="306"/>
      <c r="O8" s="300"/>
      <c r="P8" s="301"/>
      <c r="Q8" s="300"/>
      <c r="R8" s="30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36"/>
      <c r="B9" s="236"/>
      <c r="C9" s="236"/>
      <c r="D9" s="259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00"/>
      <c r="P9" s="301"/>
      <c r="Q9" s="300"/>
      <c r="R9" s="30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38"/>
      <c r="B10" s="238"/>
      <c r="C10" s="238"/>
      <c r="D10" s="22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00"/>
      <c r="P10" s="301"/>
      <c r="Q10" s="300"/>
      <c r="R10" s="30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10"/>
      <c r="B11" s="210"/>
      <c r="C11" s="210"/>
      <c r="D11" s="22"/>
      <c r="E11" s="303"/>
      <c r="F11" s="304"/>
      <c r="G11" s="303"/>
      <c r="H11" s="304"/>
      <c r="I11" s="303"/>
      <c r="J11" s="304"/>
      <c r="K11" s="305"/>
      <c r="L11" s="306"/>
      <c r="M11" s="305"/>
      <c r="N11" s="306"/>
      <c r="O11" s="300"/>
      <c r="P11" s="301"/>
      <c r="Q11" s="300"/>
      <c r="R11" s="30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6"/>
      <c r="B12" s="206"/>
      <c r="C12" s="206"/>
      <c r="D12" s="22"/>
      <c r="E12" s="303"/>
      <c r="F12" s="304"/>
      <c r="G12" s="303"/>
      <c r="H12" s="304"/>
      <c r="I12" s="303"/>
      <c r="J12" s="304"/>
      <c r="K12" s="305"/>
      <c r="L12" s="306"/>
      <c r="M12" s="305"/>
      <c r="N12" s="306"/>
      <c r="O12" s="300"/>
      <c r="P12" s="301"/>
      <c r="Q12" s="300"/>
      <c r="R12" s="30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47"/>
      <c r="B13" s="247"/>
      <c r="C13" s="247"/>
      <c r="D13" s="22"/>
      <c r="E13" s="303"/>
      <c r="F13" s="304"/>
      <c r="G13" s="303"/>
      <c r="H13" s="304"/>
      <c r="I13" s="303"/>
      <c r="J13" s="304"/>
      <c r="K13" s="305"/>
      <c r="L13" s="306"/>
      <c r="M13" s="305"/>
      <c r="N13" s="306"/>
      <c r="O13" s="300"/>
      <c r="P13" s="301"/>
      <c r="Q13" s="300"/>
      <c r="R13" s="30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303"/>
      <c r="F14" s="304"/>
      <c r="G14" s="303"/>
      <c r="H14" s="304"/>
      <c r="I14" s="303"/>
      <c r="J14" s="304"/>
      <c r="K14" s="305"/>
      <c r="L14" s="306"/>
      <c r="M14" s="305"/>
      <c r="N14" s="306"/>
      <c r="O14" s="300"/>
      <c r="P14" s="301"/>
      <c r="Q14" s="300"/>
      <c r="R14" s="30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303"/>
      <c r="F15" s="304"/>
      <c r="G15" s="303"/>
      <c r="H15" s="304"/>
      <c r="I15" s="303"/>
      <c r="J15" s="304"/>
      <c r="K15" s="305"/>
      <c r="L15" s="306"/>
      <c r="M15" s="305"/>
      <c r="N15" s="306"/>
      <c r="O15" s="300"/>
      <c r="P15" s="301"/>
      <c r="Q15" s="300"/>
      <c r="R15" s="30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31"/>
      <c r="B16" s="231"/>
      <c r="C16" s="231"/>
      <c r="D16" s="22"/>
      <c r="E16" s="303"/>
      <c r="F16" s="304"/>
      <c r="G16" s="303"/>
      <c r="H16" s="304"/>
      <c r="I16" s="303"/>
      <c r="J16" s="304"/>
      <c r="K16" s="305"/>
      <c r="L16" s="306"/>
      <c r="M16" s="305"/>
      <c r="N16" s="306"/>
      <c r="O16" s="300"/>
      <c r="P16" s="301"/>
      <c r="Q16" s="300"/>
      <c r="R16" s="30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5"/>
      <c r="E17" s="303"/>
      <c r="F17" s="304"/>
      <c r="G17" s="303"/>
      <c r="H17" s="304"/>
      <c r="I17" s="303"/>
      <c r="J17" s="304"/>
      <c r="K17" s="305"/>
      <c r="L17" s="306"/>
      <c r="M17" s="305"/>
      <c r="N17" s="306"/>
      <c r="O17" s="300"/>
      <c r="P17" s="301"/>
      <c r="Q17" s="300"/>
      <c r="R17" s="30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47"/>
      <c r="B18" s="25"/>
      <c r="C18" s="247"/>
      <c r="D18" s="22"/>
      <c r="E18" s="293"/>
      <c r="F18" s="294"/>
      <c r="G18" s="293"/>
      <c r="H18" s="294"/>
      <c r="I18" s="303"/>
      <c r="J18" s="304"/>
      <c r="K18" s="285"/>
      <c r="L18" s="286"/>
      <c r="M18" s="285"/>
      <c r="N18" s="286"/>
      <c r="O18" s="300"/>
      <c r="P18" s="301"/>
      <c r="Q18" s="300"/>
      <c r="R18" s="30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279" t="s">
        <v>103</v>
      </c>
      <c r="C19" s="157"/>
      <c r="D19" s="10" t="s">
        <v>61</v>
      </c>
      <c r="E19" s="293">
        <v>1</v>
      </c>
      <c r="F19" s="294"/>
      <c r="G19" s="293">
        <v>1</v>
      </c>
      <c r="H19" s="294"/>
      <c r="I19" s="293">
        <v>4</v>
      </c>
      <c r="J19" s="294"/>
      <c r="K19" s="285"/>
      <c r="L19" s="286"/>
      <c r="M19" s="285"/>
      <c r="N19" s="286"/>
      <c r="O19" s="300"/>
      <c r="P19" s="301"/>
      <c r="Q19" s="300"/>
      <c r="R19" s="301"/>
      <c r="S19" s="12">
        <f t="shared" si="4"/>
        <v>6</v>
      </c>
      <c r="T19" s="12">
        <f t="shared" si="5"/>
        <v>6</v>
      </c>
      <c r="U19" s="14"/>
      <c r="V19" s="14"/>
    </row>
    <row r="20" spans="1:22" x14ac:dyDescent="0.25">
      <c r="A20" s="182"/>
      <c r="B20" s="25"/>
      <c r="C20" s="182"/>
      <c r="D20" s="10"/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00"/>
      <c r="P20" s="301"/>
      <c r="Q20" s="300"/>
      <c r="R20" s="30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303"/>
      <c r="F21" s="304"/>
      <c r="G21" s="303"/>
      <c r="H21" s="304"/>
      <c r="I21" s="303"/>
      <c r="J21" s="304"/>
      <c r="K21" s="305"/>
      <c r="L21" s="306"/>
      <c r="M21" s="305"/>
      <c r="N21" s="306"/>
      <c r="O21" s="300"/>
      <c r="P21" s="301"/>
      <c r="Q21" s="300"/>
      <c r="R21" s="30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303"/>
      <c r="F22" s="304"/>
      <c r="G22" s="303"/>
      <c r="H22" s="304"/>
      <c r="I22" s="303"/>
      <c r="J22" s="304"/>
      <c r="K22" s="305"/>
      <c r="L22" s="306"/>
      <c r="M22" s="305"/>
      <c r="N22" s="306"/>
      <c r="O22" s="300"/>
      <c r="P22" s="301"/>
      <c r="Q22" s="300"/>
      <c r="R22" s="30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303"/>
      <c r="F23" s="304"/>
      <c r="G23" s="303"/>
      <c r="H23" s="304"/>
      <c r="I23" s="303"/>
      <c r="J23" s="304"/>
      <c r="K23" s="303"/>
      <c r="L23" s="304"/>
      <c r="M23" s="303"/>
      <c r="N23" s="304"/>
      <c r="O23" s="300"/>
      <c r="P23" s="301"/>
      <c r="Q23" s="300"/>
      <c r="R23" s="30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307">
        <f>SUM(E4:E23)</f>
        <v>8</v>
      </c>
      <c r="F24" s="308"/>
      <c r="G24" s="307">
        <f>SUM(G4:G23)</f>
        <v>8</v>
      </c>
      <c r="H24" s="308"/>
      <c r="I24" s="307">
        <f>SUM(I4:I23)</f>
        <v>8</v>
      </c>
      <c r="J24" s="308"/>
      <c r="K24" s="307">
        <f>SUM(K4:K23)</f>
        <v>0</v>
      </c>
      <c r="L24" s="308"/>
      <c r="M24" s="307">
        <f>SUM(M4:M23)</f>
        <v>0</v>
      </c>
      <c r="N24" s="308"/>
      <c r="O24" s="307">
        <f>SUM(O4:O23)</f>
        <v>0</v>
      </c>
      <c r="P24" s="308"/>
      <c r="Q24" s="307">
        <f>SUM(Q4:Q23)</f>
        <v>0</v>
      </c>
      <c r="R24" s="308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6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D29" sqref="D2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6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70">
        <v>6728</v>
      </c>
      <c r="B4" s="279" t="s">
        <v>100</v>
      </c>
      <c r="C4" s="270">
        <v>48</v>
      </c>
      <c r="D4" s="22" t="s">
        <v>95</v>
      </c>
      <c r="E4" s="303">
        <v>7</v>
      </c>
      <c r="F4" s="304"/>
      <c r="G4" s="303">
        <v>7</v>
      </c>
      <c r="H4" s="304"/>
      <c r="I4" s="303">
        <v>4</v>
      </c>
      <c r="J4" s="304"/>
      <c r="K4" s="305"/>
      <c r="L4" s="306"/>
      <c r="M4" s="305"/>
      <c r="N4" s="306"/>
      <c r="O4" s="330"/>
      <c r="P4" s="330"/>
      <c r="Q4" s="330"/>
      <c r="R4" s="330"/>
      <c r="S4" s="12">
        <f t="shared" ref="S4:S11" si="0">E4+G4+I4+K4+M4+O4+Q4</f>
        <v>18</v>
      </c>
      <c r="T4" s="12">
        <f t="shared" ref="T4:T11" si="1">SUM(S4-U4-V4)</f>
        <v>18</v>
      </c>
      <c r="U4" s="14"/>
      <c r="V4" s="14"/>
    </row>
    <row r="5" spans="1:22" x14ac:dyDescent="0.25">
      <c r="A5" s="266"/>
      <c r="B5" s="266"/>
      <c r="C5" s="266"/>
      <c r="D5" s="22"/>
      <c r="E5" s="303"/>
      <c r="F5" s="304"/>
      <c r="G5" s="303"/>
      <c r="H5" s="304"/>
      <c r="I5" s="303"/>
      <c r="J5" s="304"/>
      <c r="K5" s="305"/>
      <c r="L5" s="306"/>
      <c r="M5" s="305"/>
      <c r="N5" s="306"/>
      <c r="O5" s="330"/>
      <c r="P5" s="330"/>
      <c r="Q5" s="330"/>
      <c r="R5" s="3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77" t="s">
        <v>104</v>
      </c>
      <c r="B6" s="281">
        <v>83.39</v>
      </c>
      <c r="C6" s="266"/>
      <c r="D6" s="22"/>
      <c r="E6" s="303"/>
      <c r="F6" s="304"/>
      <c r="G6" s="303"/>
      <c r="H6" s="304"/>
      <c r="I6" s="303"/>
      <c r="J6" s="304"/>
      <c r="K6" s="305"/>
      <c r="L6" s="306"/>
      <c r="M6" s="305"/>
      <c r="N6" s="306"/>
      <c r="O6" s="330"/>
      <c r="P6" s="330"/>
      <c r="Q6" s="330"/>
      <c r="R6" s="3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69"/>
      <c r="B7" s="269"/>
      <c r="C7" s="269"/>
      <c r="D7" s="22"/>
      <c r="E7" s="303"/>
      <c r="F7" s="304"/>
      <c r="G7" s="303"/>
      <c r="H7" s="304"/>
      <c r="I7" s="303"/>
      <c r="J7" s="304"/>
      <c r="K7" s="305"/>
      <c r="L7" s="306"/>
      <c r="M7" s="305"/>
      <c r="N7" s="306"/>
      <c r="O7" s="330"/>
      <c r="P7" s="330"/>
      <c r="Q7" s="330"/>
      <c r="R7" s="3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52"/>
      <c r="B8" s="252"/>
      <c r="C8" s="252"/>
      <c r="D8" s="22"/>
      <c r="E8" s="303"/>
      <c r="F8" s="304"/>
      <c r="G8" s="303"/>
      <c r="H8" s="304"/>
      <c r="I8" s="303"/>
      <c r="J8" s="304"/>
      <c r="K8" s="305"/>
      <c r="L8" s="306"/>
      <c r="M8" s="305"/>
      <c r="N8" s="306"/>
      <c r="O8" s="330"/>
      <c r="P8" s="330"/>
      <c r="Q8" s="330"/>
      <c r="R8" s="3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37"/>
      <c r="B9" s="237"/>
      <c r="C9" s="237"/>
      <c r="D9" s="22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00"/>
      <c r="P9" s="301"/>
      <c r="Q9" s="300"/>
      <c r="R9" s="30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38"/>
      <c r="B10" s="238"/>
      <c r="C10" s="238"/>
      <c r="D10" s="22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00"/>
      <c r="P10" s="301"/>
      <c r="Q10" s="300"/>
      <c r="R10" s="30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9"/>
      <c r="B11" s="209"/>
      <c r="C11" s="209"/>
      <c r="D11" s="22"/>
      <c r="E11" s="303"/>
      <c r="F11" s="304"/>
      <c r="G11" s="303"/>
      <c r="H11" s="304"/>
      <c r="I11" s="303"/>
      <c r="J11" s="304"/>
      <c r="K11" s="305"/>
      <c r="L11" s="306"/>
      <c r="M11" s="305"/>
      <c r="N11" s="306"/>
      <c r="O11" s="300"/>
      <c r="P11" s="301"/>
      <c r="Q11" s="300"/>
      <c r="R11" s="30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47"/>
      <c r="B12" s="247"/>
      <c r="C12" s="247"/>
      <c r="D12" s="22"/>
      <c r="E12" s="303"/>
      <c r="F12" s="304"/>
      <c r="G12" s="303"/>
      <c r="H12" s="304"/>
      <c r="I12" s="303"/>
      <c r="J12" s="304"/>
      <c r="K12" s="305"/>
      <c r="L12" s="306"/>
      <c r="M12" s="305"/>
      <c r="N12" s="306"/>
      <c r="O12" s="300"/>
      <c r="P12" s="301"/>
      <c r="Q12" s="300"/>
      <c r="R12" s="30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303"/>
      <c r="F13" s="304"/>
      <c r="G13" s="303"/>
      <c r="H13" s="304"/>
      <c r="I13" s="303"/>
      <c r="J13" s="304"/>
      <c r="K13" s="305"/>
      <c r="L13" s="306"/>
      <c r="M13" s="305"/>
      <c r="N13" s="306"/>
      <c r="O13" s="300"/>
      <c r="P13" s="301"/>
      <c r="Q13" s="300"/>
      <c r="R13" s="30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303"/>
      <c r="F14" s="304"/>
      <c r="G14" s="303"/>
      <c r="H14" s="304"/>
      <c r="I14" s="303"/>
      <c r="J14" s="304"/>
      <c r="K14" s="305"/>
      <c r="L14" s="306"/>
      <c r="M14" s="305"/>
      <c r="N14" s="306"/>
      <c r="O14" s="300"/>
      <c r="P14" s="301"/>
      <c r="Q14" s="300"/>
      <c r="R14" s="30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31"/>
      <c r="B15" s="231"/>
      <c r="C15" s="231"/>
      <c r="D15" s="22"/>
      <c r="E15" s="303"/>
      <c r="F15" s="304"/>
      <c r="G15" s="303"/>
      <c r="H15" s="304"/>
      <c r="I15" s="303"/>
      <c r="J15" s="304"/>
      <c r="K15" s="305"/>
      <c r="L15" s="306"/>
      <c r="M15" s="305"/>
      <c r="N15" s="306"/>
      <c r="O15" s="300"/>
      <c r="P15" s="301"/>
      <c r="Q15" s="300"/>
      <c r="R15" s="30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9"/>
      <c r="B16" s="25"/>
      <c r="C16" s="209"/>
      <c r="D16" s="10"/>
      <c r="E16" s="303"/>
      <c r="F16" s="304"/>
      <c r="G16" s="303"/>
      <c r="H16" s="304"/>
      <c r="I16" s="303"/>
      <c r="J16" s="304"/>
      <c r="K16" s="305"/>
      <c r="L16" s="306"/>
      <c r="M16" s="305"/>
      <c r="N16" s="306"/>
      <c r="O16" s="300"/>
      <c r="P16" s="301"/>
      <c r="Q16" s="300"/>
      <c r="R16" s="30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53"/>
      <c r="B17" s="25"/>
      <c r="C17" s="156"/>
      <c r="D17" s="10"/>
      <c r="E17" s="303"/>
      <c r="F17" s="304"/>
      <c r="G17" s="303"/>
      <c r="H17" s="304"/>
      <c r="I17" s="303"/>
      <c r="J17" s="304"/>
      <c r="K17" s="305"/>
      <c r="L17" s="306"/>
      <c r="M17" s="305"/>
      <c r="N17" s="306"/>
      <c r="O17" s="300"/>
      <c r="P17" s="301"/>
      <c r="Q17" s="300"/>
      <c r="R17" s="30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47"/>
      <c r="B18" s="25"/>
      <c r="C18" s="247"/>
      <c r="D18" s="22"/>
      <c r="E18" s="293"/>
      <c r="F18" s="294"/>
      <c r="G18" s="293"/>
      <c r="H18" s="294"/>
      <c r="I18" s="293"/>
      <c r="J18" s="294"/>
      <c r="K18" s="285"/>
      <c r="L18" s="286"/>
      <c r="M18" s="285"/>
      <c r="N18" s="286"/>
      <c r="O18" s="300"/>
      <c r="P18" s="301"/>
      <c r="Q18" s="300"/>
      <c r="R18" s="30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5">
        <v>3600</v>
      </c>
      <c r="B19" s="279" t="s">
        <v>103</v>
      </c>
      <c r="C19" s="225"/>
      <c r="D19" s="10" t="s">
        <v>61</v>
      </c>
      <c r="E19" s="293">
        <v>1</v>
      </c>
      <c r="F19" s="294"/>
      <c r="G19" s="293">
        <v>1</v>
      </c>
      <c r="H19" s="294"/>
      <c r="I19" s="293">
        <v>4</v>
      </c>
      <c r="J19" s="294"/>
      <c r="K19" s="285"/>
      <c r="L19" s="286"/>
      <c r="M19" s="285"/>
      <c r="N19" s="286"/>
      <c r="O19" s="300"/>
      <c r="P19" s="301"/>
      <c r="Q19" s="300"/>
      <c r="R19" s="301"/>
      <c r="S19" s="12">
        <f t="shared" si="2"/>
        <v>6</v>
      </c>
      <c r="T19" s="12">
        <f t="shared" si="7"/>
        <v>6</v>
      </c>
      <c r="U19" s="14"/>
      <c r="V19" s="14"/>
    </row>
    <row r="20" spans="1:22" x14ac:dyDescent="0.25">
      <c r="A20" s="6"/>
      <c r="B20" s="6"/>
      <c r="C20" s="6"/>
      <c r="D20" s="10"/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00"/>
      <c r="P20" s="301"/>
      <c r="Q20" s="300"/>
      <c r="R20" s="30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303"/>
      <c r="F21" s="304"/>
      <c r="G21" s="303"/>
      <c r="H21" s="304"/>
      <c r="I21" s="303"/>
      <c r="J21" s="304"/>
      <c r="K21" s="305"/>
      <c r="L21" s="306"/>
      <c r="M21" s="305"/>
      <c r="N21" s="306"/>
      <c r="O21" s="300"/>
      <c r="P21" s="301"/>
      <c r="Q21" s="300"/>
      <c r="R21" s="30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303"/>
      <c r="F22" s="304"/>
      <c r="G22" s="303"/>
      <c r="H22" s="304"/>
      <c r="I22" s="303"/>
      <c r="J22" s="304"/>
      <c r="K22" s="303"/>
      <c r="L22" s="304"/>
      <c r="M22" s="303"/>
      <c r="N22" s="304"/>
      <c r="O22" s="300"/>
      <c r="P22" s="301"/>
      <c r="Q22" s="300"/>
      <c r="R22" s="30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307">
        <f>SUM(E4:E22)</f>
        <v>8</v>
      </c>
      <c r="F23" s="308"/>
      <c r="G23" s="307">
        <f>SUM(G4:G22)</f>
        <v>8</v>
      </c>
      <c r="H23" s="308"/>
      <c r="I23" s="307">
        <f>SUM(I4:I22)</f>
        <v>8</v>
      </c>
      <c r="J23" s="308"/>
      <c r="K23" s="307">
        <f>SUM(K4:K22)</f>
        <v>0</v>
      </c>
      <c r="L23" s="308"/>
      <c r="M23" s="307">
        <f>SUM(M4:M22)</f>
        <v>0</v>
      </c>
      <c r="N23" s="308"/>
      <c r="O23" s="307">
        <f>SUM(O4:O22)</f>
        <v>0</v>
      </c>
      <c r="P23" s="308"/>
      <c r="Q23" s="307">
        <f>SUM(Q4:Q22)</f>
        <v>0</v>
      </c>
      <c r="R23" s="308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D12" sqref="D1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79</v>
      </c>
      <c r="B2" s="234"/>
      <c r="C2" s="234" t="str">
        <f>Buckingham!C2</f>
        <v>27.12.20</v>
      </c>
      <c r="D2" s="110"/>
      <c r="E2" s="335" t="s">
        <v>13</v>
      </c>
      <c r="F2" s="335"/>
      <c r="G2" s="335" t="s">
        <v>14</v>
      </c>
      <c r="H2" s="335"/>
      <c r="I2" s="335" t="s">
        <v>15</v>
      </c>
      <c r="J2" s="335"/>
      <c r="K2" s="335" t="s">
        <v>16</v>
      </c>
      <c r="L2" s="335"/>
      <c r="M2" s="335" t="s">
        <v>17</v>
      </c>
      <c r="N2" s="335"/>
      <c r="O2" s="335" t="s">
        <v>18</v>
      </c>
      <c r="P2" s="335"/>
      <c r="Q2" s="335" t="s">
        <v>19</v>
      </c>
      <c r="R2" s="33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70">
        <v>6728</v>
      </c>
      <c r="B4" s="279" t="s">
        <v>100</v>
      </c>
      <c r="C4" s="270">
        <v>87</v>
      </c>
      <c r="D4" s="22" t="s">
        <v>92</v>
      </c>
      <c r="E4" s="303">
        <v>1</v>
      </c>
      <c r="F4" s="304"/>
      <c r="G4" s="303"/>
      <c r="H4" s="304"/>
      <c r="I4" s="303"/>
      <c r="J4" s="304"/>
      <c r="K4" s="305"/>
      <c r="L4" s="306"/>
      <c r="M4" s="305"/>
      <c r="N4" s="306"/>
      <c r="O4" s="331"/>
      <c r="P4" s="332"/>
      <c r="Q4" s="331"/>
      <c r="R4" s="332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273"/>
      <c r="B5" s="253"/>
      <c r="C5" s="253"/>
      <c r="D5" s="22"/>
      <c r="E5" s="303"/>
      <c r="F5" s="304"/>
      <c r="G5" s="303"/>
      <c r="H5" s="304"/>
      <c r="I5" s="303"/>
      <c r="J5" s="304"/>
      <c r="K5" s="305"/>
      <c r="L5" s="306"/>
      <c r="M5" s="305"/>
      <c r="N5" s="306"/>
      <c r="O5" s="331"/>
      <c r="P5" s="332"/>
      <c r="Q5" s="331"/>
      <c r="R5" s="332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277" t="s">
        <v>104</v>
      </c>
      <c r="B6" s="281">
        <v>115.39</v>
      </c>
      <c r="C6" s="245"/>
      <c r="D6" s="22"/>
      <c r="E6" s="303"/>
      <c r="F6" s="304"/>
      <c r="G6" s="303"/>
      <c r="H6" s="304"/>
      <c r="I6" s="303"/>
      <c r="J6" s="304"/>
      <c r="K6" s="305"/>
      <c r="L6" s="306"/>
      <c r="M6" s="305"/>
      <c r="N6" s="306"/>
      <c r="O6" s="331"/>
      <c r="P6" s="332"/>
      <c r="Q6" s="331"/>
      <c r="R6" s="332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25">
      <c r="A7" s="258"/>
      <c r="B7" s="258"/>
      <c r="C7" s="258"/>
      <c r="D7" s="22"/>
      <c r="E7" s="303"/>
      <c r="F7" s="304"/>
      <c r="G7" s="303"/>
      <c r="H7" s="304"/>
      <c r="I7" s="303"/>
      <c r="J7" s="304"/>
      <c r="K7" s="305"/>
      <c r="L7" s="306"/>
      <c r="M7" s="305"/>
      <c r="N7" s="306"/>
      <c r="O7" s="331"/>
      <c r="P7" s="332"/>
      <c r="Q7" s="331"/>
      <c r="R7" s="332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25">
      <c r="A8" s="246"/>
      <c r="B8" s="246"/>
      <c r="C8" s="246"/>
      <c r="D8" s="22"/>
      <c r="E8" s="303"/>
      <c r="F8" s="304"/>
      <c r="G8" s="303"/>
      <c r="H8" s="304"/>
      <c r="I8" s="303"/>
      <c r="J8" s="304"/>
      <c r="K8" s="305"/>
      <c r="L8" s="306"/>
      <c r="M8" s="305"/>
      <c r="N8" s="306"/>
      <c r="O8" s="331"/>
      <c r="P8" s="332"/>
      <c r="Q8" s="331"/>
      <c r="R8" s="332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25">
      <c r="A9" s="204"/>
      <c r="B9" s="204"/>
      <c r="C9" s="204"/>
      <c r="D9" s="22"/>
      <c r="E9" s="303"/>
      <c r="F9" s="304"/>
      <c r="G9" s="303"/>
      <c r="H9" s="304"/>
      <c r="I9" s="303"/>
      <c r="J9" s="304"/>
      <c r="K9" s="305"/>
      <c r="L9" s="306"/>
      <c r="M9" s="305"/>
      <c r="N9" s="306"/>
      <c r="O9" s="331"/>
      <c r="P9" s="332"/>
      <c r="Q9" s="331"/>
      <c r="R9" s="33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05"/>
      <c r="B10" s="205"/>
      <c r="C10" s="205"/>
      <c r="D10" s="207"/>
      <c r="E10" s="303"/>
      <c r="F10" s="304"/>
      <c r="G10" s="303"/>
      <c r="H10" s="304"/>
      <c r="I10" s="303"/>
      <c r="J10" s="304"/>
      <c r="K10" s="305"/>
      <c r="L10" s="306"/>
      <c r="M10" s="305"/>
      <c r="N10" s="306"/>
      <c r="O10" s="331"/>
      <c r="P10" s="332"/>
      <c r="Q10" s="331"/>
      <c r="R10" s="33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5"/>
      <c r="B11" s="205"/>
      <c r="C11" s="205"/>
      <c r="D11" s="207"/>
      <c r="E11" s="303"/>
      <c r="F11" s="304"/>
      <c r="G11" s="303"/>
      <c r="H11" s="304"/>
      <c r="I11" s="303"/>
      <c r="J11" s="304"/>
      <c r="K11" s="305"/>
      <c r="L11" s="306"/>
      <c r="M11" s="305"/>
      <c r="N11" s="306"/>
      <c r="O11" s="331"/>
      <c r="P11" s="332"/>
      <c r="Q11" s="331"/>
      <c r="R11" s="33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5"/>
      <c r="B12" s="200"/>
      <c r="C12" s="200"/>
      <c r="D12" s="207"/>
      <c r="E12" s="303"/>
      <c r="F12" s="304"/>
      <c r="G12" s="303"/>
      <c r="H12" s="304"/>
      <c r="I12" s="303"/>
      <c r="J12" s="304"/>
      <c r="K12" s="305"/>
      <c r="L12" s="306"/>
      <c r="M12" s="305"/>
      <c r="N12" s="306"/>
      <c r="O12" s="331"/>
      <c r="P12" s="332"/>
      <c r="Q12" s="331"/>
      <c r="R12" s="33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5"/>
      <c r="B13" s="200"/>
      <c r="C13" s="200"/>
      <c r="D13" s="207"/>
      <c r="E13" s="303"/>
      <c r="F13" s="304"/>
      <c r="G13" s="303"/>
      <c r="H13" s="304"/>
      <c r="I13" s="303"/>
      <c r="J13" s="304"/>
      <c r="K13" s="305"/>
      <c r="L13" s="306"/>
      <c r="M13" s="305"/>
      <c r="N13" s="306"/>
      <c r="O13" s="331"/>
      <c r="P13" s="332"/>
      <c r="Q13" s="331"/>
      <c r="R13" s="33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5"/>
      <c r="B14" s="205"/>
      <c r="C14" s="205"/>
      <c r="D14" s="207"/>
      <c r="E14" s="303"/>
      <c r="F14" s="304"/>
      <c r="G14" s="303"/>
      <c r="H14" s="304"/>
      <c r="I14" s="303"/>
      <c r="J14" s="304"/>
      <c r="K14" s="305"/>
      <c r="L14" s="306"/>
      <c r="M14" s="305"/>
      <c r="N14" s="306"/>
      <c r="O14" s="331"/>
      <c r="P14" s="332"/>
      <c r="Q14" s="331"/>
      <c r="R14" s="33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5"/>
      <c r="B15" s="205"/>
      <c r="C15" s="205"/>
      <c r="D15" s="207"/>
      <c r="E15" s="303"/>
      <c r="F15" s="304"/>
      <c r="G15" s="303"/>
      <c r="H15" s="304"/>
      <c r="I15" s="303"/>
      <c r="J15" s="304"/>
      <c r="K15" s="305"/>
      <c r="L15" s="306"/>
      <c r="M15" s="305"/>
      <c r="N15" s="306"/>
      <c r="O15" s="331"/>
      <c r="P15" s="332"/>
      <c r="Q15" s="331"/>
      <c r="R15" s="33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5"/>
      <c r="B16" s="205"/>
      <c r="C16" s="205"/>
      <c r="D16" s="207"/>
      <c r="E16" s="303"/>
      <c r="F16" s="304"/>
      <c r="G16" s="303"/>
      <c r="H16" s="304"/>
      <c r="I16" s="303"/>
      <c r="J16" s="304"/>
      <c r="K16" s="305"/>
      <c r="L16" s="306"/>
      <c r="M16" s="305"/>
      <c r="N16" s="306"/>
      <c r="O16" s="331"/>
      <c r="P16" s="332"/>
      <c r="Q16" s="331"/>
      <c r="R16" s="332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25">
      <c r="A17" s="203">
        <v>3600</v>
      </c>
      <c r="B17" s="279" t="s">
        <v>103</v>
      </c>
      <c r="C17" s="203"/>
      <c r="D17" s="207" t="s">
        <v>63</v>
      </c>
      <c r="E17" s="303"/>
      <c r="F17" s="304"/>
      <c r="G17" s="303"/>
      <c r="H17" s="304"/>
      <c r="I17" s="303">
        <v>1.5</v>
      </c>
      <c r="J17" s="304"/>
      <c r="K17" s="305"/>
      <c r="L17" s="306"/>
      <c r="M17" s="305"/>
      <c r="N17" s="306"/>
      <c r="O17" s="331"/>
      <c r="P17" s="332"/>
      <c r="Q17" s="331"/>
      <c r="R17" s="332"/>
      <c r="S17" s="79">
        <f t="shared" ref="S17:S19" si="6">E17+G17+I17+K17+M17+O17+Q17</f>
        <v>1.5</v>
      </c>
      <c r="T17" s="79">
        <f t="shared" ref="T17:T19" si="7">SUM(S17-U17-V17)</f>
        <v>1.5</v>
      </c>
      <c r="U17" s="83"/>
      <c r="V17" s="83"/>
    </row>
    <row r="18" spans="1:22" x14ac:dyDescent="0.25">
      <c r="A18" s="255">
        <v>3600</v>
      </c>
      <c r="B18" s="279" t="s">
        <v>103</v>
      </c>
      <c r="C18" s="255"/>
      <c r="D18" s="207" t="s">
        <v>90</v>
      </c>
      <c r="E18" s="303">
        <v>2</v>
      </c>
      <c r="F18" s="304"/>
      <c r="G18" s="303">
        <v>2</v>
      </c>
      <c r="H18" s="304"/>
      <c r="I18" s="303">
        <v>2</v>
      </c>
      <c r="J18" s="304"/>
      <c r="K18" s="305"/>
      <c r="L18" s="306"/>
      <c r="M18" s="305"/>
      <c r="N18" s="306"/>
      <c r="O18" s="331"/>
      <c r="P18" s="332"/>
      <c r="Q18" s="331"/>
      <c r="R18" s="332"/>
      <c r="S18" s="79">
        <f t="shared" si="6"/>
        <v>6</v>
      </c>
      <c r="T18" s="79">
        <f t="shared" si="7"/>
        <v>6</v>
      </c>
      <c r="U18" s="83"/>
      <c r="V18" s="83"/>
    </row>
    <row r="19" spans="1:22" x14ac:dyDescent="0.25">
      <c r="A19" s="261">
        <v>3600</v>
      </c>
      <c r="B19" s="279" t="s">
        <v>103</v>
      </c>
      <c r="C19" s="261"/>
      <c r="D19" s="22" t="s">
        <v>88</v>
      </c>
      <c r="E19" s="303"/>
      <c r="F19" s="304"/>
      <c r="G19" s="303"/>
      <c r="H19" s="304"/>
      <c r="I19" s="303"/>
      <c r="J19" s="304"/>
      <c r="K19" s="305"/>
      <c r="L19" s="306"/>
      <c r="M19" s="305"/>
      <c r="N19" s="306"/>
      <c r="O19" s="331"/>
      <c r="P19" s="332"/>
      <c r="Q19" s="331"/>
      <c r="R19" s="332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61">
        <v>3600</v>
      </c>
      <c r="B20" s="279" t="s">
        <v>103</v>
      </c>
      <c r="C20" s="261"/>
      <c r="D20" s="22" t="s">
        <v>78</v>
      </c>
      <c r="E20" s="303"/>
      <c r="F20" s="304"/>
      <c r="G20" s="303"/>
      <c r="H20" s="304"/>
      <c r="I20" s="303"/>
      <c r="J20" s="304"/>
      <c r="K20" s="305"/>
      <c r="L20" s="306"/>
      <c r="M20" s="305"/>
      <c r="N20" s="306"/>
      <c r="O20" s="331"/>
      <c r="P20" s="332"/>
      <c r="Q20" s="331"/>
      <c r="R20" s="332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60">
        <v>3600</v>
      </c>
      <c r="B21" s="279" t="s">
        <v>103</v>
      </c>
      <c r="C21" s="260"/>
      <c r="D21" s="22" t="s">
        <v>82</v>
      </c>
      <c r="E21" s="303">
        <v>1.5</v>
      </c>
      <c r="F21" s="304"/>
      <c r="G21" s="303">
        <v>2</v>
      </c>
      <c r="H21" s="304"/>
      <c r="I21" s="303"/>
      <c r="J21" s="304"/>
      <c r="K21" s="305"/>
      <c r="L21" s="306"/>
      <c r="M21" s="305"/>
      <c r="N21" s="306"/>
      <c r="O21" s="331"/>
      <c r="P21" s="332"/>
      <c r="Q21" s="336"/>
      <c r="R21" s="337"/>
      <c r="S21" s="79">
        <f t="shared" si="8"/>
        <v>3.5</v>
      </c>
      <c r="T21" s="79">
        <f t="shared" si="1"/>
        <v>3.5</v>
      </c>
      <c r="U21" s="83"/>
      <c r="V21" s="83"/>
    </row>
    <row r="22" spans="1:22" x14ac:dyDescent="0.25">
      <c r="A22" s="235">
        <v>3600</v>
      </c>
      <c r="B22" s="279" t="s">
        <v>103</v>
      </c>
      <c r="C22" s="235"/>
      <c r="D22" s="22" t="s">
        <v>85</v>
      </c>
      <c r="E22" s="303"/>
      <c r="F22" s="304"/>
      <c r="G22" s="303">
        <v>0.5</v>
      </c>
      <c r="H22" s="304"/>
      <c r="I22" s="303"/>
      <c r="J22" s="304"/>
      <c r="K22" s="305"/>
      <c r="L22" s="306"/>
      <c r="M22" s="305"/>
      <c r="N22" s="306"/>
      <c r="O22" s="331"/>
      <c r="P22" s="332"/>
      <c r="Q22" s="331"/>
      <c r="R22" s="332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279" t="s">
        <v>103</v>
      </c>
      <c r="C23" s="134"/>
      <c r="D23" s="22" t="s">
        <v>76</v>
      </c>
      <c r="E23" s="303"/>
      <c r="F23" s="304"/>
      <c r="G23" s="303"/>
      <c r="H23" s="304"/>
      <c r="I23" s="303"/>
      <c r="J23" s="304"/>
      <c r="K23" s="305"/>
      <c r="L23" s="306"/>
      <c r="M23" s="305"/>
      <c r="N23" s="306"/>
      <c r="O23" s="331"/>
      <c r="P23" s="332"/>
      <c r="Q23" s="331"/>
      <c r="R23" s="332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279" t="s">
        <v>103</v>
      </c>
      <c r="C24" s="134"/>
      <c r="D24" s="22" t="s">
        <v>62</v>
      </c>
      <c r="E24" s="303">
        <v>0.25</v>
      </c>
      <c r="F24" s="304"/>
      <c r="G24" s="303">
        <v>0.25</v>
      </c>
      <c r="H24" s="304"/>
      <c r="I24" s="303"/>
      <c r="J24" s="304"/>
      <c r="K24" s="305"/>
      <c r="L24" s="306"/>
      <c r="M24" s="305"/>
      <c r="N24" s="306"/>
      <c r="O24" s="331"/>
      <c r="P24" s="332"/>
      <c r="Q24" s="331"/>
      <c r="R24" s="332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279" t="s">
        <v>103</v>
      </c>
      <c r="C25" s="135"/>
      <c r="D25" s="22" t="s">
        <v>71</v>
      </c>
      <c r="E25" s="303">
        <v>2</v>
      </c>
      <c r="F25" s="304"/>
      <c r="G25" s="303">
        <v>3.5</v>
      </c>
      <c r="H25" s="304"/>
      <c r="I25" s="303">
        <v>4.75</v>
      </c>
      <c r="J25" s="304"/>
      <c r="K25" s="305"/>
      <c r="L25" s="306"/>
      <c r="M25" s="305"/>
      <c r="N25" s="306"/>
      <c r="O25" s="331"/>
      <c r="P25" s="332"/>
      <c r="Q25" s="331"/>
      <c r="R25" s="332"/>
      <c r="S25" s="79">
        <f t="shared" si="8"/>
        <v>10.25</v>
      </c>
      <c r="T25" s="79">
        <f t="shared" si="1"/>
        <v>8.75</v>
      </c>
      <c r="U25" s="83">
        <v>1.5</v>
      </c>
      <c r="V25" s="83"/>
    </row>
    <row r="26" spans="1:22" ht="15.75" customHeight="1" x14ac:dyDescent="0.25">
      <c r="A26" s="81">
        <v>3600</v>
      </c>
      <c r="B26" s="279" t="s">
        <v>103</v>
      </c>
      <c r="C26" s="81"/>
      <c r="D26" s="3" t="s">
        <v>68</v>
      </c>
      <c r="E26" s="303">
        <v>1.5</v>
      </c>
      <c r="F26" s="304"/>
      <c r="G26" s="303"/>
      <c r="H26" s="304"/>
      <c r="I26" s="303"/>
      <c r="J26" s="304"/>
      <c r="K26" s="305"/>
      <c r="L26" s="306"/>
      <c r="M26" s="305"/>
      <c r="N26" s="306"/>
      <c r="O26" s="331"/>
      <c r="P26" s="332"/>
      <c r="Q26" s="331"/>
      <c r="R26" s="332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279" t="s">
        <v>103</v>
      </c>
      <c r="C27" s="81"/>
      <c r="D27" s="82" t="s">
        <v>63</v>
      </c>
      <c r="E27" s="303">
        <v>0.25</v>
      </c>
      <c r="F27" s="304"/>
      <c r="G27" s="303">
        <v>0.25</v>
      </c>
      <c r="H27" s="304"/>
      <c r="I27" s="303">
        <v>0.25</v>
      </c>
      <c r="J27" s="304"/>
      <c r="K27" s="305"/>
      <c r="L27" s="306"/>
      <c r="M27" s="305"/>
      <c r="N27" s="306"/>
      <c r="O27" s="331"/>
      <c r="P27" s="332"/>
      <c r="Q27" s="331"/>
      <c r="R27" s="332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303"/>
      <c r="F28" s="304"/>
      <c r="G28" s="303"/>
      <c r="H28" s="304"/>
      <c r="I28" s="303"/>
      <c r="J28" s="304"/>
      <c r="K28" s="305"/>
      <c r="L28" s="306"/>
      <c r="M28" s="305"/>
      <c r="N28" s="306"/>
      <c r="O28" s="331"/>
      <c r="P28" s="332"/>
      <c r="Q28" s="331"/>
      <c r="R28" s="33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303"/>
      <c r="F29" s="304"/>
      <c r="G29" s="303"/>
      <c r="H29" s="304"/>
      <c r="I29" s="303"/>
      <c r="J29" s="304"/>
      <c r="K29" s="305"/>
      <c r="L29" s="306"/>
      <c r="M29" s="305"/>
      <c r="N29" s="306"/>
      <c r="O29" s="331"/>
      <c r="P29" s="332"/>
      <c r="Q29" s="331"/>
      <c r="R29" s="33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303"/>
      <c r="F30" s="304"/>
      <c r="G30" s="303"/>
      <c r="H30" s="304"/>
      <c r="I30" s="303"/>
      <c r="J30" s="304"/>
      <c r="K30" s="303"/>
      <c r="L30" s="304"/>
      <c r="M30" s="303"/>
      <c r="N30" s="304"/>
      <c r="O30" s="331"/>
      <c r="P30" s="332"/>
      <c r="Q30" s="331"/>
      <c r="R30" s="33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33">
        <f>SUM(E4:E30)</f>
        <v>8.5</v>
      </c>
      <c r="F31" s="334"/>
      <c r="G31" s="333">
        <f>SUM(G4:G30)</f>
        <v>8.5</v>
      </c>
      <c r="H31" s="334"/>
      <c r="I31" s="333">
        <f>SUM(I4:I30)</f>
        <v>8.5</v>
      </c>
      <c r="J31" s="334"/>
      <c r="K31" s="333">
        <f>SUM(K4:K30)</f>
        <v>0</v>
      </c>
      <c r="L31" s="334"/>
      <c r="M31" s="333">
        <f t="shared" ref="M31" si="9">SUM(M4:M30)</f>
        <v>0</v>
      </c>
      <c r="N31" s="334"/>
      <c r="O31" s="333">
        <f>SUM(O4:O30)</f>
        <v>0</v>
      </c>
      <c r="P31" s="334"/>
      <c r="Q31" s="333">
        <f>SUM(Q4:Q30)</f>
        <v>0</v>
      </c>
      <c r="R31" s="334"/>
      <c r="S31" s="79">
        <f>SUM(S4:S30)</f>
        <v>25.5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79</v>
      </c>
      <c r="B2" s="110"/>
      <c r="C2" s="239" t="s">
        <v>91</v>
      </c>
      <c r="D2" s="110"/>
      <c r="E2" s="296" t="s">
        <v>13</v>
      </c>
      <c r="F2" s="296"/>
      <c r="G2" s="296" t="s">
        <v>14</v>
      </c>
      <c r="H2" s="296"/>
      <c r="I2" s="296" t="s">
        <v>15</v>
      </c>
      <c r="J2" s="296"/>
      <c r="K2" s="296" t="s">
        <v>16</v>
      </c>
      <c r="L2" s="296"/>
      <c r="M2" s="296" t="s">
        <v>17</v>
      </c>
      <c r="N2" s="296"/>
      <c r="O2" s="296" t="s">
        <v>18</v>
      </c>
      <c r="P2" s="296"/>
      <c r="Q2" s="296" t="s">
        <v>19</v>
      </c>
      <c r="R2" s="29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67"/>
      <c r="F3" s="268"/>
      <c r="G3" s="267"/>
      <c r="H3" s="268"/>
      <c r="I3" s="267"/>
      <c r="J3" s="268"/>
      <c r="K3" s="248"/>
      <c r="L3" s="249"/>
      <c r="M3" s="248"/>
      <c r="N3" s="24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7"/>
      <c r="B4" s="257"/>
      <c r="C4" s="264"/>
      <c r="D4" s="22"/>
      <c r="E4" s="289"/>
      <c r="F4" s="289"/>
      <c r="G4" s="289"/>
      <c r="H4" s="289"/>
      <c r="I4" s="289"/>
      <c r="J4" s="289"/>
      <c r="K4" s="297"/>
      <c r="L4" s="297"/>
      <c r="M4" s="297"/>
      <c r="N4" s="297"/>
      <c r="O4" s="287"/>
      <c r="P4" s="288"/>
      <c r="Q4" s="287"/>
      <c r="R4" s="288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277" t="s">
        <v>104</v>
      </c>
      <c r="B5" s="281">
        <v>71.23</v>
      </c>
      <c r="C5" s="266"/>
      <c r="D5" s="22"/>
      <c r="E5" s="290"/>
      <c r="F5" s="289"/>
      <c r="G5" s="290"/>
      <c r="H5" s="289"/>
      <c r="I5" s="290"/>
      <c r="J5" s="289"/>
      <c r="K5" s="295"/>
      <c r="L5" s="297"/>
      <c r="M5" s="295"/>
      <c r="N5" s="297"/>
      <c r="O5" s="287"/>
      <c r="P5" s="288"/>
      <c r="Q5" s="287"/>
      <c r="R5" s="288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257"/>
      <c r="B6" s="257"/>
      <c r="C6" s="257"/>
      <c r="D6" s="22"/>
      <c r="E6" s="289"/>
      <c r="F6" s="289"/>
      <c r="G6" s="289"/>
      <c r="H6" s="289"/>
      <c r="I6" s="289"/>
      <c r="J6" s="289"/>
      <c r="K6" s="297"/>
      <c r="L6" s="297"/>
      <c r="M6" s="297"/>
      <c r="N6" s="297"/>
      <c r="O6" s="287"/>
      <c r="P6" s="288"/>
      <c r="Q6" s="287"/>
      <c r="R6" s="28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260"/>
      <c r="B7" s="257"/>
      <c r="C7" s="260"/>
      <c r="D7" s="22"/>
      <c r="E7" s="283"/>
      <c r="F7" s="284"/>
      <c r="G7" s="283"/>
      <c r="H7" s="284"/>
      <c r="I7" s="283"/>
      <c r="J7" s="284"/>
      <c r="K7" s="285"/>
      <c r="L7" s="286"/>
      <c r="M7" s="285"/>
      <c r="N7" s="286"/>
      <c r="O7" s="287"/>
      <c r="P7" s="288"/>
      <c r="Q7" s="287"/>
      <c r="R7" s="28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260"/>
      <c r="B8" s="260"/>
      <c r="C8" s="260"/>
      <c r="D8" s="22"/>
      <c r="E8" s="283"/>
      <c r="F8" s="284"/>
      <c r="G8" s="283"/>
      <c r="H8" s="284"/>
      <c r="I8" s="283"/>
      <c r="J8" s="284"/>
      <c r="K8" s="285"/>
      <c r="L8" s="286"/>
      <c r="M8" s="285"/>
      <c r="N8" s="286"/>
      <c r="O8" s="287"/>
      <c r="P8" s="288"/>
      <c r="Q8" s="287"/>
      <c r="R8" s="28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58"/>
      <c r="B9" s="258"/>
      <c r="C9" s="258"/>
      <c r="D9" s="22"/>
      <c r="E9" s="283"/>
      <c r="F9" s="284"/>
      <c r="G9" s="283"/>
      <c r="H9" s="284"/>
      <c r="I9" s="283"/>
      <c r="J9" s="284"/>
      <c r="K9" s="285"/>
      <c r="L9" s="286"/>
      <c r="M9" s="285"/>
      <c r="N9" s="286"/>
      <c r="O9" s="287"/>
      <c r="P9" s="288"/>
      <c r="Q9" s="287"/>
      <c r="R9" s="28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61"/>
      <c r="B10" s="226"/>
      <c r="C10" s="226"/>
      <c r="D10" s="22"/>
      <c r="E10" s="283"/>
      <c r="F10" s="284"/>
      <c r="G10" s="283"/>
      <c r="H10" s="284"/>
      <c r="I10" s="283"/>
      <c r="J10" s="284"/>
      <c r="K10" s="285"/>
      <c r="L10" s="286"/>
      <c r="M10" s="285"/>
      <c r="N10" s="286"/>
      <c r="O10" s="287"/>
      <c r="P10" s="288"/>
      <c r="Q10" s="287"/>
      <c r="R10" s="28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61"/>
      <c r="B11" s="261"/>
      <c r="C11" s="261"/>
      <c r="D11" s="22"/>
      <c r="E11" s="283"/>
      <c r="F11" s="284"/>
      <c r="G11" s="283"/>
      <c r="H11" s="284"/>
      <c r="I11" s="283"/>
      <c r="J11" s="284"/>
      <c r="K11" s="285"/>
      <c r="L11" s="286"/>
      <c r="M11" s="285"/>
      <c r="N11" s="286"/>
      <c r="O11" s="287"/>
      <c r="P11" s="288"/>
      <c r="Q11" s="287"/>
      <c r="R11" s="28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61"/>
      <c r="B12" s="226"/>
      <c r="C12" s="226"/>
      <c r="D12" s="22"/>
      <c r="E12" s="283"/>
      <c r="F12" s="284"/>
      <c r="G12" s="283"/>
      <c r="H12" s="284"/>
      <c r="I12" s="283"/>
      <c r="J12" s="284"/>
      <c r="K12" s="285"/>
      <c r="L12" s="286"/>
      <c r="M12" s="285"/>
      <c r="N12" s="286"/>
      <c r="O12" s="287"/>
      <c r="P12" s="288"/>
      <c r="Q12" s="287"/>
      <c r="R12" s="28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11"/>
      <c r="B13" s="211"/>
      <c r="C13" s="211"/>
      <c r="D13" s="22"/>
      <c r="E13" s="283"/>
      <c r="F13" s="284"/>
      <c r="G13" s="283"/>
      <c r="H13" s="284"/>
      <c r="I13" s="283"/>
      <c r="J13" s="284"/>
      <c r="K13" s="285"/>
      <c r="L13" s="286"/>
      <c r="M13" s="285"/>
      <c r="N13" s="286"/>
      <c r="O13" s="287"/>
      <c r="P13" s="288"/>
      <c r="Q13" s="287"/>
      <c r="R13" s="28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11"/>
      <c r="B14" s="211"/>
      <c r="C14" s="211"/>
      <c r="D14" s="22"/>
      <c r="E14" s="283"/>
      <c r="F14" s="284"/>
      <c r="G14" s="283"/>
      <c r="H14" s="284"/>
      <c r="I14" s="283"/>
      <c r="J14" s="284"/>
      <c r="K14" s="285"/>
      <c r="L14" s="286"/>
      <c r="M14" s="285"/>
      <c r="N14" s="286"/>
      <c r="O14" s="287"/>
      <c r="P14" s="288"/>
      <c r="Q14" s="287"/>
      <c r="R14" s="288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11"/>
      <c r="B15" s="211"/>
      <c r="C15" s="211"/>
      <c r="D15" s="22"/>
      <c r="E15" s="283"/>
      <c r="F15" s="284"/>
      <c r="G15" s="283"/>
      <c r="H15" s="284"/>
      <c r="I15" s="283"/>
      <c r="J15" s="284"/>
      <c r="K15" s="285"/>
      <c r="L15" s="286"/>
      <c r="M15" s="285"/>
      <c r="N15" s="286"/>
      <c r="O15" s="287"/>
      <c r="P15" s="288"/>
      <c r="Q15" s="287"/>
      <c r="R15" s="28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24"/>
      <c r="B16" s="224"/>
      <c r="C16" s="224"/>
      <c r="D16" s="22"/>
      <c r="E16" s="283"/>
      <c r="F16" s="284"/>
      <c r="G16" s="283"/>
      <c r="H16" s="284"/>
      <c r="I16" s="283"/>
      <c r="J16" s="284"/>
      <c r="K16" s="285"/>
      <c r="L16" s="286"/>
      <c r="M16" s="285"/>
      <c r="N16" s="286"/>
      <c r="O16" s="287"/>
      <c r="P16" s="288"/>
      <c r="Q16" s="287"/>
      <c r="R16" s="28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8"/>
      <c r="B17" s="228"/>
      <c r="C17" s="228"/>
      <c r="D17" s="22"/>
      <c r="E17" s="283"/>
      <c r="F17" s="284"/>
      <c r="G17" s="283"/>
      <c r="H17" s="284"/>
      <c r="I17" s="283"/>
      <c r="J17" s="284"/>
      <c r="K17" s="285"/>
      <c r="L17" s="286"/>
      <c r="M17" s="285"/>
      <c r="N17" s="286"/>
      <c r="O17" s="287"/>
      <c r="P17" s="288"/>
      <c r="Q17" s="287"/>
      <c r="R17" s="28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8"/>
      <c r="B18" s="188"/>
      <c r="C18" s="188"/>
      <c r="D18" s="22"/>
      <c r="E18" s="283"/>
      <c r="F18" s="284"/>
      <c r="G18" s="283"/>
      <c r="H18" s="284"/>
      <c r="I18" s="283"/>
      <c r="J18" s="284"/>
      <c r="K18" s="285"/>
      <c r="L18" s="286"/>
      <c r="M18" s="285"/>
      <c r="N18" s="286"/>
      <c r="O18" s="287"/>
      <c r="P18" s="288"/>
      <c r="Q18" s="287"/>
      <c r="R18" s="28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47"/>
      <c r="B19" s="247"/>
      <c r="C19" s="247"/>
      <c r="D19" s="22"/>
      <c r="E19" s="283"/>
      <c r="F19" s="284"/>
      <c r="G19" s="283"/>
      <c r="H19" s="284"/>
      <c r="I19" s="283"/>
      <c r="J19" s="284"/>
      <c r="K19" s="285"/>
      <c r="L19" s="286"/>
      <c r="M19" s="285"/>
      <c r="N19" s="286"/>
      <c r="O19" s="287"/>
      <c r="P19" s="288"/>
      <c r="Q19" s="287"/>
      <c r="R19" s="28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61"/>
      <c r="B20" s="261"/>
      <c r="C20" s="261"/>
      <c r="D20" s="22"/>
      <c r="E20" s="283"/>
      <c r="F20" s="284"/>
      <c r="G20" s="283"/>
      <c r="H20" s="284"/>
      <c r="I20" s="283"/>
      <c r="J20" s="284"/>
      <c r="K20" s="285"/>
      <c r="L20" s="286"/>
      <c r="M20" s="285"/>
      <c r="N20" s="286"/>
      <c r="O20" s="287"/>
      <c r="P20" s="288"/>
      <c r="Q20" s="287"/>
      <c r="R20" s="288"/>
      <c r="S20" s="187">
        <f t="shared" ref="S20:S21" si="9">E20+G20+I20+K20+M20+O20+Q20</f>
        <v>0</v>
      </c>
      <c r="T20" s="187">
        <f t="shared" si="3"/>
        <v>0</v>
      </c>
      <c r="U20" s="60"/>
      <c r="V20" s="60"/>
    </row>
    <row r="21" spans="1:22" ht="15.75" customHeight="1" x14ac:dyDescent="0.25">
      <c r="A21" s="229"/>
      <c r="B21" s="229"/>
      <c r="C21" s="229"/>
      <c r="D21" s="22"/>
      <c r="E21" s="283"/>
      <c r="F21" s="284"/>
      <c r="G21" s="283"/>
      <c r="H21" s="284"/>
      <c r="I21" s="283"/>
      <c r="J21" s="284"/>
      <c r="K21" s="285"/>
      <c r="L21" s="286"/>
      <c r="M21" s="285"/>
      <c r="N21" s="286"/>
      <c r="O21" s="287"/>
      <c r="P21" s="288"/>
      <c r="Q21" s="287"/>
      <c r="R21" s="288"/>
      <c r="S21" s="187">
        <f t="shared" si="9"/>
        <v>0</v>
      </c>
      <c r="T21" s="187">
        <f t="shared" si="3"/>
        <v>0</v>
      </c>
      <c r="U21" s="60"/>
      <c r="V21" s="60"/>
    </row>
    <row r="22" spans="1:22" x14ac:dyDescent="0.25">
      <c r="A22" s="254"/>
      <c r="B22" s="25"/>
      <c r="C22" s="254"/>
      <c r="D22" s="22"/>
      <c r="E22" s="283"/>
      <c r="F22" s="284"/>
      <c r="G22" s="283"/>
      <c r="H22" s="284"/>
      <c r="I22" s="283"/>
      <c r="J22" s="284"/>
      <c r="K22" s="285"/>
      <c r="L22" s="286"/>
      <c r="M22" s="285"/>
      <c r="N22" s="286"/>
      <c r="O22" s="287"/>
      <c r="P22" s="288"/>
      <c r="Q22" s="287"/>
      <c r="R22" s="28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162"/>
      <c r="B23" s="25"/>
      <c r="C23" s="162"/>
      <c r="D23" s="10"/>
      <c r="E23" s="290"/>
      <c r="F23" s="290"/>
      <c r="G23" s="290"/>
      <c r="H23" s="290"/>
      <c r="I23" s="290"/>
      <c r="J23" s="290"/>
      <c r="K23" s="295"/>
      <c r="L23" s="295"/>
      <c r="M23" s="295"/>
      <c r="N23" s="295"/>
      <c r="O23" s="287"/>
      <c r="P23" s="288"/>
      <c r="Q23" s="287"/>
      <c r="R23" s="28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83"/>
      <c r="F24" s="284"/>
      <c r="G24" s="283"/>
      <c r="H24" s="284"/>
      <c r="I24" s="283"/>
      <c r="J24" s="284"/>
      <c r="K24" s="285"/>
      <c r="L24" s="286"/>
      <c r="M24" s="285"/>
      <c r="N24" s="286"/>
      <c r="O24" s="287"/>
      <c r="P24" s="288"/>
      <c r="Q24" s="287"/>
      <c r="R24" s="28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83">
        <v>8</v>
      </c>
      <c r="F25" s="284"/>
      <c r="G25" s="283">
        <v>8</v>
      </c>
      <c r="H25" s="284"/>
      <c r="I25" s="283">
        <v>8</v>
      </c>
      <c r="J25" s="284"/>
      <c r="K25" s="285"/>
      <c r="L25" s="286"/>
      <c r="M25" s="285"/>
      <c r="N25" s="286"/>
      <c r="O25" s="287"/>
      <c r="P25" s="288"/>
      <c r="Q25" s="287"/>
      <c r="R25" s="288"/>
      <c r="S25" s="58">
        <f t="shared" si="0"/>
        <v>24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93"/>
      <c r="F26" s="294"/>
      <c r="G26" s="293"/>
      <c r="H26" s="294"/>
      <c r="I26" s="293"/>
      <c r="J26" s="294"/>
      <c r="K26" s="293"/>
      <c r="L26" s="294"/>
      <c r="M26" s="293"/>
      <c r="N26" s="294"/>
      <c r="O26" s="287"/>
      <c r="P26" s="288"/>
      <c r="Q26" s="287"/>
      <c r="R26" s="28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91">
        <f>SUM(E4:E26)</f>
        <v>8</v>
      </c>
      <c r="F27" s="292"/>
      <c r="G27" s="291">
        <f>SUM(G4:G26)</f>
        <v>8</v>
      </c>
      <c r="H27" s="292"/>
      <c r="I27" s="291">
        <f>SUM(I4:I26)</f>
        <v>8</v>
      </c>
      <c r="J27" s="292"/>
      <c r="K27" s="291">
        <f>SUM(K4:K26)</f>
        <v>0</v>
      </c>
      <c r="L27" s="292"/>
      <c r="M27" s="291">
        <f>SUM(M4:M26)</f>
        <v>0</v>
      </c>
      <c r="N27" s="292"/>
      <c r="O27" s="291">
        <f>SUM(O4:O26)</f>
        <v>0</v>
      </c>
      <c r="P27" s="292"/>
      <c r="Q27" s="291">
        <f>SUM(Q4:Q26)</f>
        <v>0</v>
      </c>
      <c r="R27" s="292"/>
      <c r="S27" s="58">
        <f t="shared" si="11"/>
        <v>24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24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D14" sqref="D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79</v>
      </c>
      <c r="B2" s="234"/>
      <c r="C2" s="234" t="str">
        <f>Buckingham!C2</f>
        <v>27.12.20</v>
      </c>
      <c r="D2" s="110"/>
      <c r="E2" s="296" t="s">
        <v>13</v>
      </c>
      <c r="F2" s="296"/>
      <c r="G2" s="296" t="s">
        <v>14</v>
      </c>
      <c r="H2" s="296"/>
      <c r="I2" s="296" t="s">
        <v>15</v>
      </c>
      <c r="J2" s="296"/>
      <c r="K2" s="296" t="s">
        <v>16</v>
      </c>
      <c r="L2" s="296"/>
      <c r="M2" s="296" t="s">
        <v>17</v>
      </c>
      <c r="N2" s="296"/>
      <c r="O2" s="296" t="s">
        <v>18</v>
      </c>
      <c r="P2" s="296"/>
      <c r="Q2" s="296" t="s">
        <v>19</v>
      </c>
      <c r="R2" s="29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49"/>
      <c r="F3" s="249"/>
      <c r="G3" s="115">
        <v>8</v>
      </c>
      <c r="H3" s="115">
        <v>16.3</v>
      </c>
      <c r="I3" s="115">
        <v>8</v>
      </c>
      <c r="J3" s="115">
        <v>16.3</v>
      </c>
      <c r="K3" s="249"/>
      <c r="L3" s="249"/>
      <c r="M3" s="249"/>
      <c r="N3" s="24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5">
        <v>6863</v>
      </c>
      <c r="B4" s="280" t="s">
        <v>101</v>
      </c>
      <c r="C4" s="265">
        <v>1</v>
      </c>
      <c r="D4" s="22" t="s">
        <v>86</v>
      </c>
      <c r="E4" s="297"/>
      <c r="F4" s="297"/>
      <c r="G4" s="298">
        <v>8</v>
      </c>
      <c r="H4" s="298"/>
      <c r="I4" s="298">
        <v>3.5</v>
      </c>
      <c r="J4" s="298"/>
      <c r="K4" s="297"/>
      <c r="L4" s="297"/>
      <c r="M4" s="297"/>
      <c r="N4" s="297"/>
      <c r="O4" s="287"/>
      <c r="P4" s="288"/>
      <c r="Q4" s="287"/>
      <c r="R4" s="288"/>
      <c r="S4" s="58">
        <f>E4+G4+I4+K4+M4+O4+Q4</f>
        <v>11.5</v>
      </c>
      <c r="T4" s="58">
        <f t="shared" ref="T4:T21" si="0">SUM(S4-U4-V4)</f>
        <v>11.5</v>
      </c>
      <c r="U4" s="60"/>
      <c r="V4" s="60"/>
    </row>
    <row r="5" spans="1:22" x14ac:dyDescent="0.25">
      <c r="A5" s="261">
        <v>6874</v>
      </c>
      <c r="B5" s="279" t="s">
        <v>102</v>
      </c>
      <c r="C5" s="245">
        <v>7</v>
      </c>
      <c r="D5" s="22" t="s">
        <v>99</v>
      </c>
      <c r="E5" s="297"/>
      <c r="F5" s="297"/>
      <c r="G5" s="298"/>
      <c r="H5" s="298"/>
      <c r="I5" s="298">
        <v>0.5</v>
      </c>
      <c r="J5" s="298"/>
      <c r="K5" s="297"/>
      <c r="L5" s="297"/>
      <c r="M5" s="297"/>
      <c r="N5" s="297"/>
      <c r="O5" s="287"/>
      <c r="P5" s="288"/>
      <c r="Q5" s="287"/>
      <c r="R5" s="288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25">
      <c r="A6" s="253"/>
      <c r="B6" s="230"/>
      <c r="C6" s="230"/>
      <c r="D6" s="22"/>
      <c r="E6" s="297"/>
      <c r="F6" s="297"/>
      <c r="G6" s="298"/>
      <c r="H6" s="298"/>
      <c r="I6" s="298"/>
      <c r="J6" s="298"/>
      <c r="K6" s="297"/>
      <c r="L6" s="297"/>
      <c r="M6" s="297"/>
      <c r="N6" s="297"/>
      <c r="O6" s="287"/>
      <c r="P6" s="288"/>
      <c r="Q6" s="287"/>
      <c r="R6" s="28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77" t="s">
        <v>104</v>
      </c>
      <c r="B7" s="281">
        <v>128</v>
      </c>
      <c r="C7" s="230"/>
      <c r="D7" s="22"/>
      <c r="E7" s="297"/>
      <c r="F7" s="297"/>
      <c r="G7" s="298"/>
      <c r="H7" s="298"/>
      <c r="I7" s="298"/>
      <c r="J7" s="298"/>
      <c r="K7" s="297"/>
      <c r="L7" s="297"/>
      <c r="M7" s="297"/>
      <c r="N7" s="297"/>
      <c r="O7" s="287"/>
      <c r="P7" s="288"/>
      <c r="Q7" s="287"/>
      <c r="R7" s="28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4"/>
      <c r="B8" s="167"/>
      <c r="C8" s="167"/>
      <c r="D8" s="22"/>
      <c r="E8" s="285"/>
      <c r="F8" s="286"/>
      <c r="G8" s="293"/>
      <c r="H8" s="294"/>
      <c r="I8" s="293"/>
      <c r="J8" s="294"/>
      <c r="K8" s="285"/>
      <c r="L8" s="286"/>
      <c r="M8" s="285"/>
      <c r="N8" s="286"/>
      <c r="O8" s="287"/>
      <c r="P8" s="288"/>
      <c r="Q8" s="287"/>
      <c r="R8" s="28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45"/>
      <c r="B9" s="245"/>
      <c r="C9" s="245"/>
      <c r="D9" s="22"/>
      <c r="E9" s="297"/>
      <c r="F9" s="297"/>
      <c r="G9" s="298"/>
      <c r="H9" s="298"/>
      <c r="I9" s="298"/>
      <c r="J9" s="298"/>
      <c r="K9" s="297"/>
      <c r="L9" s="297"/>
      <c r="M9" s="297"/>
      <c r="N9" s="297"/>
      <c r="O9" s="287"/>
      <c r="P9" s="288"/>
      <c r="Q9" s="287"/>
      <c r="R9" s="28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46"/>
      <c r="B10" s="246"/>
      <c r="C10" s="246"/>
      <c r="D10" s="22"/>
      <c r="E10" s="285"/>
      <c r="F10" s="286"/>
      <c r="G10" s="293"/>
      <c r="H10" s="294"/>
      <c r="I10" s="293"/>
      <c r="J10" s="294"/>
      <c r="K10" s="285"/>
      <c r="L10" s="286"/>
      <c r="M10" s="285"/>
      <c r="N10" s="286"/>
      <c r="O10" s="287"/>
      <c r="P10" s="288"/>
      <c r="Q10" s="287"/>
      <c r="R10" s="28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21"/>
      <c r="B11" s="176"/>
      <c r="C11" s="176"/>
      <c r="D11" s="22"/>
      <c r="E11" s="285"/>
      <c r="F11" s="286"/>
      <c r="G11" s="293"/>
      <c r="H11" s="294"/>
      <c r="I11" s="293"/>
      <c r="J11" s="294"/>
      <c r="K11" s="285"/>
      <c r="L11" s="286"/>
      <c r="M11" s="285"/>
      <c r="N11" s="286"/>
      <c r="O11" s="287"/>
      <c r="P11" s="288"/>
      <c r="Q11" s="287"/>
      <c r="R11" s="28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6"/>
      <c r="B12" s="176"/>
      <c r="C12" s="176"/>
      <c r="D12" s="22"/>
      <c r="E12" s="285"/>
      <c r="F12" s="286"/>
      <c r="G12" s="293"/>
      <c r="H12" s="294"/>
      <c r="I12" s="293"/>
      <c r="J12" s="294"/>
      <c r="K12" s="285"/>
      <c r="L12" s="286"/>
      <c r="M12" s="285"/>
      <c r="N12" s="286"/>
      <c r="O12" s="287"/>
      <c r="P12" s="288"/>
      <c r="Q12" s="287"/>
      <c r="R12" s="28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6"/>
      <c r="B13" s="176"/>
      <c r="C13" s="176"/>
      <c r="D13" s="22"/>
      <c r="E13" s="285"/>
      <c r="F13" s="286"/>
      <c r="G13" s="293"/>
      <c r="H13" s="294"/>
      <c r="I13" s="293"/>
      <c r="J13" s="294"/>
      <c r="K13" s="285"/>
      <c r="L13" s="286"/>
      <c r="M13" s="285"/>
      <c r="N13" s="286"/>
      <c r="O13" s="287"/>
      <c r="P13" s="288"/>
      <c r="Q13" s="287"/>
      <c r="R13" s="28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44"/>
      <c r="B14" s="244"/>
      <c r="C14" s="244"/>
      <c r="D14" s="22"/>
      <c r="E14" s="285"/>
      <c r="F14" s="286"/>
      <c r="G14" s="293"/>
      <c r="H14" s="294"/>
      <c r="I14" s="293"/>
      <c r="J14" s="294"/>
      <c r="K14" s="285"/>
      <c r="L14" s="286"/>
      <c r="M14" s="285"/>
      <c r="N14" s="286"/>
      <c r="O14" s="287"/>
      <c r="P14" s="288"/>
      <c r="Q14" s="287"/>
      <c r="R14" s="28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85"/>
      <c r="F15" s="286"/>
      <c r="G15" s="293"/>
      <c r="H15" s="294"/>
      <c r="I15" s="293"/>
      <c r="J15" s="294"/>
      <c r="K15" s="285"/>
      <c r="L15" s="286"/>
      <c r="M15" s="285"/>
      <c r="N15" s="286"/>
      <c r="O15" s="287"/>
      <c r="P15" s="288"/>
      <c r="Q15" s="287"/>
      <c r="R15" s="28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43"/>
      <c r="B16" s="243"/>
      <c r="C16" s="243"/>
      <c r="D16" s="22"/>
      <c r="E16" s="285"/>
      <c r="F16" s="286"/>
      <c r="G16" s="293"/>
      <c r="H16" s="294"/>
      <c r="I16" s="293"/>
      <c r="J16" s="294"/>
      <c r="K16" s="285"/>
      <c r="L16" s="286"/>
      <c r="M16" s="285"/>
      <c r="N16" s="286"/>
      <c r="O16" s="287"/>
      <c r="P16" s="288"/>
      <c r="Q16" s="287"/>
      <c r="R16" s="28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85"/>
      <c r="F17" s="286"/>
      <c r="G17" s="293"/>
      <c r="H17" s="294"/>
      <c r="I17" s="293"/>
      <c r="J17" s="294"/>
      <c r="K17" s="285"/>
      <c r="L17" s="286"/>
      <c r="M17" s="285"/>
      <c r="N17" s="286"/>
      <c r="O17" s="287"/>
      <c r="P17" s="288"/>
      <c r="Q17" s="287"/>
      <c r="R17" s="28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44"/>
      <c r="B18" s="244"/>
      <c r="C18" s="244"/>
      <c r="D18" s="22"/>
      <c r="E18" s="285"/>
      <c r="F18" s="286"/>
      <c r="G18" s="293"/>
      <c r="H18" s="294"/>
      <c r="I18" s="293"/>
      <c r="J18" s="294"/>
      <c r="K18" s="285"/>
      <c r="L18" s="286"/>
      <c r="M18" s="285"/>
      <c r="N18" s="286"/>
      <c r="O18" s="287"/>
      <c r="P18" s="288"/>
      <c r="Q18" s="287"/>
      <c r="R18" s="28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85"/>
      <c r="F19" s="286"/>
      <c r="G19" s="293"/>
      <c r="H19" s="294"/>
      <c r="I19" s="293"/>
      <c r="J19" s="294"/>
      <c r="K19" s="285"/>
      <c r="L19" s="286"/>
      <c r="M19" s="285"/>
      <c r="N19" s="286"/>
      <c r="O19" s="287"/>
      <c r="P19" s="288"/>
      <c r="Q19" s="287"/>
      <c r="R19" s="28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47"/>
      <c r="B20" s="25"/>
      <c r="C20" s="247"/>
      <c r="D20" s="22"/>
      <c r="E20" s="285"/>
      <c r="F20" s="286"/>
      <c r="G20" s="293"/>
      <c r="H20" s="294"/>
      <c r="I20" s="293"/>
      <c r="J20" s="294"/>
      <c r="K20" s="285"/>
      <c r="L20" s="286"/>
      <c r="M20" s="285"/>
      <c r="N20" s="286"/>
      <c r="O20" s="287"/>
      <c r="P20" s="288"/>
      <c r="Q20" s="287"/>
      <c r="R20" s="28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3">
        <v>3600</v>
      </c>
      <c r="B21" s="279" t="s">
        <v>103</v>
      </c>
      <c r="C21" s="163"/>
      <c r="D21" s="22" t="s">
        <v>98</v>
      </c>
      <c r="E21" s="285"/>
      <c r="F21" s="286"/>
      <c r="G21" s="293"/>
      <c r="H21" s="294"/>
      <c r="I21" s="293">
        <v>4</v>
      </c>
      <c r="J21" s="294"/>
      <c r="K21" s="285"/>
      <c r="L21" s="286"/>
      <c r="M21" s="285"/>
      <c r="N21" s="286"/>
      <c r="O21" s="287"/>
      <c r="P21" s="288"/>
      <c r="Q21" s="287"/>
      <c r="R21" s="288"/>
      <c r="S21" s="58">
        <f t="shared" si="1"/>
        <v>4</v>
      </c>
      <c r="T21" s="58">
        <f t="shared" si="0"/>
        <v>4</v>
      </c>
      <c r="U21" s="60"/>
      <c r="V21" s="60"/>
    </row>
    <row r="22" spans="1:22" x14ac:dyDescent="0.25">
      <c r="A22" s="160"/>
      <c r="B22" s="25"/>
      <c r="C22" s="160"/>
      <c r="D22" s="22"/>
      <c r="E22" s="285"/>
      <c r="F22" s="286"/>
      <c r="G22" s="293"/>
      <c r="H22" s="294"/>
      <c r="I22" s="293"/>
      <c r="J22" s="294"/>
      <c r="K22" s="285"/>
      <c r="L22" s="286"/>
      <c r="M22" s="285"/>
      <c r="N22" s="286"/>
      <c r="O22" s="287"/>
      <c r="P22" s="288"/>
      <c r="Q22" s="287"/>
      <c r="R22" s="28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85"/>
      <c r="F23" s="286"/>
      <c r="G23" s="293"/>
      <c r="H23" s="294"/>
      <c r="I23" s="293"/>
      <c r="J23" s="294"/>
      <c r="K23" s="285"/>
      <c r="L23" s="286"/>
      <c r="M23" s="285"/>
      <c r="N23" s="286"/>
      <c r="O23" s="287"/>
      <c r="P23" s="288"/>
      <c r="Q23" s="287"/>
      <c r="R23" s="28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85"/>
      <c r="F24" s="286"/>
      <c r="G24" s="293"/>
      <c r="H24" s="294"/>
      <c r="I24" s="293"/>
      <c r="J24" s="294"/>
      <c r="K24" s="285"/>
      <c r="L24" s="286"/>
      <c r="M24" s="285"/>
      <c r="N24" s="286"/>
      <c r="O24" s="287"/>
      <c r="P24" s="288"/>
      <c r="Q24" s="287"/>
      <c r="R24" s="28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93"/>
      <c r="F25" s="294"/>
      <c r="G25" s="293"/>
      <c r="H25" s="294"/>
      <c r="I25" s="293"/>
      <c r="J25" s="294"/>
      <c r="K25" s="293"/>
      <c r="L25" s="294"/>
      <c r="M25" s="293"/>
      <c r="N25" s="294"/>
      <c r="O25" s="287"/>
      <c r="P25" s="288"/>
      <c r="Q25" s="287"/>
      <c r="R25" s="28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91">
        <f>SUM(E4:E25)</f>
        <v>0</v>
      </c>
      <c r="F26" s="292"/>
      <c r="G26" s="291">
        <f>SUM(G4:G25)</f>
        <v>8</v>
      </c>
      <c r="H26" s="292"/>
      <c r="I26" s="291">
        <f>SUM(I4:I25)</f>
        <v>8</v>
      </c>
      <c r="J26" s="292"/>
      <c r="K26" s="291">
        <f>SUM(K4:K25)</f>
        <v>0</v>
      </c>
      <c r="L26" s="292"/>
      <c r="M26" s="291">
        <f>SUM(M4:M25)</f>
        <v>0</v>
      </c>
      <c r="N26" s="292"/>
      <c r="O26" s="291">
        <f>SUM(O4:O25)</f>
        <v>0</v>
      </c>
      <c r="P26" s="292"/>
      <c r="Q26" s="291">
        <f>SUM(Q4:Q25)</f>
        <v>0</v>
      </c>
      <c r="R26" s="292"/>
      <c r="S26" s="58">
        <f t="shared" si="1"/>
        <v>16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16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D3" sqref="D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79</v>
      </c>
      <c r="B2" s="234"/>
      <c r="C2" s="234" t="str">
        <f>Buckingham!C2</f>
        <v>27.12.20</v>
      </c>
      <c r="D2" s="110"/>
      <c r="E2" s="296" t="s">
        <v>13</v>
      </c>
      <c r="F2" s="296"/>
      <c r="G2" s="296" t="s">
        <v>14</v>
      </c>
      <c r="H2" s="296"/>
      <c r="I2" s="296" t="s">
        <v>15</v>
      </c>
      <c r="J2" s="296"/>
      <c r="K2" s="296" t="s">
        <v>16</v>
      </c>
      <c r="L2" s="296"/>
      <c r="M2" s="296" t="s">
        <v>17</v>
      </c>
      <c r="N2" s="296"/>
      <c r="O2" s="296" t="s">
        <v>18</v>
      </c>
      <c r="P2" s="296"/>
      <c r="Q2" s="296" t="s">
        <v>19</v>
      </c>
      <c r="R2" s="29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5">
        <v>6728</v>
      </c>
      <c r="B4" s="279" t="s">
        <v>100</v>
      </c>
      <c r="C4" s="255">
        <v>43</v>
      </c>
      <c r="D4" s="22" t="s">
        <v>83</v>
      </c>
      <c r="E4" s="293">
        <v>8</v>
      </c>
      <c r="F4" s="294"/>
      <c r="G4" s="293">
        <v>8</v>
      </c>
      <c r="H4" s="294"/>
      <c r="I4" s="293">
        <v>4.5</v>
      </c>
      <c r="J4" s="294"/>
      <c r="K4" s="285"/>
      <c r="L4" s="286"/>
      <c r="M4" s="285"/>
      <c r="N4" s="286"/>
      <c r="O4" s="287"/>
      <c r="P4" s="288"/>
      <c r="Q4" s="287"/>
      <c r="R4" s="288"/>
      <c r="S4" s="58">
        <f>E4+G4+I4+K4+M4+O4+Q4</f>
        <v>20.5</v>
      </c>
      <c r="T4" s="58">
        <f t="shared" ref="T4:T12" si="0">SUM(S4-U4-V4)</f>
        <v>20.5</v>
      </c>
      <c r="U4" s="60"/>
      <c r="V4" s="60"/>
    </row>
    <row r="5" spans="1:22" x14ac:dyDescent="0.25">
      <c r="A5" s="241"/>
      <c r="B5" s="241"/>
      <c r="C5" s="241"/>
      <c r="D5" s="22"/>
      <c r="E5" s="293"/>
      <c r="F5" s="294"/>
      <c r="G5" s="293"/>
      <c r="H5" s="294"/>
      <c r="I5" s="293"/>
      <c r="J5" s="294"/>
      <c r="K5" s="285"/>
      <c r="L5" s="286"/>
      <c r="M5" s="285"/>
      <c r="N5" s="286"/>
      <c r="O5" s="287"/>
      <c r="P5" s="288"/>
      <c r="Q5" s="287"/>
      <c r="R5" s="28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77" t="s">
        <v>104</v>
      </c>
      <c r="B6" s="281">
        <v>93.89</v>
      </c>
      <c r="C6" s="241"/>
      <c r="D6" s="22"/>
      <c r="E6" s="293"/>
      <c r="F6" s="294"/>
      <c r="G6" s="293"/>
      <c r="H6" s="294"/>
      <c r="I6" s="293"/>
      <c r="J6" s="294"/>
      <c r="K6" s="285"/>
      <c r="L6" s="286"/>
      <c r="M6" s="285"/>
      <c r="N6" s="286"/>
      <c r="O6" s="287"/>
      <c r="P6" s="288"/>
      <c r="Q6" s="287"/>
      <c r="R6" s="28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41"/>
      <c r="B7" s="241"/>
      <c r="C7" s="241"/>
      <c r="D7" s="22"/>
      <c r="E7" s="293"/>
      <c r="F7" s="294"/>
      <c r="G7" s="293"/>
      <c r="H7" s="294"/>
      <c r="I7" s="293"/>
      <c r="J7" s="294"/>
      <c r="K7" s="285"/>
      <c r="L7" s="286"/>
      <c r="M7" s="285"/>
      <c r="N7" s="286"/>
      <c r="O7" s="287"/>
      <c r="P7" s="288"/>
      <c r="Q7" s="287"/>
      <c r="R7" s="28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93"/>
      <c r="F8" s="294"/>
      <c r="G8" s="293"/>
      <c r="H8" s="294"/>
      <c r="I8" s="293"/>
      <c r="J8" s="294"/>
      <c r="K8" s="285"/>
      <c r="L8" s="286"/>
      <c r="M8" s="285"/>
      <c r="N8" s="286"/>
      <c r="O8" s="287"/>
      <c r="P8" s="288"/>
      <c r="Q8" s="287"/>
      <c r="R8" s="28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93"/>
      <c r="F9" s="294"/>
      <c r="G9" s="293"/>
      <c r="H9" s="294"/>
      <c r="I9" s="293"/>
      <c r="J9" s="294"/>
      <c r="K9" s="285"/>
      <c r="L9" s="286"/>
      <c r="M9" s="285"/>
      <c r="N9" s="286"/>
      <c r="O9" s="287"/>
      <c r="P9" s="288"/>
      <c r="Q9" s="287"/>
      <c r="R9" s="28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7"/>
      <c r="B10" s="177"/>
      <c r="C10" s="177"/>
      <c r="D10" s="22"/>
      <c r="E10" s="293"/>
      <c r="F10" s="294"/>
      <c r="G10" s="293"/>
      <c r="H10" s="294"/>
      <c r="I10" s="293"/>
      <c r="J10" s="294"/>
      <c r="K10" s="285"/>
      <c r="L10" s="286"/>
      <c r="M10" s="285"/>
      <c r="N10" s="286"/>
      <c r="O10" s="287"/>
      <c r="P10" s="288"/>
      <c r="Q10" s="287"/>
      <c r="R10" s="28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4"/>
      <c r="B11" s="174"/>
      <c r="C11" s="174"/>
      <c r="D11" s="22"/>
      <c r="E11" s="293"/>
      <c r="F11" s="294"/>
      <c r="G11" s="293"/>
      <c r="H11" s="294"/>
      <c r="I11" s="293"/>
      <c r="J11" s="294"/>
      <c r="K11" s="285"/>
      <c r="L11" s="286"/>
      <c r="M11" s="285"/>
      <c r="N11" s="286"/>
      <c r="O11" s="287"/>
      <c r="P11" s="288"/>
      <c r="Q11" s="287"/>
      <c r="R11" s="28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293"/>
      <c r="F12" s="294"/>
      <c r="G12" s="293"/>
      <c r="H12" s="294"/>
      <c r="I12" s="293"/>
      <c r="J12" s="294"/>
      <c r="K12" s="285"/>
      <c r="L12" s="286"/>
      <c r="M12" s="285"/>
      <c r="N12" s="286"/>
      <c r="O12" s="287"/>
      <c r="P12" s="288"/>
      <c r="Q12" s="287"/>
      <c r="R12" s="28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93"/>
      <c r="F13" s="294"/>
      <c r="G13" s="293"/>
      <c r="H13" s="294"/>
      <c r="I13" s="293"/>
      <c r="J13" s="294"/>
      <c r="K13" s="285"/>
      <c r="L13" s="286"/>
      <c r="M13" s="285"/>
      <c r="N13" s="286"/>
      <c r="O13" s="287"/>
      <c r="P13" s="288"/>
      <c r="Q13" s="287"/>
      <c r="R13" s="28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93"/>
      <c r="F14" s="294"/>
      <c r="G14" s="293"/>
      <c r="H14" s="294"/>
      <c r="I14" s="293"/>
      <c r="J14" s="294"/>
      <c r="K14" s="285"/>
      <c r="L14" s="286"/>
      <c r="M14" s="285"/>
      <c r="N14" s="286"/>
      <c r="O14" s="287"/>
      <c r="P14" s="288"/>
      <c r="Q14" s="287"/>
      <c r="R14" s="28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9"/>
      <c r="B15" s="25"/>
      <c r="C15" s="209"/>
      <c r="D15" s="10"/>
      <c r="E15" s="293"/>
      <c r="F15" s="294"/>
      <c r="G15" s="293"/>
      <c r="H15" s="294"/>
      <c r="I15" s="293"/>
      <c r="J15" s="294"/>
      <c r="K15" s="285"/>
      <c r="L15" s="286"/>
      <c r="M15" s="285"/>
      <c r="N15" s="286"/>
      <c r="O15" s="287"/>
      <c r="P15" s="288"/>
      <c r="Q15" s="287"/>
      <c r="R15" s="28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93"/>
      <c r="F16" s="294"/>
      <c r="G16" s="293"/>
      <c r="H16" s="294"/>
      <c r="I16" s="293"/>
      <c r="J16" s="294"/>
      <c r="K16" s="285"/>
      <c r="L16" s="286"/>
      <c r="M16" s="285"/>
      <c r="N16" s="286"/>
      <c r="O16" s="287"/>
      <c r="P16" s="288"/>
      <c r="Q16" s="287"/>
      <c r="R16" s="28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4">
        <v>3600</v>
      </c>
      <c r="B17" s="279" t="s">
        <v>103</v>
      </c>
      <c r="C17" s="254"/>
      <c r="D17" s="278" t="s">
        <v>98</v>
      </c>
      <c r="E17" s="293"/>
      <c r="F17" s="294"/>
      <c r="G17" s="293"/>
      <c r="H17" s="294"/>
      <c r="I17" s="293">
        <v>3.5</v>
      </c>
      <c r="J17" s="294"/>
      <c r="K17" s="285"/>
      <c r="L17" s="286"/>
      <c r="M17" s="285"/>
      <c r="N17" s="286"/>
      <c r="O17" s="287"/>
      <c r="P17" s="288"/>
      <c r="Q17" s="287"/>
      <c r="R17" s="288"/>
      <c r="S17" s="58">
        <f t="shared" si="2"/>
        <v>3.5</v>
      </c>
      <c r="T17" s="58">
        <f t="shared" si="3"/>
        <v>3.5</v>
      </c>
      <c r="U17" s="60"/>
      <c r="V17" s="60"/>
    </row>
    <row r="18" spans="1:22" x14ac:dyDescent="0.25">
      <c r="A18" s="158"/>
      <c r="B18" s="25"/>
      <c r="C18" s="158"/>
      <c r="D18" s="22"/>
      <c r="E18" s="293"/>
      <c r="F18" s="294"/>
      <c r="G18" s="293"/>
      <c r="H18" s="294"/>
      <c r="I18" s="293"/>
      <c r="J18" s="294"/>
      <c r="K18" s="285"/>
      <c r="L18" s="286"/>
      <c r="M18" s="285"/>
      <c r="N18" s="286"/>
      <c r="O18" s="287"/>
      <c r="P18" s="288"/>
      <c r="Q18" s="287"/>
      <c r="R18" s="28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93"/>
      <c r="F19" s="294"/>
      <c r="G19" s="293"/>
      <c r="H19" s="294"/>
      <c r="I19" s="293"/>
      <c r="J19" s="294"/>
      <c r="K19" s="285"/>
      <c r="L19" s="286"/>
      <c r="M19" s="285"/>
      <c r="N19" s="286"/>
      <c r="O19" s="287"/>
      <c r="P19" s="288"/>
      <c r="Q19" s="287"/>
      <c r="R19" s="28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93"/>
      <c r="F20" s="294"/>
      <c r="G20" s="293"/>
      <c r="H20" s="294"/>
      <c r="I20" s="293"/>
      <c r="J20" s="294"/>
      <c r="K20" s="285"/>
      <c r="L20" s="286"/>
      <c r="M20" s="285"/>
      <c r="N20" s="286"/>
      <c r="O20" s="287"/>
      <c r="P20" s="288"/>
      <c r="Q20" s="287"/>
      <c r="R20" s="28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87"/>
      <c r="P21" s="288"/>
      <c r="Q21" s="287"/>
      <c r="R21" s="28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91">
        <f>SUM(E4:E21)</f>
        <v>8</v>
      </c>
      <c r="F22" s="292"/>
      <c r="G22" s="291">
        <f>SUM(G4:G21)</f>
        <v>8</v>
      </c>
      <c r="H22" s="292"/>
      <c r="I22" s="291">
        <f>SUM(I4:I21)</f>
        <v>8</v>
      </c>
      <c r="J22" s="292"/>
      <c r="K22" s="291">
        <f>SUM(K4:K21)</f>
        <v>0</v>
      </c>
      <c r="L22" s="292"/>
      <c r="M22" s="291">
        <f>SUM(M4:M21)</f>
        <v>0</v>
      </c>
      <c r="N22" s="292"/>
      <c r="O22" s="291">
        <f>SUM(O4:O21)</f>
        <v>0</v>
      </c>
      <c r="P22" s="292"/>
      <c r="Q22" s="291">
        <f>SUM(Q4:Q21)</f>
        <v>0</v>
      </c>
      <c r="R22" s="292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D16" sqref="D16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27.12.20</v>
      </c>
    </row>
    <row r="2" spans="1:22" s="9" customFormat="1" x14ac:dyDescent="0.25">
      <c r="A2" s="5" t="s">
        <v>79</v>
      </c>
      <c r="B2" s="234"/>
      <c r="C2" s="240"/>
      <c r="D2" s="6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48"/>
      <c r="J3" s="249"/>
      <c r="K3" s="248"/>
      <c r="L3" s="249"/>
      <c r="M3" s="248"/>
      <c r="N3" s="249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70">
        <v>6874</v>
      </c>
      <c r="B4" s="279" t="s">
        <v>102</v>
      </c>
      <c r="C4" s="270">
        <v>5</v>
      </c>
      <c r="D4" s="22" t="s">
        <v>86</v>
      </c>
      <c r="E4" s="299">
        <v>8</v>
      </c>
      <c r="F4" s="299"/>
      <c r="G4" s="299">
        <v>8</v>
      </c>
      <c r="H4" s="299"/>
      <c r="I4" s="295"/>
      <c r="J4" s="295"/>
      <c r="K4" s="295"/>
      <c r="L4" s="295"/>
      <c r="M4" s="295"/>
      <c r="N4" s="295"/>
      <c r="O4" s="300"/>
      <c r="P4" s="301"/>
      <c r="Q4" s="300"/>
      <c r="R4" s="301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25">
      <c r="A5" s="254"/>
      <c r="B5" s="25"/>
      <c r="C5" s="254"/>
      <c r="D5" s="22"/>
      <c r="E5" s="299"/>
      <c r="F5" s="299"/>
      <c r="G5" s="299"/>
      <c r="H5" s="299"/>
      <c r="I5" s="295"/>
      <c r="J5" s="295"/>
      <c r="K5" s="295"/>
      <c r="L5" s="295"/>
      <c r="M5" s="295"/>
      <c r="N5" s="295"/>
      <c r="O5" s="300"/>
      <c r="P5" s="301"/>
      <c r="Q5" s="300"/>
      <c r="R5" s="301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277" t="s">
        <v>104</v>
      </c>
      <c r="B6" s="281">
        <v>181.64</v>
      </c>
      <c r="C6" s="259"/>
      <c r="D6" s="22"/>
      <c r="E6" s="299"/>
      <c r="F6" s="299"/>
      <c r="G6" s="299"/>
      <c r="H6" s="299"/>
      <c r="I6" s="295"/>
      <c r="J6" s="295"/>
      <c r="K6" s="295"/>
      <c r="L6" s="295"/>
      <c r="M6" s="295"/>
      <c r="N6" s="295"/>
      <c r="O6" s="300"/>
      <c r="P6" s="301"/>
      <c r="Q6" s="300"/>
      <c r="R6" s="30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54"/>
      <c r="B7" s="254"/>
      <c r="C7" s="254"/>
      <c r="D7" s="22"/>
      <c r="E7" s="299"/>
      <c r="F7" s="299"/>
      <c r="G7" s="299"/>
      <c r="H7" s="299"/>
      <c r="I7" s="295"/>
      <c r="J7" s="295"/>
      <c r="K7" s="295"/>
      <c r="L7" s="295"/>
      <c r="M7" s="295"/>
      <c r="N7" s="295"/>
      <c r="O7" s="300"/>
      <c r="P7" s="301"/>
      <c r="Q7" s="300"/>
      <c r="R7" s="30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30"/>
      <c r="B8" s="230"/>
      <c r="C8" s="230"/>
      <c r="D8" s="22"/>
      <c r="E8" s="299"/>
      <c r="F8" s="299"/>
      <c r="G8" s="299"/>
      <c r="H8" s="299"/>
      <c r="I8" s="295"/>
      <c r="J8" s="295"/>
      <c r="K8" s="295"/>
      <c r="L8" s="295"/>
      <c r="M8" s="295"/>
      <c r="N8" s="295"/>
      <c r="O8" s="300"/>
      <c r="P8" s="301"/>
      <c r="Q8" s="300"/>
      <c r="R8" s="30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57"/>
      <c r="B9" s="230"/>
      <c r="C9" s="230"/>
      <c r="D9" s="22"/>
      <c r="E9" s="299"/>
      <c r="F9" s="299"/>
      <c r="G9" s="299"/>
      <c r="H9" s="299"/>
      <c r="I9" s="295"/>
      <c r="J9" s="295"/>
      <c r="K9" s="295"/>
      <c r="L9" s="295"/>
      <c r="M9" s="295"/>
      <c r="N9" s="295"/>
      <c r="O9" s="300"/>
      <c r="P9" s="301"/>
      <c r="Q9" s="300"/>
      <c r="R9" s="30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30"/>
      <c r="B10" s="230"/>
      <c r="C10" s="230"/>
      <c r="D10" s="22"/>
      <c r="E10" s="299"/>
      <c r="F10" s="299"/>
      <c r="G10" s="299"/>
      <c r="H10" s="299"/>
      <c r="I10" s="295"/>
      <c r="J10" s="295"/>
      <c r="K10" s="295"/>
      <c r="L10" s="295"/>
      <c r="M10" s="295"/>
      <c r="N10" s="295"/>
      <c r="O10" s="300"/>
      <c r="P10" s="301"/>
      <c r="Q10" s="300"/>
      <c r="R10" s="30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55"/>
      <c r="B11" s="255"/>
      <c r="C11" s="255"/>
      <c r="D11" s="22"/>
      <c r="E11" s="299"/>
      <c r="F11" s="299"/>
      <c r="G11" s="299"/>
      <c r="H11" s="299"/>
      <c r="I11" s="295"/>
      <c r="J11" s="295"/>
      <c r="K11" s="295"/>
      <c r="L11" s="295"/>
      <c r="M11" s="295"/>
      <c r="N11" s="295"/>
      <c r="O11" s="300"/>
      <c r="P11" s="301"/>
      <c r="Q11" s="300"/>
      <c r="R11" s="30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30"/>
      <c r="B12" s="230"/>
      <c r="C12" s="230"/>
      <c r="D12" s="22"/>
      <c r="E12" s="299"/>
      <c r="F12" s="299"/>
      <c r="G12" s="299"/>
      <c r="H12" s="299"/>
      <c r="I12" s="295"/>
      <c r="J12" s="295"/>
      <c r="K12" s="295"/>
      <c r="L12" s="295"/>
      <c r="M12" s="295"/>
      <c r="N12" s="295"/>
      <c r="O12" s="300"/>
      <c r="P12" s="301"/>
      <c r="Q12" s="300"/>
      <c r="R12" s="30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8"/>
      <c r="B13" s="190"/>
      <c r="C13" s="190"/>
      <c r="D13" s="22"/>
      <c r="E13" s="299"/>
      <c r="F13" s="299"/>
      <c r="G13" s="299"/>
      <c r="H13" s="299"/>
      <c r="I13" s="295"/>
      <c r="J13" s="295"/>
      <c r="K13" s="295"/>
      <c r="L13" s="295"/>
      <c r="M13" s="295"/>
      <c r="N13" s="295"/>
      <c r="O13" s="300"/>
      <c r="P13" s="301"/>
      <c r="Q13" s="300"/>
      <c r="R13" s="30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8"/>
      <c r="B14" s="191"/>
      <c r="C14" s="191"/>
      <c r="D14" s="22"/>
      <c r="E14" s="299"/>
      <c r="F14" s="299"/>
      <c r="G14" s="299"/>
      <c r="H14" s="299"/>
      <c r="I14" s="295"/>
      <c r="J14" s="295"/>
      <c r="K14" s="295"/>
      <c r="L14" s="295"/>
      <c r="M14" s="295"/>
      <c r="N14" s="295"/>
      <c r="O14" s="300"/>
      <c r="P14" s="301"/>
      <c r="Q14" s="300"/>
      <c r="R14" s="30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46"/>
      <c r="B15" s="246"/>
      <c r="C15" s="246"/>
      <c r="D15" s="22"/>
      <c r="E15" s="299"/>
      <c r="F15" s="299"/>
      <c r="G15" s="299"/>
      <c r="H15" s="299"/>
      <c r="I15" s="295"/>
      <c r="J15" s="295"/>
      <c r="K15" s="295"/>
      <c r="L15" s="295"/>
      <c r="M15" s="295"/>
      <c r="N15" s="295"/>
      <c r="O15" s="300"/>
      <c r="P15" s="301"/>
      <c r="Q15" s="300"/>
      <c r="R15" s="30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8"/>
      <c r="B16" s="126"/>
      <c r="C16" s="126"/>
      <c r="D16" s="22"/>
      <c r="E16" s="299"/>
      <c r="F16" s="299"/>
      <c r="G16" s="299"/>
      <c r="H16" s="299"/>
      <c r="I16" s="295"/>
      <c r="J16" s="295"/>
      <c r="K16" s="295"/>
      <c r="L16" s="295"/>
      <c r="M16" s="295"/>
      <c r="N16" s="295"/>
      <c r="O16" s="300"/>
      <c r="P16" s="301"/>
      <c r="Q16" s="300"/>
      <c r="R16" s="30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8"/>
      <c r="B17" s="198"/>
      <c r="C17" s="198"/>
      <c r="D17" s="22"/>
      <c r="E17" s="299"/>
      <c r="F17" s="299"/>
      <c r="G17" s="299"/>
      <c r="H17" s="299"/>
      <c r="I17" s="295"/>
      <c r="J17" s="295"/>
      <c r="K17" s="295"/>
      <c r="L17" s="295"/>
      <c r="M17" s="295"/>
      <c r="N17" s="295"/>
      <c r="O17" s="300"/>
      <c r="P17" s="301"/>
      <c r="Q17" s="300"/>
      <c r="R17" s="301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25">
      <c r="A18" s="198"/>
      <c r="B18" s="198"/>
      <c r="C18" s="198"/>
      <c r="D18" s="22"/>
      <c r="E18" s="299"/>
      <c r="F18" s="299"/>
      <c r="G18" s="299"/>
      <c r="H18" s="299"/>
      <c r="I18" s="295"/>
      <c r="J18" s="295"/>
      <c r="K18" s="295"/>
      <c r="L18" s="295"/>
      <c r="M18" s="295"/>
      <c r="N18" s="295"/>
      <c r="O18" s="300"/>
      <c r="P18" s="301"/>
      <c r="Q18" s="300"/>
      <c r="R18" s="301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99"/>
      <c r="F19" s="299"/>
      <c r="G19" s="299"/>
      <c r="H19" s="299"/>
      <c r="I19" s="295"/>
      <c r="J19" s="295"/>
      <c r="K19" s="295"/>
      <c r="L19" s="295"/>
      <c r="M19" s="295"/>
      <c r="N19" s="295"/>
      <c r="O19" s="300"/>
      <c r="P19" s="301"/>
      <c r="Q19" s="300"/>
      <c r="R19" s="30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54"/>
      <c r="B20" s="25"/>
      <c r="C20" s="254"/>
      <c r="D20" s="22"/>
      <c r="E20" s="299"/>
      <c r="F20" s="299"/>
      <c r="G20" s="299"/>
      <c r="H20" s="299"/>
      <c r="I20" s="295"/>
      <c r="J20" s="295"/>
      <c r="K20" s="295"/>
      <c r="L20" s="295"/>
      <c r="M20" s="295"/>
      <c r="N20" s="295"/>
      <c r="O20" s="300"/>
      <c r="P20" s="301"/>
      <c r="Q20" s="300"/>
      <c r="R20" s="30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279" t="s">
        <v>103</v>
      </c>
      <c r="C21" s="143"/>
      <c r="D21" s="22" t="s">
        <v>70</v>
      </c>
      <c r="E21" s="299"/>
      <c r="F21" s="299"/>
      <c r="G21" s="299"/>
      <c r="H21" s="299"/>
      <c r="I21" s="295"/>
      <c r="J21" s="295"/>
      <c r="K21" s="295"/>
      <c r="L21" s="295"/>
      <c r="M21" s="295"/>
      <c r="N21" s="295"/>
      <c r="O21" s="300"/>
      <c r="P21" s="301"/>
      <c r="Q21" s="300"/>
      <c r="R21" s="30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99"/>
      <c r="F22" s="299"/>
      <c r="G22" s="299"/>
      <c r="H22" s="299"/>
      <c r="I22" s="295"/>
      <c r="J22" s="295"/>
      <c r="K22" s="295"/>
      <c r="L22" s="295"/>
      <c r="M22" s="295"/>
      <c r="N22" s="295"/>
      <c r="O22" s="300"/>
      <c r="P22" s="301"/>
      <c r="Q22" s="300"/>
      <c r="R22" s="30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99"/>
      <c r="F23" s="299"/>
      <c r="G23" s="299"/>
      <c r="H23" s="299"/>
      <c r="I23" s="295"/>
      <c r="J23" s="295"/>
      <c r="K23" s="295"/>
      <c r="L23" s="295"/>
      <c r="M23" s="295"/>
      <c r="N23" s="295"/>
      <c r="O23" s="300"/>
      <c r="P23" s="301"/>
      <c r="Q23" s="300"/>
      <c r="R23" s="30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303"/>
      <c r="F24" s="304"/>
      <c r="G24" s="303"/>
      <c r="H24" s="304"/>
      <c r="I24" s="305"/>
      <c r="J24" s="306"/>
      <c r="K24" s="305"/>
      <c r="L24" s="306"/>
      <c r="M24" s="305"/>
      <c r="N24" s="306"/>
      <c r="O24" s="300"/>
      <c r="P24" s="301"/>
      <c r="Q24" s="300"/>
      <c r="R24" s="30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303"/>
      <c r="F25" s="304"/>
      <c r="G25" s="303"/>
      <c r="H25" s="304"/>
      <c r="I25" s="303"/>
      <c r="J25" s="304"/>
      <c r="K25" s="303"/>
      <c r="L25" s="304"/>
      <c r="M25" s="303"/>
      <c r="N25" s="304"/>
      <c r="O25" s="300"/>
      <c r="P25" s="301"/>
      <c r="Q25" s="300"/>
      <c r="R25" s="301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307">
        <f>SUM(E4:E25)</f>
        <v>8</v>
      </c>
      <c r="F26" s="308"/>
      <c r="G26" s="307">
        <f>SUM(G4:G25)</f>
        <v>8</v>
      </c>
      <c r="H26" s="308"/>
      <c r="I26" s="307">
        <f>SUM(I4:I25)</f>
        <v>0</v>
      </c>
      <c r="J26" s="308"/>
      <c r="K26" s="307">
        <f>SUM(K4:K25)</f>
        <v>0</v>
      </c>
      <c r="L26" s="308"/>
      <c r="M26" s="307">
        <f>SUM(M4:M25)</f>
        <v>0</v>
      </c>
      <c r="N26" s="308"/>
      <c r="O26" s="307">
        <f>SUM(O4:O25)</f>
        <v>0</v>
      </c>
      <c r="P26" s="308"/>
      <c r="Q26" s="307">
        <f>SUM(Q4:Q25)</f>
        <v>0</v>
      </c>
      <c r="R26" s="308"/>
      <c r="S26" s="12">
        <f t="shared" si="1"/>
        <v>16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16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D8" sqref="D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79</v>
      </c>
      <c r="B2" s="234"/>
      <c r="C2" s="234" t="str">
        <f>Buckingham!C2</f>
        <v>27.12.20</v>
      </c>
      <c r="D2" s="152"/>
      <c r="E2" s="296" t="s">
        <v>13</v>
      </c>
      <c r="F2" s="296"/>
      <c r="G2" s="296" t="s">
        <v>14</v>
      </c>
      <c r="H2" s="296"/>
      <c r="I2" s="296" t="s">
        <v>15</v>
      </c>
      <c r="J2" s="296"/>
      <c r="K2" s="296" t="s">
        <v>16</v>
      </c>
      <c r="L2" s="296"/>
      <c r="M2" s="296" t="s">
        <v>17</v>
      </c>
      <c r="N2" s="296"/>
      <c r="O2" s="296" t="s">
        <v>18</v>
      </c>
      <c r="P2" s="296"/>
      <c r="Q2" s="296" t="s">
        <v>19</v>
      </c>
      <c r="R2" s="29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8"/>
      <c r="L3" s="249"/>
      <c r="M3" s="248"/>
      <c r="N3" s="249"/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70">
        <v>6728</v>
      </c>
      <c r="B4" s="279" t="s">
        <v>100</v>
      </c>
      <c r="C4" s="270">
        <v>54</v>
      </c>
      <c r="D4" s="22" t="s">
        <v>75</v>
      </c>
      <c r="E4" s="298">
        <v>6.5</v>
      </c>
      <c r="F4" s="298"/>
      <c r="G4" s="298">
        <v>7</v>
      </c>
      <c r="H4" s="298"/>
      <c r="I4" s="298">
        <v>4</v>
      </c>
      <c r="J4" s="298"/>
      <c r="K4" s="295"/>
      <c r="L4" s="297"/>
      <c r="M4" s="295"/>
      <c r="N4" s="297"/>
      <c r="O4" s="287"/>
      <c r="P4" s="288"/>
      <c r="Q4" s="287"/>
      <c r="R4" s="288"/>
      <c r="S4" s="153">
        <f>E4+G4+I4+K4+M4+O4+Q4</f>
        <v>17.5</v>
      </c>
      <c r="T4" s="153">
        <f t="shared" ref="T4:T14" si="0">SUM(S4-U4-V4)</f>
        <v>17.5</v>
      </c>
      <c r="U4" s="60"/>
      <c r="V4" s="60"/>
    </row>
    <row r="5" spans="1:22" x14ac:dyDescent="0.25">
      <c r="A5" s="270">
        <v>6728</v>
      </c>
      <c r="B5" s="279" t="s">
        <v>100</v>
      </c>
      <c r="C5" s="270">
        <v>87</v>
      </c>
      <c r="D5" s="22" t="s">
        <v>92</v>
      </c>
      <c r="E5" s="298">
        <v>1.5</v>
      </c>
      <c r="F5" s="298"/>
      <c r="G5" s="298">
        <v>1</v>
      </c>
      <c r="H5" s="298"/>
      <c r="I5" s="298"/>
      <c r="J5" s="298"/>
      <c r="K5" s="297"/>
      <c r="L5" s="297"/>
      <c r="M5" s="297"/>
      <c r="N5" s="297"/>
      <c r="O5" s="287"/>
      <c r="P5" s="288"/>
      <c r="Q5" s="287"/>
      <c r="R5" s="288"/>
      <c r="S5" s="153">
        <f t="shared" ref="S5:S26" si="1">E5+G5+I5+K5+M5+O5+Q5</f>
        <v>2.5</v>
      </c>
      <c r="T5" s="153">
        <f t="shared" si="0"/>
        <v>2.5</v>
      </c>
      <c r="U5" s="60"/>
      <c r="V5" s="60"/>
    </row>
    <row r="6" spans="1:22" x14ac:dyDescent="0.25">
      <c r="A6" s="269"/>
      <c r="B6" s="269"/>
      <c r="C6" s="269"/>
      <c r="D6" s="22"/>
      <c r="E6" s="298"/>
      <c r="F6" s="298"/>
      <c r="G6" s="298"/>
      <c r="H6" s="298"/>
      <c r="I6" s="298"/>
      <c r="J6" s="298"/>
      <c r="K6" s="297"/>
      <c r="L6" s="297"/>
      <c r="M6" s="297"/>
      <c r="N6" s="297"/>
      <c r="O6" s="287"/>
      <c r="P6" s="288"/>
      <c r="Q6" s="287"/>
      <c r="R6" s="288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25">
      <c r="A7" s="277" t="s">
        <v>104</v>
      </c>
      <c r="B7" s="281">
        <v>71.62</v>
      </c>
      <c r="C7" s="269"/>
      <c r="D7" s="22"/>
      <c r="E7" s="298"/>
      <c r="F7" s="298"/>
      <c r="G7" s="298"/>
      <c r="H7" s="298"/>
      <c r="I7" s="298"/>
      <c r="J7" s="298"/>
      <c r="K7" s="297"/>
      <c r="L7" s="297"/>
      <c r="M7" s="297"/>
      <c r="N7" s="297"/>
      <c r="O7" s="287"/>
      <c r="P7" s="288"/>
      <c r="Q7" s="287"/>
      <c r="R7" s="288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14"/>
      <c r="B8" s="214"/>
      <c r="C8" s="214"/>
      <c r="D8" s="22"/>
      <c r="E8" s="293"/>
      <c r="F8" s="294"/>
      <c r="G8" s="293"/>
      <c r="H8" s="294"/>
      <c r="I8" s="293"/>
      <c r="J8" s="294"/>
      <c r="K8" s="285"/>
      <c r="L8" s="286"/>
      <c r="M8" s="285"/>
      <c r="N8" s="286"/>
      <c r="O8" s="287"/>
      <c r="P8" s="288"/>
      <c r="Q8" s="287"/>
      <c r="R8" s="288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9"/>
      <c r="B9" s="206"/>
      <c r="C9" s="206"/>
      <c r="D9" s="22"/>
      <c r="E9" s="293"/>
      <c r="F9" s="294"/>
      <c r="G9" s="293"/>
      <c r="H9" s="294"/>
      <c r="I9" s="293"/>
      <c r="J9" s="294"/>
      <c r="K9" s="285"/>
      <c r="L9" s="286"/>
      <c r="M9" s="285"/>
      <c r="N9" s="286"/>
      <c r="O9" s="287"/>
      <c r="P9" s="288"/>
      <c r="Q9" s="287"/>
      <c r="R9" s="288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5"/>
      <c r="B10" s="215"/>
      <c r="C10" s="215"/>
      <c r="D10" s="22"/>
      <c r="E10" s="293"/>
      <c r="F10" s="294"/>
      <c r="G10" s="293"/>
      <c r="H10" s="294"/>
      <c r="I10" s="293"/>
      <c r="J10" s="294"/>
      <c r="K10" s="285"/>
      <c r="L10" s="286"/>
      <c r="M10" s="285"/>
      <c r="N10" s="286"/>
      <c r="O10" s="287"/>
      <c r="P10" s="288"/>
      <c r="Q10" s="287"/>
      <c r="R10" s="288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57"/>
      <c r="B11" s="257"/>
      <c r="C11" s="257"/>
      <c r="D11" s="22"/>
      <c r="E11" s="293"/>
      <c r="F11" s="294"/>
      <c r="G11" s="293"/>
      <c r="H11" s="294"/>
      <c r="I11" s="293"/>
      <c r="J11" s="294"/>
      <c r="K11" s="285"/>
      <c r="L11" s="286"/>
      <c r="M11" s="285"/>
      <c r="N11" s="286"/>
      <c r="O11" s="287"/>
      <c r="P11" s="288"/>
      <c r="Q11" s="287"/>
      <c r="R11" s="288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5"/>
      <c r="B12" s="198"/>
      <c r="C12" s="198"/>
      <c r="D12" s="22"/>
      <c r="E12" s="293"/>
      <c r="F12" s="294"/>
      <c r="G12" s="293"/>
      <c r="H12" s="294"/>
      <c r="I12" s="293"/>
      <c r="J12" s="294"/>
      <c r="K12" s="285"/>
      <c r="L12" s="286"/>
      <c r="M12" s="285"/>
      <c r="N12" s="286"/>
      <c r="O12" s="287"/>
      <c r="P12" s="288"/>
      <c r="Q12" s="287"/>
      <c r="R12" s="288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5"/>
      <c r="B13" s="198"/>
      <c r="C13" s="198"/>
      <c r="D13" s="22"/>
      <c r="E13" s="293"/>
      <c r="F13" s="294"/>
      <c r="G13" s="293"/>
      <c r="H13" s="294"/>
      <c r="I13" s="293"/>
      <c r="J13" s="294"/>
      <c r="K13" s="285"/>
      <c r="L13" s="286"/>
      <c r="M13" s="285"/>
      <c r="N13" s="286"/>
      <c r="O13" s="287"/>
      <c r="P13" s="288"/>
      <c r="Q13" s="287"/>
      <c r="R13" s="288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25">
      <c r="A14" s="215"/>
      <c r="B14" s="184"/>
      <c r="C14" s="184"/>
      <c r="D14" s="22"/>
      <c r="E14" s="293"/>
      <c r="F14" s="294"/>
      <c r="G14" s="293"/>
      <c r="H14" s="294"/>
      <c r="I14" s="293"/>
      <c r="J14" s="294"/>
      <c r="K14" s="285"/>
      <c r="L14" s="286"/>
      <c r="M14" s="285"/>
      <c r="N14" s="286"/>
      <c r="O14" s="287"/>
      <c r="P14" s="288"/>
      <c r="Q14" s="287"/>
      <c r="R14" s="288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25">
      <c r="A15" s="215"/>
      <c r="B15" s="215"/>
      <c r="C15" s="215"/>
      <c r="D15" s="22"/>
      <c r="E15" s="293"/>
      <c r="F15" s="294"/>
      <c r="G15" s="293"/>
      <c r="H15" s="294"/>
      <c r="I15" s="293"/>
      <c r="J15" s="294"/>
      <c r="K15" s="285"/>
      <c r="L15" s="286"/>
      <c r="M15" s="285"/>
      <c r="N15" s="286"/>
      <c r="O15" s="287"/>
      <c r="P15" s="288"/>
      <c r="Q15" s="287"/>
      <c r="R15" s="288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3"/>
      <c r="B16" s="203"/>
      <c r="C16" s="203"/>
      <c r="D16" s="22"/>
      <c r="E16" s="293"/>
      <c r="F16" s="294"/>
      <c r="G16" s="293"/>
      <c r="H16" s="294"/>
      <c r="I16" s="293"/>
      <c r="J16" s="294"/>
      <c r="K16" s="285"/>
      <c r="L16" s="286"/>
      <c r="M16" s="285"/>
      <c r="N16" s="286"/>
      <c r="O16" s="287"/>
      <c r="P16" s="288"/>
      <c r="Q16" s="287"/>
      <c r="R16" s="288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3"/>
      <c r="B17" s="203"/>
      <c r="C17" s="203"/>
      <c r="D17" s="22"/>
      <c r="E17" s="293"/>
      <c r="F17" s="294"/>
      <c r="G17" s="293"/>
      <c r="H17" s="294"/>
      <c r="I17" s="293"/>
      <c r="J17" s="294"/>
      <c r="K17" s="285"/>
      <c r="L17" s="286"/>
      <c r="M17" s="285"/>
      <c r="N17" s="286"/>
      <c r="O17" s="287"/>
      <c r="P17" s="288"/>
      <c r="Q17" s="287"/>
      <c r="R17" s="288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06"/>
      <c r="B18" s="25"/>
      <c r="C18" s="206"/>
      <c r="D18" s="10"/>
      <c r="E18" s="293"/>
      <c r="F18" s="294"/>
      <c r="G18" s="293"/>
      <c r="H18" s="294"/>
      <c r="I18" s="293"/>
      <c r="J18" s="294"/>
      <c r="K18" s="297"/>
      <c r="L18" s="297"/>
      <c r="M18" s="297"/>
      <c r="N18" s="297"/>
      <c r="O18" s="287"/>
      <c r="P18" s="288"/>
      <c r="Q18" s="287"/>
      <c r="R18" s="288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25">
      <c r="A19" s="203"/>
      <c r="B19" s="203"/>
      <c r="C19" s="203"/>
      <c r="D19" s="22"/>
      <c r="E19" s="293"/>
      <c r="F19" s="294"/>
      <c r="G19" s="293"/>
      <c r="H19" s="294"/>
      <c r="I19" s="293"/>
      <c r="J19" s="294"/>
      <c r="K19" s="297"/>
      <c r="L19" s="297"/>
      <c r="M19" s="297"/>
      <c r="N19" s="297"/>
      <c r="O19" s="287"/>
      <c r="P19" s="288"/>
      <c r="Q19" s="287"/>
      <c r="R19" s="288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25">
      <c r="A20" s="166">
        <v>3600</v>
      </c>
      <c r="B20" s="279" t="s">
        <v>103</v>
      </c>
      <c r="C20" s="166"/>
      <c r="D20" s="22" t="s">
        <v>98</v>
      </c>
      <c r="E20" s="293"/>
      <c r="F20" s="294"/>
      <c r="G20" s="293"/>
      <c r="H20" s="294"/>
      <c r="I20" s="293">
        <v>4</v>
      </c>
      <c r="J20" s="294"/>
      <c r="K20" s="297"/>
      <c r="L20" s="297"/>
      <c r="M20" s="297"/>
      <c r="N20" s="297"/>
      <c r="O20" s="287"/>
      <c r="P20" s="288"/>
      <c r="Q20" s="287"/>
      <c r="R20" s="288"/>
      <c r="S20" s="153">
        <f t="shared" si="2"/>
        <v>4</v>
      </c>
      <c r="T20" s="153">
        <f t="shared" si="3"/>
        <v>4</v>
      </c>
      <c r="U20" s="60"/>
      <c r="V20" s="60"/>
    </row>
    <row r="21" spans="1:22" x14ac:dyDescent="0.25">
      <c r="A21" s="265"/>
      <c r="B21" s="265"/>
      <c r="C21" s="265"/>
      <c r="D21" s="22"/>
      <c r="E21" s="293"/>
      <c r="F21" s="294"/>
      <c r="G21" s="293"/>
      <c r="H21" s="294"/>
      <c r="I21" s="293"/>
      <c r="J21" s="294"/>
      <c r="K21" s="285"/>
      <c r="L21" s="286"/>
      <c r="M21" s="285"/>
      <c r="N21" s="286"/>
      <c r="O21" s="287"/>
      <c r="P21" s="288"/>
      <c r="Q21" s="287"/>
      <c r="R21" s="288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25">
      <c r="A22" s="254"/>
      <c r="B22" s="25"/>
      <c r="C22" s="254"/>
      <c r="D22" s="22"/>
      <c r="E22" s="293"/>
      <c r="F22" s="294"/>
      <c r="G22" s="293"/>
      <c r="H22" s="294"/>
      <c r="I22" s="293"/>
      <c r="J22" s="294"/>
      <c r="K22" s="285"/>
      <c r="L22" s="286"/>
      <c r="M22" s="285"/>
      <c r="N22" s="286"/>
      <c r="O22" s="287"/>
      <c r="P22" s="288"/>
      <c r="Q22" s="287"/>
      <c r="R22" s="288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25">
      <c r="A23" s="155"/>
      <c r="B23" s="25"/>
      <c r="C23" s="155"/>
      <c r="D23" s="22"/>
      <c r="E23" s="293"/>
      <c r="F23" s="294"/>
      <c r="G23" s="293"/>
      <c r="H23" s="294"/>
      <c r="I23" s="293"/>
      <c r="J23" s="294"/>
      <c r="K23" s="285"/>
      <c r="L23" s="286"/>
      <c r="M23" s="285"/>
      <c r="N23" s="286"/>
      <c r="O23" s="287"/>
      <c r="P23" s="288"/>
      <c r="Q23" s="287"/>
      <c r="R23" s="288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93"/>
      <c r="F24" s="294"/>
      <c r="G24" s="293"/>
      <c r="H24" s="294"/>
      <c r="I24" s="293"/>
      <c r="J24" s="294"/>
      <c r="K24" s="285"/>
      <c r="L24" s="286"/>
      <c r="M24" s="285"/>
      <c r="N24" s="286"/>
      <c r="O24" s="287"/>
      <c r="P24" s="288"/>
      <c r="Q24" s="287"/>
      <c r="R24" s="288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93"/>
      <c r="F25" s="294"/>
      <c r="G25" s="293"/>
      <c r="H25" s="294"/>
      <c r="I25" s="293"/>
      <c r="J25" s="294"/>
      <c r="K25" s="293"/>
      <c r="L25" s="294"/>
      <c r="M25" s="293"/>
      <c r="N25" s="294"/>
      <c r="O25" s="287"/>
      <c r="P25" s="288"/>
      <c r="Q25" s="287"/>
      <c r="R25" s="288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91">
        <f>SUM(E4:E25)</f>
        <v>8</v>
      </c>
      <c r="F26" s="292"/>
      <c r="G26" s="291">
        <f>SUM(G4:G25)</f>
        <v>8</v>
      </c>
      <c r="H26" s="292"/>
      <c r="I26" s="291">
        <f>SUM(I4:I25)</f>
        <v>8</v>
      </c>
      <c r="J26" s="292"/>
      <c r="K26" s="291">
        <f>SUM(K4:K25)</f>
        <v>0</v>
      </c>
      <c r="L26" s="292"/>
      <c r="M26" s="291">
        <f>SUM(M4:M25)</f>
        <v>0</v>
      </c>
      <c r="N26" s="292"/>
      <c r="O26" s="291">
        <f>SUM(O4:O25)</f>
        <v>0</v>
      </c>
      <c r="P26" s="292"/>
      <c r="Q26" s="291">
        <f>SUM(Q4:Q25)</f>
        <v>0</v>
      </c>
      <c r="R26" s="292"/>
      <c r="S26" s="153">
        <f t="shared" si="1"/>
        <v>24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30" sqref="D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79</v>
      </c>
      <c r="B2" s="234"/>
      <c r="C2" s="234" t="str">
        <f>Buckingham!C2</f>
        <v>27.12.20</v>
      </c>
      <c r="D2" s="110"/>
      <c r="E2" s="296" t="s">
        <v>13</v>
      </c>
      <c r="F2" s="296"/>
      <c r="G2" s="296" t="s">
        <v>14</v>
      </c>
      <c r="H2" s="296"/>
      <c r="I2" s="296" t="s">
        <v>15</v>
      </c>
      <c r="J2" s="296"/>
      <c r="K2" s="296" t="s">
        <v>16</v>
      </c>
      <c r="L2" s="296"/>
      <c r="M2" s="296" t="s">
        <v>17</v>
      </c>
      <c r="N2" s="296"/>
      <c r="O2" s="296" t="s">
        <v>18</v>
      </c>
      <c r="P2" s="296"/>
      <c r="Q2" s="296" t="s">
        <v>19</v>
      </c>
      <c r="R2" s="29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8"/>
      <c r="L3" s="249"/>
      <c r="M3" s="248"/>
      <c r="N3" s="24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4">
        <v>6728</v>
      </c>
      <c r="B4" s="279" t="s">
        <v>100</v>
      </c>
      <c r="C4" s="264">
        <v>87</v>
      </c>
      <c r="D4" s="22" t="s">
        <v>92</v>
      </c>
      <c r="E4" s="298">
        <v>1.5</v>
      </c>
      <c r="F4" s="298"/>
      <c r="G4" s="298"/>
      <c r="H4" s="298"/>
      <c r="I4" s="298"/>
      <c r="J4" s="298"/>
      <c r="K4" s="297"/>
      <c r="L4" s="297"/>
      <c r="M4" s="297"/>
      <c r="N4" s="297"/>
      <c r="O4" s="287"/>
      <c r="P4" s="288"/>
      <c r="Q4" s="287"/>
      <c r="R4" s="288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269">
        <v>6728</v>
      </c>
      <c r="B5" s="279" t="s">
        <v>100</v>
      </c>
      <c r="C5" s="269">
        <v>54</v>
      </c>
      <c r="D5" s="22" t="s">
        <v>75</v>
      </c>
      <c r="E5" s="298">
        <v>6.5</v>
      </c>
      <c r="F5" s="298"/>
      <c r="G5" s="298">
        <v>8</v>
      </c>
      <c r="H5" s="298"/>
      <c r="I5" s="298">
        <v>5</v>
      </c>
      <c r="J5" s="298"/>
      <c r="K5" s="297"/>
      <c r="L5" s="297"/>
      <c r="M5" s="297"/>
      <c r="N5" s="297"/>
      <c r="O5" s="287"/>
      <c r="P5" s="288"/>
      <c r="Q5" s="287"/>
      <c r="R5" s="288"/>
      <c r="S5" s="58">
        <f t="shared" ref="S5:S22" si="1">E5+G5+I5+K5+M5+O5+Q5</f>
        <v>19.5</v>
      </c>
      <c r="T5" s="58">
        <f t="shared" si="0"/>
        <v>19.5</v>
      </c>
      <c r="U5" s="60"/>
      <c r="V5" s="60"/>
    </row>
    <row r="6" spans="1:22" x14ac:dyDescent="0.25">
      <c r="A6" s="263"/>
      <c r="B6" s="263"/>
      <c r="C6" s="263"/>
      <c r="D6" s="22"/>
      <c r="E6" s="298"/>
      <c r="F6" s="298"/>
      <c r="G6" s="298"/>
      <c r="H6" s="298"/>
      <c r="I6" s="298"/>
      <c r="J6" s="298"/>
      <c r="K6" s="297"/>
      <c r="L6" s="297"/>
      <c r="M6" s="297"/>
      <c r="N6" s="297"/>
      <c r="O6" s="287"/>
      <c r="P6" s="288"/>
      <c r="Q6" s="287"/>
      <c r="R6" s="28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77" t="s">
        <v>104</v>
      </c>
      <c r="B7" s="281">
        <v>82.65</v>
      </c>
      <c r="C7" s="224"/>
      <c r="D7" s="22"/>
      <c r="E7" s="298"/>
      <c r="F7" s="298"/>
      <c r="G7" s="298"/>
      <c r="H7" s="298"/>
      <c r="I7" s="298"/>
      <c r="J7" s="298"/>
      <c r="K7" s="297"/>
      <c r="L7" s="297"/>
      <c r="M7" s="297"/>
      <c r="N7" s="297"/>
      <c r="O7" s="287"/>
      <c r="P7" s="288"/>
      <c r="Q7" s="287"/>
      <c r="R7" s="28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93"/>
      <c r="F8" s="294"/>
      <c r="G8" s="293"/>
      <c r="H8" s="294"/>
      <c r="I8" s="293"/>
      <c r="J8" s="294"/>
      <c r="K8" s="285"/>
      <c r="L8" s="286"/>
      <c r="M8" s="285"/>
      <c r="N8" s="286"/>
      <c r="O8" s="287"/>
      <c r="P8" s="288"/>
      <c r="Q8" s="287"/>
      <c r="R8" s="28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93"/>
      <c r="F9" s="294"/>
      <c r="G9" s="293"/>
      <c r="H9" s="294"/>
      <c r="I9" s="293"/>
      <c r="J9" s="294"/>
      <c r="K9" s="305"/>
      <c r="L9" s="286"/>
      <c r="M9" s="285"/>
      <c r="N9" s="286"/>
      <c r="O9" s="287"/>
      <c r="P9" s="288"/>
      <c r="Q9" s="287"/>
      <c r="R9" s="28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4"/>
      <c r="B10" s="174"/>
      <c r="C10" s="174"/>
      <c r="D10" s="22"/>
      <c r="E10" s="293"/>
      <c r="F10" s="294"/>
      <c r="G10" s="293"/>
      <c r="H10" s="294"/>
      <c r="I10" s="293"/>
      <c r="J10" s="294"/>
      <c r="K10" s="285"/>
      <c r="L10" s="286"/>
      <c r="M10" s="285"/>
      <c r="N10" s="286"/>
      <c r="O10" s="287"/>
      <c r="P10" s="288"/>
      <c r="Q10" s="287"/>
      <c r="R10" s="28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1"/>
      <c r="B11" s="171"/>
      <c r="C11" s="171"/>
      <c r="D11" s="22"/>
      <c r="E11" s="293"/>
      <c r="F11" s="294"/>
      <c r="G11" s="293"/>
      <c r="H11" s="294"/>
      <c r="I11" s="293"/>
      <c r="J11" s="294"/>
      <c r="K11" s="285"/>
      <c r="L11" s="286"/>
      <c r="M11" s="285"/>
      <c r="N11" s="286"/>
      <c r="O11" s="287"/>
      <c r="P11" s="288"/>
      <c r="Q11" s="287"/>
      <c r="R11" s="28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3"/>
      <c r="B12" s="173"/>
      <c r="C12" s="173"/>
      <c r="D12" s="22"/>
      <c r="E12" s="293"/>
      <c r="F12" s="294"/>
      <c r="G12" s="293"/>
      <c r="H12" s="294"/>
      <c r="I12" s="293"/>
      <c r="J12" s="294"/>
      <c r="K12" s="285"/>
      <c r="L12" s="286"/>
      <c r="M12" s="285"/>
      <c r="N12" s="286"/>
      <c r="O12" s="287"/>
      <c r="P12" s="288"/>
      <c r="Q12" s="287"/>
      <c r="R12" s="28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3"/>
      <c r="B13" s="173"/>
      <c r="C13" s="173"/>
      <c r="D13" s="22"/>
      <c r="E13" s="293"/>
      <c r="F13" s="294"/>
      <c r="G13" s="293"/>
      <c r="H13" s="294"/>
      <c r="I13" s="293"/>
      <c r="J13" s="294"/>
      <c r="K13" s="285"/>
      <c r="L13" s="286"/>
      <c r="M13" s="285"/>
      <c r="N13" s="286"/>
      <c r="O13" s="287"/>
      <c r="P13" s="288"/>
      <c r="Q13" s="287"/>
      <c r="R13" s="28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93"/>
      <c r="F14" s="294"/>
      <c r="G14" s="293"/>
      <c r="H14" s="294"/>
      <c r="I14" s="293"/>
      <c r="J14" s="294"/>
      <c r="K14" s="285"/>
      <c r="L14" s="286"/>
      <c r="M14" s="285"/>
      <c r="N14" s="286"/>
      <c r="O14" s="287"/>
      <c r="P14" s="288"/>
      <c r="Q14" s="287"/>
      <c r="R14" s="28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93"/>
      <c r="F15" s="294"/>
      <c r="G15" s="293"/>
      <c r="H15" s="294"/>
      <c r="I15" s="293"/>
      <c r="J15" s="294"/>
      <c r="K15" s="285"/>
      <c r="L15" s="286"/>
      <c r="M15" s="285"/>
      <c r="N15" s="286"/>
      <c r="O15" s="287"/>
      <c r="P15" s="288"/>
      <c r="Q15" s="287"/>
      <c r="R15" s="28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93"/>
      <c r="F16" s="294"/>
      <c r="G16" s="293"/>
      <c r="H16" s="294"/>
      <c r="I16" s="298"/>
      <c r="J16" s="298"/>
      <c r="K16" s="297"/>
      <c r="L16" s="297"/>
      <c r="M16" s="297"/>
      <c r="N16" s="297"/>
      <c r="O16" s="287"/>
      <c r="P16" s="288"/>
      <c r="Q16" s="287"/>
      <c r="R16" s="28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75">
        <v>3600</v>
      </c>
      <c r="B17" s="279" t="s">
        <v>103</v>
      </c>
      <c r="C17" s="275"/>
      <c r="D17" s="22" t="s">
        <v>98</v>
      </c>
      <c r="E17" s="293"/>
      <c r="F17" s="294"/>
      <c r="G17" s="293"/>
      <c r="H17" s="294"/>
      <c r="I17" s="293">
        <v>3</v>
      </c>
      <c r="J17" s="294"/>
      <c r="K17" s="285"/>
      <c r="L17" s="286"/>
      <c r="M17" s="297"/>
      <c r="N17" s="297"/>
      <c r="O17" s="287"/>
      <c r="P17" s="288"/>
      <c r="Q17" s="287"/>
      <c r="R17" s="288"/>
      <c r="S17" s="58">
        <f t="shared" si="2"/>
        <v>3</v>
      </c>
      <c r="T17" s="58">
        <f t="shared" si="3"/>
        <v>3</v>
      </c>
      <c r="U17" s="60"/>
      <c r="V17" s="60"/>
    </row>
    <row r="18" spans="1:22" x14ac:dyDescent="0.25">
      <c r="A18" s="247"/>
      <c r="B18" s="25"/>
      <c r="C18" s="247"/>
      <c r="D18" s="22"/>
      <c r="E18" s="293"/>
      <c r="F18" s="294"/>
      <c r="G18" s="293"/>
      <c r="H18" s="294"/>
      <c r="I18" s="293"/>
      <c r="J18" s="294"/>
      <c r="K18" s="285"/>
      <c r="L18" s="286"/>
      <c r="M18" s="297"/>
      <c r="N18" s="297"/>
      <c r="O18" s="287"/>
      <c r="P18" s="288"/>
      <c r="Q18" s="287"/>
      <c r="R18" s="28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93"/>
      <c r="F19" s="294"/>
      <c r="G19" s="293"/>
      <c r="H19" s="294"/>
      <c r="I19" s="293"/>
      <c r="J19" s="294"/>
      <c r="K19" s="285"/>
      <c r="L19" s="286"/>
      <c r="M19" s="285"/>
      <c r="N19" s="286"/>
      <c r="O19" s="287"/>
      <c r="P19" s="288"/>
      <c r="Q19" s="287"/>
      <c r="R19" s="28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93"/>
      <c r="F20" s="294"/>
      <c r="G20" s="293"/>
      <c r="H20" s="294"/>
      <c r="I20" s="293"/>
      <c r="J20" s="294"/>
      <c r="K20" s="285"/>
      <c r="L20" s="286"/>
      <c r="M20" s="285"/>
      <c r="N20" s="286"/>
      <c r="O20" s="287"/>
      <c r="P20" s="288"/>
      <c r="Q20" s="287"/>
      <c r="R20" s="28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87"/>
      <c r="P21" s="288"/>
      <c r="Q21" s="287"/>
      <c r="R21" s="28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91">
        <f>SUM(E4:E21)</f>
        <v>8</v>
      </c>
      <c r="F22" s="292"/>
      <c r="G22" s="291">
        <f>SUM(G4:G21)</f>
        <v>8</v>
      </c>
      <c r="H22" s="292"/>
      <c r="I22" s="291">
        <f>SUM(I4:I21)</f>
        <v>8</v>
      </c>
      <c r="J22" s="292"/>
      <c r="K22" s="291">
        <f>SUM(K4:K21)</f>
        <v>0</v>
      </c>
      <c r="L22" s="292"/>
      <c r="M22" s="291">
        <f>SUM(M4:M21)</f>
        <v>0</v>
      </c>
      <c r="N22" s="292"/>
      <c r="O22" s="291">
        <f>SUM(O4:O21)</f>
        <v>0</v>
      </c>
      <c r="P22" s="292"/>
      <c r="Q22" s="291">
        <f>SUM(Q4:Q21)</f>
        <v>0</v>
      </c>
      <c r="R22" s="292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110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2" t="s">
        <v>93</v>
      </c>
      <c r="F3" s="272"/>
      <c r="G3" s="272" t="s">
        <v>93</v>
      </c>
      <c r="H3" s="272"/>
      <c r="I3" s="268"/>
      <c r="J3" s="268"/>
      <c r="K3" s="248"/>
      <c r="L3" s="249"/>
      <c r="M3" s="248"/>
      <c r="N3" s="24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8">
        <v>3600</v>
      </c>
      <c r="B4" s="279" t="s">
        <v>103</v>
      </c>
      <c r="C4" s="168"/>
      <c r="D4" s="22" t="s">
        <v>74</v>
      </c>
      <c r="E4" s="309"/>
      <c r="F4" s="309"/>
      <c r="G4" s="309"/>
      <c r="H4" s="309"/>
      <c r="I4" s="290"/>
      <c r="J4" s="290"/>
      <c r="K4" s="295"/>
      <c r="L4" s="295"/>
      <c r="M4" s="295"/>
      <c r="N4" s="295"/>
      <c r="O4" s="300"/>
      <c r="P4" s="301"/>
      <c r="Q4" s="300"/>
      <c r="R4" s="30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169"/>
      <c r="B5" s="169"/>
      <c r="C5" s="169"/>
      <c r="D5" s="22"/>
      <c r="E5" s="309"/>
      <c r="F5" s="309"/>
      <c r="G5" s="309"/>
      <c r="H5" s="309"/>
      <c r="I5" s="290"/>
      <c r="J5" s="290"/>
      <c r="K5" s="295"/>
      <c r="L5" s="295"/>
      <c r="M5" s="295"/>
      <c r="N5" s="295"/>
      <c r="O5" s="300"/>
      <c r="P5" s="301"/>
      <c r="Q5" s="300"/>
      <c r="R5" s="30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9"/>
      <c r="B6" s="169"/>
      <c r="C6" s="169"/>
      <c r="D6" s="22"/>
      <c r="E6" s="309"/>
      <c r="F6" s="309"/>
      <c r="G6" s="309"/>
      <c r="H6" s="309"/>
      <c r="I6" s="290"/>
      <c r="J6" s="290"/>
      <c r="K6" s="295"/>
      <c r="L6" s="295"/>
      <c r="M6" s="295"/>
      <c r="N6" s="295"/>
      <c r="O6" s="300"/>
      <c r="P6" s="301"/>
      <c r="Q6" s="300"/>
      <c r="R6" s="30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4"/>
      <c r="B7" s="174"/>
      <c r="C7" s="174"/>
      <c r="D7" s="22"/>
      <c r="E7" s="310"/>
      <c r="F7" s="311"/>
      <c r="G7" s="310"/>
      <c r="H7" s="311"/>
      <c r="I7" s="312"/>
      <c r="J7" s="313"/>
      <c r="K7" s="305"/>
      <c r="L7" s="306"/>
      <c r="M7" s="305"/>
      <c r="N7" s="306"/>
      <c r="O7" s="300"/>
      <c r="P7" s="301"/>
      <c r="Q7" s="300"/>
      <c r="R7" s="30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4"/>
      <c r="B8" s="174"/>
      <c r="C8" s="174"/>
      <c r="D8" s="22"/>
      <c r="E8" s="309"/>
      <c r="F8" s="309"/>
      <c r="G8" s="309"/>
      <c r="H8" s="309"/>
      <c r="I8" s="290"/>
      <c r="J8" s="290"/>
      <c r="K8" s="295"/>
      <c r="L8" s="295"/>
      <c r="M8" s="295"/>
      <c r="N8" s="295"/>
      <c r="O8" s="300"/>
      <c r="P8" s="301"/>
      <c r="Q8" s="300"/>
      <c r="R8" s="30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4"/>
      <c r="B9" s="174"/>
      <c r="C9" s="174"/>
      <c r="D9" s="22"/>
      <c r="E9" s="309"/>
      <c r="F9" s="309"/>
      <c r="G9" s="309"/>
      <c r="H9" s="309"/>
      <c r="I9" s="290"/>
      <c r="J9" s="290"/>
      <c r="K9" s="295"/>
      <c r="L9" s="295"/>
      <c r="M9" s="295"/>
      <c r="N9" s="295"/>
      <c r="O9" s="300"/>
      <c r="P9" s="301"/>
      <c r="Q9" s="300"/>
      <c r="R9" s="30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0"/>
      <c r="B10" s="170"/>
      <c r="C10" s="170"/>
      <c r="D10" s="22"/>
      <c r="E10" s="309"/>
      <c r="F10" s="309"/>
      <c r="G10" s="309"/>
      <c r="H10" s="309"/>
      <c r="I10" s="290"/>
      <c r="J10" s="290"/>
      <c r="K10" s="295"/>
      <c r="L10" s="295"/>
      <c r="M10" s="295"/>
      <c r="N10" s="295"/>
      <c r="O10" s="300"/>
      <c r="P10" s="301"/>
      <c r="Q10" s="300"/>
      <c r="R10" s="30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0"/>
      <c r="B11" s="170"/>
      <c r="C11" s="170"/>
      <c r="D11" s="22"/>
      <c r="E11" s="309"/>
      <c r="F11" s="309"/>
      <c r="G11" s="309"/>
      <c r="H11" s="309"/>
      <c r="I11" s="290"/>
      <c r="J11" s="290"/>
      <c r="K11" s="295"/>
      <c r="L11" s="295"/>
      <c r="M11" s="295"/>
      <c r="N11" s="295"/>
      <c r="O11" s="300"/>
      <c r="P11" s="301"/>
      <c r="Q11" s="300"/>
      <c r="R11" s="30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0"/>
      <c r="B12" s="170"/>
      <c r="C12" s="170"/>
      <c r="D12" s="22"/>
      <c r="E12" s="309"/>
      <c r="F12" s="309"/>
      <c r="G12" s="309"/>
      <c r="H12" s="309"/>
      <c r="I12" s="290"/>
      <c r="J12" s="290"/>
      <c r="K12" s="295"/>
      <c r="L12" s="295"/>
      <c r="M12" s="295"/>
      <c r="N12" s="295"/>
      <c r="O12" s="300"/>
      <c r="P12" s="301"/>
      <c r="Q12" s="300"/>
      <c r="R12" s="30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0"/>
      <c r="B13" s="170"/>
      <c r="C13" s="170"/>
      <c r="D13" s="22"/>
      <c r="E13" s="309"/>
      <c r="F13" s="309"/>
      <c r="G13" s="309"/>
      <c r="H13" s="309"/>
      <c r="I13" s="290"/>
      <c r="J13" s="290"/>
      <c r="K13" s="295"/>
      <c r="L13" s="295"/>
      <c r="M13" s="295"/>
      <c r="N13" s="295"/>
      <c r="O13" s="300"/>
      <c r="P13" s="301"/>
      <c r="Q13" s="300"/>
      <c r="R13" s="30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1"/>
      <c r="B14" s="171"/>
      <c r="C14" s="171"/>
      <c r="D14" s="22"/>
      <c r="E14" s="309"/>
      <c r="F14" s="309"/>
      <c r="G14" s="309"/>
      <c r="H14" s="309"/>
      <c r="I14" s="290"/>
      <c r="J14" s="290"/>
      <c r="K14" s="295"/>
      <c r="L14" s="295"/>
      <c r="M14" s="295"/>
      <c r="N14" s="295"/>
      <c r="O14" s="300"/>
      <c r="P14" s="301"/>
      <c r="Q14" s="300"/>
      <c r="R14" s="30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310"/>
      <c r="F15" s="311"/>
      <c r="G15" s="310"/>
      <c r="H15" s="311"/>
      <c r="I15" s="312"/>
      <c r="J15" s="313"/>
      <c r="K15" s="305"/>
      <c r="L15" s="306"/>
      <c r="M15" s="305"/>
      <c r="N15" s="306"/>
      <c r="O15" s="300"/>
      <c r="P15" s="301"/>
      <c r="Q15" s="300"/>
      <c r="R15" s="301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3"/>
      <c r="B16" s="173"/>
      <c r="C16" s="173"/>
      <c r="D16" s="22"/>
      <c r="E16" s="314"/>
      <c r="F16" s="315"/>
      <c r="G16" s="314"/>
      <c r="H16" s="315"/>
      <c r="I16" s="283"/>
      <c r="J16" s="284"/>
      <c r="K16" s="285"/>
      <c r="L16" s="286"/>
      <c r="M16" s="285"/>
      <c r="N16" s="286"/>
      <c r="O16" s="300"/>
      <c r="P16" s="301"/>
      <c r="Q16" s="300"/>
      <c r="R16" s="30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310"/>
      <c r="F17" s="311"/>
      <c r="G17" s="310"/>
      <c r="H17" s="311"/>
      <c r="I17" s="312"/>
      <c r="J17" s="313"/>
      <c r="K17" s="305"/>
      <c r="L17" s="306"/>
      <c r="M17" s="305"/>
      <c r="N17" s="306"/>
      <c r="O17" s="300"/>
      <c r="P17" s="301"/>
      <c r="Q17" s="300"/>
      <c r="R17" s="301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47"/>
      <c r="B18" s="25"/>
      <c r="C18" s="247"/>
      <c r="D18" s="22"/>
      <c r="E18" s="310"/>
      <c r="F18" s="311"/>
      <c r="G18" s="310"/>
      <c r="H18" s="311"/>
      <c r="I18" s="312"/>
      <c r="J18" s="313"/>
      <c r="K18" s="305"/>
      <c r="L18" s="306"/>
      <c r="M18" s="305"/>
      <c r="N18" s="306"/>
      <c r="O18" s="300"/>
      <c r="P18" s="301"/>
      <c r="Q18" s="300"/>
      <c r="R18" s="30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310"/>
      <c r="F19" s="311"/>
      <c r="G19" s="310"/>
      <c r="H19" s="311"/>
      <c r="I19" s="312"/>
      <c r="J19" s="313"/>
      <c r="K19" s="305"/>
      <c r="L19" s="306"/>
      <c r="M19" s="305"/>
      <c r="N19" s="306"/>
      <c r="O19" s="300"/>
      <c r="P19" s="301"/>
      <c r="Q19" s="300"/>
      <c r="R19" s="301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310"/>
      <c r="F20" s="311"/>
      <c r="G20" s="310"/>
      <c r="H20" s="311"/>
      <c r="I20" s="312"/>
      <c r="J20" s="313"/>
      <c r="K20" s="305"/>
      <c r="L20" s="306"/>
      <c r="M20" s="305"/>
      <c r="N20" s="306"/>
      <c r="O20" s="300"/>
      <c r="P20" s="301"/>
      <c r="Q20" s="300"/>
      <c r="R20" s="30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310"/>
      <c r="F21" s="311"/>
      <c r="G21" s="310"/>
      <c r="H21" s="311"/>
      <c r="I21" s="312">
        <v>8</v>
      </c>
      <c r="J21" s="313"/>
      <c r="K21" s="305"/>
      <c r="L21" s="306"/>
      <c r="M21" s="305"/>
      <c r="N21" s="306"/>
      <c r="O21" s="300"/>
      <c r="P21" s="301"/>
      <c r="Q21" s="300"/>
      <c r="R21" s="301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303"/>
      <c r="F22" s="304"/>
      <c r="G22" s="303"/>
      <c r="H22" s="304"/>
      <c r="I22" s="303"/>
      <c r="J22" s="304"/>
      <c r="K22" s="303"/>
      <c r="L22" s="304"/>
      <c r="M22" s="303"/>
      <c r="N22" s="304"/>
      <c r="O22" s="300"/>
      <c r="P22" s="301"/>
      <c r="Q22" s="300"/>
      <c r="R22" s="30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307">
        <f>SUM(E4:E22)</f>
        <v>0</v>
      </c>
      <c r="F23" s="308"/>
      <c r="G23" s="307">
        <f>SUM(G4:G22)</f>
        <v>0</v>
      </c>
      <c r="H23" s="308"/>
      <c r="I23" s="307">
        <f>SUM(I4:I22)</f>
        <v>8</v>
      </c>
      <c r="J23" s="308"/>
      <c r="K23" s="307">
        <f>SUM(K4:K22)</f>
        <v>0</v>
      </c>
      <c r="L23" s="308"/>
      <c r="M23" s="307">
        <f>SUM(M4:M22)</f>
        <v>0</v>
      </c>
      <c r="N23" s="308"/>
      <c r="O23" s="307">
        <f>SUM(O4:O22)</f>
        <v>0</v>
      </c>
      <c r="P23" s="308"/>
      <c r="Q23" s="307">
        <f>SUM(Q4:Q22)</f>
        <v>0</v>
      </c>
      <c r="R23" s="308"/>
      <c r="S23" s="12">
        <f t="shared" si="1"/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8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D16" sqref="D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79</v>
      </c>
      <c r="B2" s="234"/>
      <c r="C2" s="234" t="str">
        <f>Buckingham!C2</f>
        <v>27.12.20</v>
      </c>
      <c r="D2" s="113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48"/>
      <c r="J3" s="249"/>
      <c r="K3" s="248"/>
      <c r="L3" s="249"/>
      <c r="M3" s="248"/>
      <c r="N3" s="24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70">
        <v>6874</v>
      </c>
      <c r="B4" s="279" t="s">
        <v>102</v>
      </c>
      <c r="C4" s="255">
        <v>9</v>
      </c>
      <c r="D4" s="22" t="s">
        <v>75</v>
      </c>
      <c r="E4" s="303">
        <v>1</v>
      </c>
      <c r="F4" s="304"/>
      <c r="G4" s="303"/>
      <c r="H4" s="304"/>
      <c r="I4" s="305"/>
      <c r="J4" s="306"/>
      <c r="K4" s="305"/>
      <c r="L4" s="306"/>
      <c r="M4" s="305"/>
      <c r="N4" s="306"/>
      <c r="O4" s="300"/>
      <c r="P4" s="301"/>
      <c r="Q4" s="300"/>
      <c r="R4" s="301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270">
        <v>6874</v>
      </c>
      <c r="B5" s="279" t="s">
        <v>102</v>
      </c>
      <c r="C5" s="265">
        <v>10</v>
      </c>
      <c r="D5" s="22" t="s">
        <v>94</v>
      </c>
      <c r="E5" s="303">
        <v>1</v>
      </c>
      <c r="F5" s="304"/>
      <c r="G5" s="303"/>
      <c r="H5" s="304"/>
      <c r="I5" s="305"/>
      <c r="J5" s="306"/>
      <c r="K5" s="305"/>
      <c r="L5" s="306"/>
      <c r="M5" s="305"/>
      <c r="N5" s="306"/>
      <c r="O5" s="300"/>
      <c r="P5" s="301"/>
      <c r="Q5" s="300"/>
      <c r="R5" s="301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265">
        <v>6863</v>
      </c>
      <c r="B6" s="280" t="s">
        <v>101</v>
      </c>
      <c r="C6" s="265">
        <v>1</v>
      </c>
      <c r="D6" s="22" t="s">
        <v>86</v>
      </c>
      <c r="E6" s="303">
        <v>4</v>
      </c>
      <c r="F6" s="304"/>
      <c r="G6" s="303"/>
      <c r="H6" s="304"/>
      <c r="I6" s="305"/>
      <c r="J6" s="306"/>
      <c r="K6" s="305"/>
      <c r="L6" s="306"/>
      <c r="M6" s="305"/>
      <c r="N6" s="306"/>
      <c r="O6" s="300"/>
      <c r="P6" s="301"/>
      <c r="Q6" s="300"/>
      <c r="R6" s="301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265">
        <v>6728</v>
      </c>
      <c r="B7" s="279" t="s">
        <v>100</v>
      </c>
      <c r="C7" s="265">
        <v>54</v>
      </c>
      <c r="D7" s="22" t="s">
        <v>75</v>
      </c>
      <c r="E7" s="303"/>
      <c r="F7" s="304"/>
      <c r="G7" s="303">
        <v>1</v>
      </c>
      <c r="H7" s="304"/>
      <c r="I7" s="305"/>
      <c r="J7" s="306"/>
      <c r="K7" s="305"/>
      <c r="L7" s="306"/>
      <c r="M7" s="305"/>
      <c r="N7" s="306"/>
      <c r="O7" s="300"/>
      <c r="P7" s="301"/>
      <c r="Q7" s="300"/>
      <c r="R7" s="301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271">
        <v>6874</v>
      </c>
      <c r="B8" s="279" t="s">
        <v>102</v>
      </c>
      <c r="C8" s="223">
        <v>8</v>
      </c>
      <c r="D8" s="22" t="s">
        <v>96</v>
      </c>
      <c r="E8" s="303"/>
      <c r="F8" s="304"/>
      <c r="G8" s="303">
        <v>6</v>
      </c>
      <c r="H8" s="304"/>
      <c r="I8" s="305"/>
      <c r="J8" s="306"/>
      <c r="K8" s="305"/>
      <c r="L8" s="306"/>
      <c r="M8" s="305"/>
      <c r="N8" s="306"/>
      <c r="O8" s="300"/>
      <c r="P8" s="301"/>
      <c r="Q8" s="300"/>
      <c r="R8" s="301"/>
      <c r="S8" s="12">
        <f t="shared" si="1"/>
        <v>6</v>
      </c>
      <c r="T8" s="12">
        <f t="shared" si="0"/>
        <v>6</v>
      </c>
      <c r="U8" s="14"/>
      <c r="V8" s="14"/>
    </row>
    <row r="9" spans="1:22" x14ac:dyDescent="0.25">
      <c r="A9" s="229"/>
      <c r="B9" s="217"/>
      <c r="C9" s="217"/>
      <c r="D9" s="22"/>
      <c r="E9" s="303"/>
      <c r="F9" s="304"/>
      <c r="G9" s="303"/>
      <c r="H9" s="304"/>
      <c r="I9" s="305"/>
      <c r="J9" s="306"/>
      <c r="K9" s="305"/>
      <c r="L9" s="306"/>
      <c r="M9" s="305"/>
      <c r="N9" s="306"/>
      <c r="O9" s="300"/>
      <c r="P9" s="301"/>
      <c r="Q9" s="300"/>
      <c r="R9" s="30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77" t="s">
        <v>104</v>
      </c>
      <c r="B10" s="281">
        <v>157.44</v>
      </c>
      <c r="C10" s="218"/>
      <c r="D10" s="22"/>
      <c r="E10" s="303"/>
      <c r="F10" s="304"/>
      <c r="G10" s="303"/>
      <c r="H10" s="304"/>
      <c r="I10" s="305"/>
      <c r="J10" s="306"/>
      <c r="K10" s="305"/>
      <c r="L10" s="306"/>
      <c r="M10" s="305"/>
      <c r="N10" s="306"/>
      <c r="O10" s="300"/>
      <c r="P10" s="301"/>
      <c r="Q10" s="300"/>
      <c r="R10" s="30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32"/>
      <c r="B11" s="232"/>
      <c r="C11" s="232"/>
      <c r="D11" s="22"/>
      <c r="E11" s="303"/>
      <c r="F11" s="304"/>
      <c r="G11" s="303"/>
      <c r="H11" s="304"/>
      <c r="I11" s="305"/>
      <c r="J11" s="306"/>
      <c r="K11" s="305"/>
      <c r="L11" s="306"/>
      <c r="M11" s="305"/>
      <c r="N11" s="306"/>
      <c r="O11" s="300"/>
      <c r="P11" s="301"/>
      <c r="Q11" s="300"/>
      <c r="R11" s="30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9"/>
      <c r="B12" s="193"/>
      <c r="C12" s="193"/>
      <c r="D12" s="22"/>
      <c r="E12" s="303"/>
      <c r="F12" s="304"/>
      <c r="G12" s="303"/>
      <c r="H12" s="304"/>
      <c r="I12" s="305"/>
      <c r="J12" s="306"/>
      <c r="K12" s="305"/>
      <c r="L12" s="306"/>
      <c r="M12" s="305"/>
      <c r="N12" s="306"/>
      <c r="O12" s="300"/>
      <c r="P12" s="301"/>
      <c r="Q12" s="300"/>
      <c r="R12" s="30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8"/>
      <c r="B13" s="228"/>
      <c r="C13" s="228"/>
      <c r="D13" s="22"/>
      <c r="E13" s="303"/>
      <c r="F13" s="304"/>
      <c r="G13" s="303"/>
      <c r="H13" s="304"/>
      <c r="I13" s="305"/>
      <c r="J13" s="306"/>
      <c r="K13" s="305"/>
      <c r="L13" s="306"/>
      <c r="M13" s="305"/>
      <c r="N13" s="306"/>
      <c r="O13" s="300"/>
      <c r="P13" s="301"/>
      <c r="Q13" s="300"/>
      <c r="R13" s="301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25">
      <c r="A14" s="195"/>
      <c r="B14" s="195"/>
      <c r="C14" s="195"/>
      <c r="D14" s="22"/>
      <c r="E14" s="303"/>
      <c r="F14" s="304"/>
      <c r="G14" s="303"/>
      <c r="H14" s="304"/>
      <c r="I14" s="305"/>
      <c r="J14" s="306"/>
      <c r="K14" s="305"/>
      <c r="L14" s="306"/>
      <c r="M14" s="305"/>
      <c r="N14" s="306"/>
      <c r="O14" s="300"/>
      <c r="P14" s="301"/>
      <c r="Q14" s="300"/>
      <c r="R14" s="301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25">
      <c r="A15" s="195"/>
      <c r="B15" s="195"/>
      <c r="C15" s="195"/>
      <c r="D15" s="22"/>
      <c r="E15" s="303"/>
      <c r="F15" s="304"/>
      <c r="G15" s="303"/>
      <c r="H15" s="304"/>
      <c r="I15" s="305"/>
      <c r="J15" s="306"/>
      <c r="K15" s="305"/>
      <c r="L15" s="306"/>
      <c r="M15" s="305"/>
      <c r="N15" s="306"/>
      <c r="O15" s="300"/>
      <c r="P15" s="301"/>
      <c r="Q15" s="300"/>
      <c r="R15" s="301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25">
      <c r="A16" s="212"/>
      <c r="B16" s="25"/>
      <c r="C16" s="212"/>
      <c r="D16" s="22"/>
      <c r="E16" s="303"/>
      <c r="F16" s="304"/>
      <c r="G16" s="303"/>
      <c r="H16" s="304"/>
      <c r="I16" s="305"/>
      <c r="J16" s="306"/>
      <c r="K16" s="305"/>
      <c r="L16" s="306"/>
      <c r="M16" s="305"/>
      <c r="N16" s="306"/>
      <c r="O16" s="300"/>
      <c r="P16" s="301"/>
      <c r="Q16" s="300"/>
      <c r="R16" s="301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25">
      <c r="A17" s="173"/>
      <c r="B17" s="173"/>
      <c r="C17" s="173"/>
      <c r="D17" s="22"/>
      <c r="E17" s="303"/>
      <c r="F17" s="304"/>
      <c r="G17" s="303"/>
      <c r="H17" s="304"/>
      <c r="I17" s="305"/>
      <c r="J17" s="306"/>
      <c r="K17" s="305"/>
      <c r="L17" s="306"/>
      <c r="M17" s="305"/>
      <c r="N17" s="306"/>
      <c r="O17" s="300"/>
      <c r="P17" s="301"/>
      <c r="Q17" s="300"/>
      <c r="R17" s="30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42"/>
      <c r="B18" s="242"/>
      <c r="C18" s="242"/>
      <c r="D18" s="22"/>
      <c r="E18" s="303"/>
      <c r="F18" s="304"/>
      <c r="G18" s="303"/>
      <c r="H18" s="304"/>
      <c r="I18" s="305"/>
      <c r="J18" s="306"/>
      <c r="K18" s="305"/>
      <c r="L18" s="306"/>
      <c r="M18" s="305"/>
      <c r="N18" s="306"/>
      <c r="O18" s="300"/>
      <c r="P18" s="301"/>
      <c r="Q18" s="300"/>
      <c r="R18" s="30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54"/>
      <c r="B19" s="25"/>
      <c r="C19" s="254"/>
      <c r="D19" s="22"/>
      <c r="E19" s="303"/>
      <c r="F19" s="304"/>
      <c r="G19" s="303"/>
      <c r="H19" s="304"/>
      <c r="I19" s="305"/>
      <c r="J19" s="306"/>
      <c r="K19" s="305"/>
      <c r="L19" s="306"/>
      <c r="M19" s="305"/>
      <c r="N19" s="306"/>
      <c r="O19" s="300"/>
      <c r="P19" s="301"/>
      <c r="Q19" s="300"/>
      <c r="R19" s="30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47"/>
      <c r="B20" s="25"/>
      <c r="C20" s="247"/>
      <c r="D20" s="22"/>
      <c r="E20" s="293"/>
      <c r="F20" s="294"/>
      <c r="G20" s="293"/>
      <c r="H20" s="294"/>
      <c r="I20" s="285"/>
      <c r="J20" s="286"/>
      <c r="K20" s="285"/>
      <c r="L20" s="286"/>
      <c r="M20" s="285"/>
      <c r="N20" s="286"/>
      <c r="O20" s="300"/>
      <c r="P20" s="301"/>
      <c r="Q20" s="300"/>
      <c r="R20" s="30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5">
        <v>3600</v>
      </c>
      <c r="B21" s="279" t="s">
        <v>103</v>
      </c>
      <c r="C21" s="175"/>
      <c r="D21" s="10" t="s">
        <v>77</v>
      </c>
      <c r="E21" s="303">
        <v>2</v>
      </c>
      <c r="F21" s="304"/>
      <c r="G21" s="303">
        <v>1</v>
      </c>
      <c r="H21" s="304"/>
      <c r="I21" s="305"/>
      <c r="J21" s="306"/>
      <c r="K21" s="305"/>
      <c r="L21" s="306"/>
      <c r="M21" s="305"/>
      <c r="N21" s="306"/>
      <c r="O21" s="300"/>
      <c r="P21" s="301"/>
      <c r="Q21" s="300"/>
      <c r="R21" s="301"/>
      <c r="S21" s="12">
        <f t="shared" si="1"/>
        <v>3</v>
      </c>
      <c r="T21" s="12">
        <f t="shared" si="0"/>
        <v>3</v>
      </c>
      <c r="U21" s="14"/>
      <c r="V21" s="14"/>
    </row>
    <row r="22" spans="1:22" x14ac:dyDescent="0.25">
      <c r="A22" s="6"/>
      <c r="B22" s="6"/>
      <c r="C22" s="6"/>
      <c r="D22" s="10"/>
      <c r="E22" s="303"/>
      <c r="F22" s="304"/>
      <c r="G22" s="303"/>
      <c r="H22" s="304"/>
      <c r="I22" s="305"/>
      <c r="J22" s="306"/>
      <c r="K22" s="305"/>
      <c r="L22" s="306"/>
      <c r="M22" s="305"/>
      <c r="N22" s="306"/>
      <c r="O22" s="300"/>
      <c r="P22" s="301"/>
      <c r="Q22" s="300"/>
      <c r="R22" s="30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303"/>
      <c r="F23" s="304"/>
      <c r="G23" s="303"/>
      <c r="H23" s="304"/>
      <c r="I23" s="305"/>
      <c r="J23" s="306"/>
      <c r="K23" s="305"/>
      <c r="L23" s="306"/>
      <c r="M23" s="305"/>
      <c r="N23" s="306"/>
      <c r="O23" s="300"/>
      <c r="P23" s="301"/>
      <c r="Q23" s="300"/>
      <c r="R23" s="301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303"/>
      <c r="F24" s="304"/>
      <c r="G24" s="303"/>
      <c r="H24" s="304"/>
      <c r="I24" s="303"/>
      <c r="J24" s="304"/>
      <c r="K24" s="303"/>
      <c r="L24" s="304"/>
      <c r="M24" s="303"/>
      <c r="N24" s="304"/>
      <c r="O24" s="300"/>
      <c r="P24" s="301"/>
      <c r="Q24" s="300"/>
      <c r="R24" s="30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307">
        <f>SUM(E4:E24)</f>
        <v>8</v>
      </c>
      <c r="F25" s="308"/>
      <c r="G25" s="307">
        <f>SUM(G4:G24)</f>
        <v>8</v>
      </c>
      <c r="H25" s="308"/>
      <c r="I25" s="307">
        <f>SUM(I4:I24)</f>
        <v>0</v>
      </c>
      <c r="J25" s="308"/>
      <c r="K25" s="307">
        <f>SUM(K4:K24)</f>
        <v>0</v>
      </c>
      <c r="L25" s="308"/>
      <c r="M25" s="307">
        <f>SUM(M4:M24)</f>
        <v>0</v>
      </c>
      <c r="N25" s="308"/>
      <c r="O25" s="307">
        <f>SUM(O4:O24)</f>
        <v>0</v>
      </c>
      <c r="P25" s="308"/>
      <c r="Q25" s="307">
        <f>SUM(Q4:Q24)</f>
        <v>0</v>
      </c>
      <c r="R25" s="308"/>
      <c r="S25" s="12">
        <f t="shared" si="1"/>
        <v>16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16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84</v>
      </c>
      <c r="I31" s="24">
        <v>3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2021-01-07T09:55:53Z</dcterms:modified>
</cp:coreProperties>
</file>