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AEA07037-A59C-4432-B53C-949F51166A03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<sst xmlns="http://schemas.openxmlformats.org/spreadsheetml/2006/main" count="889" uniqueCount="119">
  <si>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</si>
  <si>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</si>
  <si>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</si>
  <si>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</si>
  <si>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</si>
  <si>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</si>
  <si>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</si>
  <si>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</si>
  <si>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</si>
  <si>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</si>
  <si>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</si>
  <si>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</si>
  <si>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</si>
  <si>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</si>
  <si>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</si>
  <si>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</si>
  <si>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</si>
  <si>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</si>
  <si>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</si>
  <si>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</si>
  <si>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</si>
  <si>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</si>
  <si>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</si>
  <si>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</si>
  <si>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</si>
  <si>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</si>
  <si>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</si>
  <si>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</si>
  <si>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</si>
  <si>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</si>
  <si>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</si>
  <si>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</si>
  <si>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</si>
  <si>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</si>
  <si>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</si>
  <si>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</si>
  <si>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</si>
  <si>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</si>
  <si>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</si>
  <si>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</si>
  <si>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</si>
  <si>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</si>
  <si>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</si>
  <si>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</si>
  <si>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</si>
  <si>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</si>
  <si>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</si>
  <si>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</si>
  <si>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</si>
  <si>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</si>
  <si>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</si>
  <si>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</si>
  <si>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</si>
  <si>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</si>
  <si>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</si>
  <si>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</si>
  <si>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</si>
  <si>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</si>
  <si>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</si>
  <si>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</si>
  <si>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</si>
  <si>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</si>
  <si>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</si>
  <si>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</si>
  <si>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</si>
  <si>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</si>
  <si>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</si>
  <si>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</si>
  <si>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</si>
  <si>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</si>
  <si>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</si>
  <si>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 Reading-Jones</t>
  </si>
  <si>
    <t>machine maintenance</t>
  </si>
  <si>
    <t>tidy workshop</t>
  </si>
  <si>
    <t>frames</t>
  </si>
  <si>
    <t xml:space="preserve">supervision /quality control </t>
  </si>
  <si>
    <t>M Reading -Jones</t>
  </si>
  <si>
    <t>J Holdham</t>
  </si>
  <si>
    <t xml:space="preserve">labouring </t>
  </si>
  <si>
    <t>forklift</t>
  </si>
  <si>
    <t>load van</t>
  </si>
  <si>
    <t>D Hall</t>
  </si>
  <si>
    <t>D. Hall</t>
  </si>
  <si>
    <t>tool box talk</t>
  </si>
  <si>
    <t>doors</t>
  </si>
  <si>
    <t>check frames 6728</t>
  </si>
  <si>
    <t xml:space="preserve">door &amp; frame </t>
  </si>
  <si>
    <t>buffet counter</t>
  </si>
  <si>
    <t>desk cladding</t>
  </si>
  <si>
    <t xml:space="preserve">wardrobe </t>
  </si>
  <si>
    <t>6519wal</t>
  </si>
  <si>
    <t xml:space="preserve">skirting </t>
  </si>
  <si>
    <t xml:space="preserve">desk </t>
  </si>
  <si>
    <t>panel</t>
  </si>
  <si>
    <t>W/E 05.07.2020</t>
  </si>
  <si>
    <t>week ending 05.07.2020</t>
  </si>
  <si>
    <t>sort seals</t>
  </si>
  <si>
    <t>door &amp; frame</t>
  </si>
  <si>
    <t>split battons</t>
  </si>
  <si>
    <t>6849ef</t>
  </si>
  <si>
    <t xml:space="preserve">stud wall </t>
  </si>
  <si>
    <t>5a</t>
  </si>
  <si>
    <t>stops</t>
  </si>
  <si>
    <t xml:space="preserve">architraves </t>
  </si>
  <si>
    <t>shadbolt for stain 6728</t>
  </si>
  <si>
    <t>architraves</t>
  </si>
  <si>
    <t>panels</t>
  </si>
  <si>
    <t>battons &amp; panels</t>
  </si>
  <si>
    <t xml:space="preserve">pallets </t>
  </si>
  <si>
    <t xml:space="preserve">frames </t>
  </si>
  <si>
    <t>wrap /load</t>
  </si>
  <si>
    <t>van to mercedes</t>
  </si>
  <si>
    <t>tops</t>
  </si>
  <si>
    <t>NEWE01</t>
  </si>
  <si>
    <t>KNIG01</t>
  </si>
  <si>
    <t>WOKI02</t>
  </si>
  <si>
    <t>USEM01</t>
  </si>
  <si>
    <t>OFFI01</t>
  </si>
  <si>
    <t>WOKI01 (EF)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</si>
</sst>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6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D13" sqref="D13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5" t="s">
        <v>94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16</v>
      </c>
      <c r="C6" s="100">
        <f>SUM(Buckingham!C33)</f>
        <v>0</v>
      </c>
      <c r="D6" s="100">
        <f>SUM(Buckingham!C34)</f>
        <v>0</v>
      </c>
      <c r="E6" s="100">
        <f>SUM(Buckingham!C35)</f>
        <v>24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1.25</v>
      </c>
    </row>
    <row r="10" spans="1:11" ht="17.25" customHeight="1" x14ac:dyDescent="0.3">
      <c r="A10" s="99" t="s">
        <v>82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1.5</v>
      </c>
    </row>
    <row r="11" spans="1:11" x14ac:dyDescent="0.3">
      <c r="A11" s="193" t="s">
        <v>50</v>
      </c>
      <c r="B11" s="194">
        <f>SUM(Hammond!C31)</f>
        <v>40</v>
      </c>
      <c r="C11" s="194">
        <f>SUM(Hammond!C32)</f>
        <v>0</v>
      </c>
      <c r="D11" s="194">
        <f>SUM(Hammond!C33)</f>
        <v>0</v>
      </c>
      <c r="E11" s="194">
        <f>SUM(Hammond!C34)</f>
        <v>0</v>
      </c>
      <c r="F11" s="194">
        <f>SUM(Hammond!C35)</f>
        <v>0</v>
      </c>
      <c r="G11" s="195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4.25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77</v>
      </c>
      <c r="B13" s="100">
        <f>SUM(Holdham!C28)</f>
        <v>38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38</v>
      </c>
      <c r="H13" s="104">
        <f>SUM(Holdham!C34)</f>
        <v>0</v>
      </c>
      <c r="I13" s="104">
        <f>SUM(Holdham!C35)</f>
        <v>0</v>
      </c>
      <c r="K13" s="103">
        <f>SUM(Holdham!I29)</f>
        <v>38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13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0.5</v>
      </c>
    </row>
    <row r="16" spans="1:11" ht="17.25" customHeight="1" x14ac:dyDescent="0.3">
      <c r="A16" s="99" t="s">
        <v>71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12.25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32</v>
      </c>
      <c r="C20" s="100">
        <f>SUM(N.Winterburn!C30)</f>
        <v>0</v>
      </c>
      <c r="D20" s="100">
        <f>SUM(N.Winterburn!C31)</f>
        <v>0</v>
      </c>
      <c r="E20" s="100">
        <f>SUM(N.Winterburn!C32)</f>
        <v>8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4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11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26</v>
      </c>
    </row>
    <row r="23" spans="1:11" ht="17.25" customHeight="1" x14ac:dyDescent="0.3">
      <c r="A23" s="105" t="s">
        <v>22</v>
      </c>
      <c r="B23" s="106">
        <f t="shared" ref="B23:I23" si="2">SUM(B6:B22)</f>
        <v>603</v>
      </c>
      <c r="C23" s="106">
        <f t="shared" si="2"/>
        <v>2.5</v>
      </c>
      <c r="D23" s="106">
        <f t="shared" si="2"/>
        <v>0</v>
      </c>
      <c r="E23" s="106">
        <f t="shared" si="2"/>
        <v>32</v>
      </c>
      <c r="F23" s="106">
        <f t="shared" si="2"/>
        <v>0</v>
      </c>
      <c r="G23" s="106">
        <f t="shared" si="2"/>
        <v>637.5</v>
      </c>
      <c r="H23" s="107">
        <f t="shared" si="2"/>
        <v>0</v>
      </c>
      <c r="I23" s="107">
        <f t="shared" si="2"/>
        <v>0</v>
      </c>
      <c r="J23" s="94"/>
      <c r="K23" s="106">
        <f>SUM(K6:K22)</f>
        <v>152.25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605.5</v>
      </c>
    </row>
    <row r="27" spans="1:11" x14ac:dyDescent="0.3">
      <c r="A27" s="92" t="s">
        <v>29</v>
      </c>
      <c r="C27" s="108">
        <f>K23</f>
        <v>152.25</v>
      </c>
    </row>
    <row r="28" spans="1:11" x14ac:dyDescent="0.3">
      <c r="A28" s="92" t="s">
        <v>33</v>
      </c>
      <c r="C28" s="109">
        <f>C27/C26</f>
        <v>0.25144508670520233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D13" sqref="D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95</v>
      </c>
      <c r="B2" s="222"/>
      <c r="C2" s="222"/>
      <c r="D2" s="113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24">
        <v>6849</v>
      </c>
      <c r="B4" s="276" t="s">
        <v>115</v>
      </c>
      <c r="C4" s="224">
        <v>37</v>
      </c>
      <c r="D4" s="22" t="s">
        <v>74</v>
      </c>
      <c r="E4" s="249">
        <v>6</v>
      </c>
      <c r="F4" s="250"/>
      <c r="G4" s="249">
        <v>4</v>
      </c>
      <c r="H4" s="250"/>
      <c r="I4" s="249"/>
      <c r="J4" s="250"/>
      <c r="K4" s="249"/>
      <c r="L4" s="250"/>
      <c r="M4" s="249"/>
      <c r="N4" s="250"/>
      <c r="O4" s="247"/>
      <c r="P4" s="248"/>
      <c r="Q4" s="247"/>
      <c r="R4" s="248"/>
      <c r="S4" s="12">
        <f>E4+G4+I4+K4+M4+O4+Q4</f>
        <v>10</v>
      </c>
      <c r="T4" s="12">
        <f t="shared" ref="T4:T22" si="0">SUM(S4-U4-V4)</f>
        <v>10</v>
      </c>
      <c r="U4" s="14"/>
      <c r="V4" s="14"/>
    </row>
    <row r="5" spans="1:22" x14ac:dyDescent="0.3">
      <c r="A5" s="224">
        <v>6849</v>
      </c>
      <c r="B5" s="276" t="s">
        <v>115</v>
      </c>
      <c r="C5" s="224">
        <v>25</v>
      </c>
      <c r="D5" s="22" t="s">
        <v>74</v>
      </c>
      <c r="E5" s="249"/>
      <c r="F5" s="250"/>
      <c r="G5" s="249">
        <v>1</v>
      </c>
      <c r="H5" s="250"/>
      <c r="I5" s="249"/>
      <c r="J5" s="250"/>
      <c r="K5" s="249"/>
      <c r="L5" s="250"/>
      <c r="M5" s="249"/>
      <c r="N5" s="250"/>
      <c r="O5" s="247"/>
      <c r="P5" s="248"/>
      <c r="Q5" s="247"/>
      <c r="R5" s="248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24">
        <v>6849</v>
      </c>
      <c r="B6" s="276" t="s">
        <v>115</v>
      </c>
      <c r="C6" s="224">
        <v>35</v>
      </c>
      <c r="D6" s="22" t="s">
        <v>107</v>
      </c>
      <c r="E6" s="249"/>
      <c r="F6" s="250"/>
      <c r="G6" s="249">
        <v>1</v>
      </c>
      <c r="H6" s="250"/>
      <c r="I6" s="249">
        <v>2</v>
      </c>
      <c r="J6" s="250"/>
      <c r="K6" s="249">
        <v>5</v>
      </c>
      <c r="L6" s="250"/>
      <c r="M6" s="249">
        <v>5</v>
      </c>
      <c r="N6" s="250"/>
      <c r="O6" s="247"/>
      <c r="P6" s="248"/>
      <c r="Q6" s="247"/>
      <c r="R6" s="248"/>
      <c r="S6" s="12">
        <f t="shared" si="1"/>
        <v>13</v>
      </c>
      <c r="T6" s="12">
        <f t="shared" si="0"/>
        <v>13</v>
      </c>
      <c r="U6" s="14"/>
      <c r="V6" s="14"/>
    </row>
    <row r="7" spans="1:22" x14ac:dyDescent="0.3">
      <c r="A7" s="224">
        <v>6849</v>
      </c>
      <c r="B7" s="276" t="s">
        <v>115</v>
      </c>
      <c r="C7" s="224">
        <v>40</v>
      </c>
      <c r="D7" s="22" t="s">
        <v>74</v>
      </c>
      <c r="E7" s="249"/>
      <c r="F7" s="250"/>
      <c r="G7" s="249"/>
      <c r="H7" s="250"/>
      <c r="I7" s="249">
        <v>3</v>
      </c>
      <c r="J7" s="250"/>
      <c r="K7" s="249"/>
      <c r="L7" s="250"/>
      <c r="M7" s="249"/>
      <c r="N7" s="250"/>
      <c r="O7" s="247"/>
      <c r="P7" s="248"/>
      <c r="Q7" s="247"/>
      <c r="R7" s="248"/>
      <c r="S7" s="12">
        <f t="shared" si="1"/>
        <v>3</v>
      </c>
      <c r="T7" s="12">
        <f t="shared" si="0"/>
        <v>3</v>
      </c>
      <c r="U7" s="14"/>
      <c r="V7" s="14"/>
    </row>
    <row r="8" spans="1:22" x14ac:dyDescent="0.3">
      <c r="A8" s="214"/>
      <c r="B8" s="214"/>
      <c r="C8" s="214"/>
      <c r="D8" s="22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47"/>
      <c r="P8" s="248"/>
      <c r="Q8" s="247"/>
      <c r="R8" s="24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17"/>
      <c r="B9" s="217"/>
      <c r="C9" s="217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47"/>
      <c r="P9" s="248"/>
      <c r="Q9" s="247"/>
      <c r="R9" s="24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7"/>
      <c r="B10" s="217"/>
      <c r="C10" s="217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47"/>
      <c r="P10" s="248"/>
      <c r="Q10" s="247"/>
      <c r="R10" s="24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8"/>
      <c r="B11" s="218"/>
      <c r="C11" s="218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47"/>
      <c r="P11" s="248"/>
      <c r="Q11" s="247"/>
      <c r="R11" s="24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8"/>
      <c r="B12" s="218"/>
      <c r="C12" s="218"/>
      <c r="D12" s="22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6"/>
      <c r="B13" s="216"/>
      <c r="C13" s="216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47"/>
      <c r="P13" s="248"/>
      <c r="Q13" s="247"/>
      <c r="R13" s="248"/>
      <c r="S13" s="197">
        <f t="shared" ref="S13:S16" si="2">E13+G13+I13+K13+M13+O13+Q13</f>
        <v>0</v>
      </c>
      <c r="T13" s="197">
        <f t="shared" ref="T13:T16" si="3">SUM(S13-U13-V13)</f>
        <v>0</v>
      </c>
      <c r="U13" s="14"/>
      <c r="V13" s="14"/>
    </row>
    <row r="14" spans="1:22" x14ac:dyDescent="0.3">
      <c r="A14" s="220"/>
      <c r="B14" s="220"/>
      <c r="C14" s="220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47"/>
      <c r="P14" s="248"/>
      <c r="Q14" s="247"/>
      <c r="R14" s="248"/>
      <c r="S14" s="197">
        <f t="shared" si="2"/>
        <v>0</v>
      </c>
      <c r="T14" s="197">
        <f t="shared" si="3"/>
        <v>0</v>
      </c>
      <c r="U14" s="14"/>
      <c r="V14" s="14"/>
    </row>
    <row r="15" spans="1:22" x14ac:dyDescent="0.3">
      <c r="A15" s="220"/>
      <c r="B15" s="220"/>
      <c r="C15" s="220"/>
      <c r="D15" s="22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47"/>
      <c r="P15" s="248"/>
      <c r="Q15" s="247"/>
      <c r="R15" s="248"/>
      <c r="S15" s="197">
        <f t="shared" si="2"/>
        <v>0</v>
      </c>
      <c r="T15" s="197">
        <f t="shared" si="3"/>
        <v>0</v>
      </c>
      <c r="U15" s="14"/>
      <c r="V15" s="14"/>
    </row>
    <row r="16" spans="1:22" x14ac:dyDescent="0.3">
      <c r="A16" s="220"/>
      <c r="B16" s="220"/>
      <c r="C16" s="220"/>
      <c r="D16" s="22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47"/>
      <c r="P16" s="248"/>
      <c r="Q16" s="247"/>
      <c r="R16" s="248"/>
      <c r="S16" s="197">
        <f t="shared" si="2"/>
        <v>0</v>
      </c>
      <c r="T16" s="197">
        <f t="shared" si="3"/>
        <v>0</v>
      </c>
      <c r="U16" s="14"/>
      <c r="V16" s="14"/>
    </row>
    <row r="17" spans="1:22" x14ac:dyDescent="0.3">
      <c r="A17" s="184"/>
      <c r="B17" s="184"/>
      <c r="C17" s="184"/>
      <c r="D17" s="22"/>
      <c r="E17" s="249"/>
      <c r="F17" s="250"/>
      <c r="G17" s="249"/>
      <c r="H17" s="250"/>
      <c r="I17" s="249"/>
      <c r="J17" s="250"/>
      <c r="K17" s="249"/>
      <c r="L17" s="250"/>
      <c r="M17" s="249"/>
      <c r="N17" s="250"/>
      <c r="O17" s="247"/>
      <c r="P17" s="248"/>
      <c r="Q17" s="247"/>
      <c r="R17" s="24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3"/>
      <c r="B18" s="25"/>
      <c r="C18" s="117"/>
      <c r="D18" s="22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47"/>
      <c r="P18" s="248"/>
      <c r="Q18" s="247"/>
      <c r="R18" s="24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87"/>
      <c r="B19" s="25"/>
      <c r="C19" s="187"/>
      <c r="D19" s="22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47"/>
      <c r="P19" s="248"/>
      <c r="Q19" s="247"/>
      <c r="R19" s="24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96"/>
      <c r="B20" s="25"/>
      <c r="C20" s="196"/>
      <c r="D20" s="10"/>
      <c r="E20" s="235"/>
      <c r="F20" s="236"/>
      <c r="G20" s="235"/>
      <c r="H20" s="236"/>
      <c r="I20" s="249"/>
      <c r="J20" s="250"/>
      <c r="K20" s="249"/>
      <c r="L20" s="250"/>
      <c r="M20" s="249"/>
      <c r="N20" s="250"/>
      <c r="O20" s="247"/>
      <c r="P20" s="248"/>
      <c r="Q20" s="247"/>
      <c r="R20" s="248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7">
        <v>3600</v>
      </c>
      <c r="B21" s="276" t="s">
        <v>117</v>
      </c>
      <c r="C21" s="187"/>
      <c r="D21" s="10" t="s">
        <v>70</v>
      </c>
      <c r="E21" s="249">
        <v>2</v>
      </c>
      <c r="F21" s="250"/>
      <c r="G21" s="249">
        <v>2</v>
      </c>
      <c r="H21" s="250"/>
      <c r="I21" s="249">
        <v>3</v>
      </c>
      <c r="J21" s="250"/>
      <c r="K21" s="249">
        <v>3</v>
      </c>
      <c r="L21" s="250"/>
      <c r="M21" s="249">
        <v>3</v>
      </c>
      <c r="N21" s="250"/>
      <c r="O21" s="247"/>
      <c r="P21" s="248"/>
      <c r="Q21" s="247"/>
      <c r="R21" s="248"/>
      <c r="S21" s="12">
        <f t="shared" si="1"/>
        <v>13</v>
      </c>
      <c r="T21" s="12">
        <f t="shared" si="0"/>
        <v>13</v>
      </c>
      <c r="U21" s="14"/>
      <c r="V21" s="14"/>
    </row>
    <row r="22" spans="1:22" x14ac:dyDescent="0.3">
      <c r="A22" s="6"/>
      <c r="B22" s="6"/>
      <c r="C22" s="6"/>
      <c r="D22" s="10"/>
      <c r="E22" s="249"/>
      <c r="F22" s="250"/>
      <c r="G22" s="249"/>
      <c r="H22" s="250"/>
      <c r="I22" s="249"/>
      <c r="J22" s="250"/>
      <c r="K22" s="249"/>
      <c r="L22" s="250"/>
      <c r="M22" s="249"/>
      <c r="N22" s="250"/>
      <c r="O22" s="247"/>
      <c r="P22" s="248"/>
      <c r="Q22" s="247"/>
      <c r="R22" s="24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49"/>
      <c r="F23" s="250"/>
      <c r="G23" s="249"/>
      <c r="H23" s="250"/>
      <c r="I23" s="249"/>
      <c r="J23" s="250"/>
      <c r="K23" s="249"/>
      <c r="L23" s="250"/>
      <c r="M23" s="249"/>
      <c r="N23" s="250"/>
      <c r="O23" s="247"/>
      <c r="P23" s="248"/>
      <c r="Q23" s="247"/>
      <c r="R23" s="248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49"/>
      <c r="F24" s="250"/>
      <c r="G24" s="249"/>
      <c r="H24" s="250"/>
      <c r="I24" s="249"/>
      <c r="J24" s="250"/>
      <c r="K24" s="249"/>
      <c r="L24" s="250"/>
      <c r="M24" s="249"/>
      <c r="N24" s="250"/>
      <c r="O24" s="247"/>
      <c r="P24" s="248"/>
      <c r="Q24" s="247"/>
      <c r="R24" s="248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51">
        <f>SUM(E4:E24)</f>
        <v>8</v>
      </c>
      <c r="F25" s="252"/>
      <c r="G25" s="251">
        <f>SUM(G4:G24)</f>
        <v>8</v>
      </c>
      <c r="H25" s="252"/>
      <c r="I25" s="251">
        <f>SUM(I4:I24)</f>
        <v>8</v>
      </c>
      <c r="J25" s="252"/>
      <c r="K25" s="251">
        <f>SUM(K4:K24)</f>
        <v>8</v>
      </c>
      <c r="L25" s="252"/>
      <c r="M25" s="251">
        <f>SUM(M4:M24)</f>
        <v>8</v>
      </c>
      <c r="N25" s="252"/>
      <c r="O25" s="251">
        <f>SUM(O4:O24)</f>
        <v>0</v>
      </c>
      <c r="P25" s="252"/>
      <c r="Q25" s="251">
        <f>SUM(Q4:Q24)</f>
        <v>0</v>
      </c>
      <c r="R25" s="252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13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D13" sqref="D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95</v>
      </c>
      <c r="B2" s="222"/>
      <c r="C2" s="222"/>
      <c r="D2" s="148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2"/>
      <c r="P3" s="11"/>
      <c r="Q3" s="11"/>
      <c r="R3" s="11"/>
      <c r="S3" s="150"/>
      <c r="T3" s="150"/>
      <c r="U3" s="13"/>
      <c r="V3" s="13"/>
    </row>
    <row r="4" spans="1:22" x14ac:dyDescent="0.3">
      <c r="A4" s="224">
        <v>6849</v>
      </c>
      <c r="B4" s="276" t="s">
        <v>115</v>
      </c>
      <c r="C4" s="224">
        <v>30</v>
      </c>
      <c r="D4" s="22" t="s">
        <v>92</v>
      </c>
      <c r="E4" s="249">
        <v>5</v>
      </c>
      <c r="F4" s="250"/>
      <c r="G4" s="249">
        <v>4</v>
      </c>
      <c r="H4" s="250"/>
      <c r="I4" s="249">
        <v>4</v>
      </c>
      <c r="J4" s="250"/>
      <c r="K4" s="249">
        <v>2.5</v>
      </c>
      <c r="L4" s="250"/>
      <c r="M4" s="249"/>
      <c r="N4" s="250"/>
      <c r="O4" s="247"/>
      <c r="P4" s="248"/>
      <c r="Q4" s="247"/>
      <c r="R4" s="248"/>
      <c r="S4" s="150">
        <f>E4+G4+I4+K4+M4+O4+Q4</f>
        <v>15.5</v>
      </c>
      <c r="T4" s="150">
        <f t="shared" ref="T4:T19" si="0">SUM(S4-U4-V4)</f>
        <v>15.5</v>
      </c>
      <c r="U4" s="14"/>
      <c r="V4" s="14"/>
    </row>
    <row r="5" spans="1:22" x14ac:dyDescent="0.3">
      <c r="A5" s="224">
        <v>6728</v>
      </c>
      <c r="B5" s="276" t="s">
        <v>114</v>
      </c>
      <c r="C5" s="224">
        <v>31</v>
      </c>
      <c r="D5" s="22" t="s">
        <v>92</v>
      </c>
      <c r="E5" s="249">
        <v>2.5</v>
      </c>
      <c r="F5" s="250"/>
      <c r="G5" s="249">
        <v>4</v>
      </c>
      <c r="H5" s="250"/>
      <c r="I5" s="249">
        <v>3.5</v>
      </c>
      <c r="J5" s="250"/>
      <c r="K5" s="249">
        <v>2.5</v>
      </c>
      <c r="L5" s="250"/>
      <c r="M5" s="249"/>
      <c r="N5" s="250"/>
      <c r="O5" s="247"/>
      <c r="P5" s="248"/>
      <c r="Q5" s="247"/>
      <c r="R5" s="248"/>
      <c r="S5" s="150">
        <f t="shared" ref="S5:S22" si="1">E5+G5+I5+K5+M5+O5+Q5</f>
        <v>12.5</v>
      </c>
      <c r="T5" s="150">
        <f t="shared" si="0"/>
        <v>12.5</v>
      </c>
      <c r="U5" s="14"/>
      <c r="V5" s="14"/>
    </row>
    <row r="6" spans="1:22" x14ac:dyDescent="0.3">
      <c r="A6" s="224" t="s">
        <v>90</v>
      </c>
      <c r="B6" s="276" t="s">
        <v>116</v>
      </c>
      <c r="C6" s="224">
        <v>4</v>
      </c>
      <c r="D6" s="22" t="s">
        <v>89</v>
      </c>
      <c r="E6" s="249">
        <v>0.5</v>
      </c>
      <c r="F6" s="250"/>
      <c r="G6" s="249"/>
      <c r="H6" s="250"/>
      <c r="I6" s="249"/>
      <c r="J6" s="250"/>
      <c r="K6" s="249"/>
      <c r="L6" s="250"/>
      <c r="M6" s="249"/>
      <c r="N6" s="250"/>
      <c r="O6" s="247"/>
      <c r="P6" s="248"/>
      <c r="Q6" s="247"/>
      <c r="R6" s="248"/>
      <c r="S6" s="150">
        <f>E6+G6+I6+K6+M6+O6+Q6</f>
        <v>0.5</v>
      </c>
      <c r="T6" s="150">
        <f t="shared" si="0"/>
        <v>0.5</v>
      </c>
      <c r="U6" s="14"/>
      <c r="V6" s="14"/>
    </row>
    <row r="7" spans="1:22" x14ac:dyDescent="0.3">
      <c r="A7" s="228">
        <v>6849</v>
      </c>
      <c r="B7" s="276" t="s">
        <v>115</v>
      </c>
      <c r="C7" s="220">
        <v>26</v>
      </c>
      <c r="D7" s="22" t="s">
        <v>112</v>
      </c>
      <c r="E7" s="249"/>
      <c r="F7" s="250"/>
      <c r="G7" s="249"/>
      <c r="H7" s="250"/>
      <c r="I7" s="249"/>
      <c r="J7" s="250"/>
      <c r="K7" s="249"/>
      <c r="L7" s="250"/>
      <c r="M7" s="249">
        <v>1</v>
      </c>
      <c r="N7" s="250"/>
      <c r="O7" s="247"/>
      <c r="P7" s="248"/>
      <c r="Q7" s="247"/>
      <c r="R7" s="248"/>
      <c r="S7" s="150">
        <f>E7+G7+I7+K7+M7+O7+Q7</f>
        <v>1</v>
      </c>
      <c r="T7" s="150">
        <f t="shared" si="0"/>
        <v>1</v>
      </c>
      <c r="U7" s="14"/>
      <c r="V7" s="14"/>
    </row>
    <row r="8" spans="1:22" x14ac:dyDescent="0.3">
      <c r="A8" s="228">
        <v>6849</v>
      </c>
      <c r="B8" s="276" t="s">
        <v>115</v>
      </c>
      <c r="C8" s="224">
        <v>27</v>
      </c>
      <c r="D8" s="22" t="s">
        <v>112</v>
      </c>
      <c r="E8" s="249"/>
      <c r="F8" s="250"/>
      <c r="G8" s="249"/>
      <c r="H8" s="250"/>
      <c r="I8" s="249"/>
      <c r="J8" s="250"/>
      <c r="K8" s="249">
        <v>1</v>
      </c>
      <c r="L8" s="250"/>
      <c r="M8" s="249"/>
      <c r="N8" s="250"/>
      <c r="O8" s="247"/>
      <c r="P8" s="248"/>
      <c r="Q8" s="247"/>
      <c r="R8" s="248"/>
      <c r="S8" s="150">
        <f t="shared" si="1"/>
        <v>1</v>
      </c>
      <c r="T8" s="150">
        <f t="shared" si="0"/>
        <v>1</v>
      </c>
      <c r="U8" s="14"/>
      <c r="V8" s="14"/>
    </row>
    <row r="9" spans="1:22" x14ac:dyDescent="0.3">
      <c r="A9" s="228">
        <v>6849</v>
      </c>
      <c r="B9" s="276" t="s">
        <v>115</v>
      </c>
      <c r="C9" s="187">
        <v>28</v>
      </c>
      <c r="D9" s="22" t="s">
        <v>112</v>
      </c>
      <c r="E9" s="249"/>
      <c r="F9" s="250"/>
      <c r="G9" s="249"/>
      <c r="H9" s="250"/>
      <c r="I9" s="249"/>
      <c r="J9" s="250"/>
      <c r="K9" s="249">
        <v>1</v>
      </c>
      <c r="L9" s="250"/>
      <c r="M9" s="249"/>
      <c r="N9" s="250"/>
      <c r="O9" s="247"/>
      <c r="P9" s="248"/>
      <c r="Q9" s="247"/>
      <c r="R9" s="248"/>
      <c r="S9" s="150">
        <f t="shared" si="1"/>
        <v>1</v>
      </c>
      <c r="T9" s="150">
        <f t="shared" si="0"/>
        <v>1</v>
      </c>
      <c r="U9" s="14"/>
      <c r="V9" s="14"/>
    </row>
    <row r="10" spans="1:22" x14ac:dyDescent="0.3">
      <c r="A10" s="228">
        <v>6849</v>
      </c>
      <c r="B10" s="276" t="s">
        <v>115</v>
      </c>
      <c r="C10" s="187">
        <v>32</v>
      </c>
      <c r="D10" s="22" t="s">
        <v>112</v>
      </c>
      <c r="E10" s="249"/>
      <c r="F10" s="250"/>
      <c r="G10" s="249"/>
      <c r="H10" s="250"/>
      <c r="I10" s="249"/>
      <c r="J10" s="250"/>
      <c r="K10" s="249">
        <v>1</v>
      </c>
      <c r="L10" s="250"/>
      <c r="M10" s="249"/>
      <c r="N10" s="250"/>
      <c r="O10" s="247"/>
      <c r="P10" s="248"/>
      <c r="Q10" s="247"/>
      <c r="R10" s="248"/>
      <c r="S10" s="150">
        <f t="shared" si="1"/>
        <v>1</v>
      </c>
      <c r="T10" s="150">
        <f t="shared" si="0"/>
        <v>1</v>
      </c>
      <c r="U10" s="14"/>
      <c r="V10" s="14"/>
    </row>
    <row r="11" spans="1:22" x14ac:dyDescent="0.3">
      <c r="A11" s="232">
        <v>6849</v>
      </c>
      <c r="B11" s="276" t="s">
        <v>115</v>
      </c>
      <c r="C11" s="232">
        <v>12</v>
      </c>
      <c r="D11" s="22" t="s">
        <v>109</v>
      </c>
      <c r="E11" s="249"/>
      <c r="F11" s="250"/>
      <c r="G11" s="249"/>
      <c r="H11" s="250"/>
      <c r="I11" s="249"/>
      <c r="J11" s="250"/>
      <c r="K11" s="249"/>
      <c r="L11" s="250"/>
      <c r="M11" s="249">
        <v>3</v>
      </c>
      <c r="N11" s="250"/>
      <c r="O11" s="247"/>
      <c r="P11" s="248"/>
      <c r="Q11" s="247"/>
      <c r="R11" s="248"/>
      <c r="S11" s="150">
        <f t="shared" si="1"/>
        <v>3</v>
      </c>
      <c r="T11" s="150">
        <f t="shared" si="0"/>
        <v>3</v>
      </c>
      <c r="U11" s="14"/>
      <c r="V11" s="14"/>
    </row>
    <row r="12" spans="1:22" x14ac:dyDescent="0.3">
      <c r="A12" s="232">
        <v>6849</v>
      </c>
      <c r="B12" s="276" t="s">
        <v>115</v>
      </c>
      <c r="C12" s="232">
        <v>39</v>
      </c>
      <c r="D12" s="22" t="s">
        <v>109</v>
      </c>
      <c r="E12" s="249"/>
      <c r="F12" s="250"/>
      <c r="G12" s="249"/>
      <c r="H12" s="250"/>
      <c r="I12" s="249"/>
      <c r="J12" s="250"/>
      <c r="K12" s="249"/>
      <c r="L12" s="250"/>
      <c r="M12" s="249">
        <v>4</v>
      </c>
      <c r="N12" s="250"/>
      <c r="O12" s="247"/>
      <c r="P12" s="248"/>
      <c r="Q12" s="247"/>
      <c r="R12" s="248"/>
      <c r="S12" s="150">
        <f t="shared" si="1"/>
        <v>4</v>
      </c>
      <c r="T12" s="150">
        <f t="shared" si="0"/>
        <v>4</v>
      </c>
      <c r="U12" s="14"/>
      <c r="V12" s="14"/>
    </row>
    <row r="13" spans="1:22" x14ac:dyDescent="0.3">
      <c r="A13" s="184"/>
      <c r="B13" s="184"/>
      <c r="C13" s="184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47"/>
      <c r="P13" s="248"/>
      <c r="Q13" s="247"/>
      <c r="R13" s="248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3">
      <c r="A14" s="156"/>
      <c r="B14" s="149"/>
      <c r="C14" s="149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47"/>
      <c r="P14" s="248"/>
      <c r="Q14" s="247"/>
      <c r="R14" s="248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3">
      <c r="A15" s="156"/>
      <c r="B15" s="25"/>
      <c r="C15" s="149"/>
      <c r="D15" s="22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47"/>
      <c r="P15" s="248"/>
      <c r="Q15" s="247"/>
      <c r="R15" s="248"/>
      <c r="S15" s="150">
        <f t="shared" si="1"/>
        <v>0</v>
      </c>
      <c r="T15" s="150">
        <f t="shared" si="0"/>
        <v>0</v>
      </c>
      <c r="U15" s="14"/>
      <c r="V15" s="14"/>
    </row>
    <row r="16" spans="1:22" x14ac:dyDescent="0.3">
      <c r="A16" s="184"/>
      <c r="B16" s="184"/>
      <c r="C16" s="184"/>
      <c r="D16" s="22"/>
      <c r="E16" s="235"/>
      <c r="F16" s="236"/>
      <c r="G16" s="235"/>
      <c r="H16" s="236"/>
      <c r="I16" s="235"/>
      <c r="J16" s="236"/>
      <c r="K16" s="249"/>
      <c r="L16" s="250"/>
      <c r="M16" s="249"/>
      <c r="N16" s="250"/>
      <c r="O16" s="247"/>
      <c r="P16" s="248"/>
      <c r="Q16" s="247"/>
      <c r="R16" s="248"/>
      <c r="S16" s="150">
        <f t="shared" si="1"/>
        <v>0</v>
      </c>
      <c r="T16" s="150">
        <f t="shared" si="0"/>
        <v>0</v>
      </c>
      <c r="U16" s="14"/>
      <c r="V16" s="14"/>
    </row>
    <row r="17" spans="1:22" x14ac:dyDescent="0.3">
      <c r="A17" s="174">
        <v>3600</v>
      </c>
      <c r="B17" s="276" t="s">
        <v>117</v>
      </c>
      <c r="C17" s="174"/>
      <c r="D17" s="22" t="s">
        <v>79</v>
      </c>
      <c r="E17" s="249"/>
      <c r="F17" s="250"/>
      <c r="G17" s="249"/>
      <c r="H17" s="250"/>
      <c r="I17" s="249">
        <v>0.5</v>
      </c>
      <c r="J17" s="250"/>
      <c r="K17" s="249"/>
      <c r="L17" s="250"/>
      <c r="M17" s="249"/>
      <c r="N17" s="250"/>
      <c r="O17" s="247"/>
      <c r="P17" s="248"/>
      <c r="Q17" s="247"/>
      <c r="R17" s="248"/>
      <c r="S17" s="150">
        <f>E17+G17+I17+K17+M17+O17+Q17</f>
        <v>0.5</v>
      </c>
      <c r="T17" s="150">
        <f>SUM(S17-U17-V17)</f>
        <v>0.5</v>
      </c>
      <c r="U17" s="14"/>
      <c r="V17" s="14"/>
    </row>
    <row r="18" spans="1:22" x14ac:dyDescent="0.3">
      <c r="A18" s="196"/>
      <c r="B18" s="25"/>
      <c r="C18" s="196"/>
      <c r="D18" s="10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47"/>
      <c r="P18" s="248"/>
      <c r="Q18" s="247"/>
      <c r="R18" s="248"/>
      <c r="S18" s="150">
        <f t="shared" si="1"/>
        <v>0</v>
      </c>
      <c r="T18" s="150">
        <f t="shared" si="0"/>
        <v>0</v>
      </c>
      <c r="U18" s="14"/>
      <c r="V18" s="14"/>
    </row>
    <row r="19" spans="1:22" x14ac:dyDescent="0.3">
      <c r="A19" s="149"/>
      <c r="B19" s="149"/>
      <c r="C19" s="149"/>
      <c r="D19" s="10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47"/>
      <c r="P19" s="248"/>
      <c r="Q19" s="247"/>
      <c r="R19" s="248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47"/>
      <c r="P20" s="248"/>
      <c r="Q20" s="247"/>
      <c r="R20" s="248"/>
      <c r="S20" s="150">
        <f t="shared" si="1"/>
        <v>0</v>
      </c>
      <c r="T20" s="150"/>
      <c r="U20" s="15"/>
      <c r="V20" s="14"/>
    </row>
    <row r="21" spans="1:22" x14ac:dyDescent="0.3">
      <c r="A21" s="55" t="s">
        <v>36</v>
      </c>
      <c r="B21" s="55"/>
      <c r="C21" s="10"/>
      <c r="D21" s="10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47"/>
      <c r="P21" s="248"/>
      <c r="Q21" s="247"/>
      <c r="R21" s="248"/>
      <c r="S21" s="150">
        <f t="shared" si="1"/>
        <v>0</v>
      </c>
      <c r="T21" s="150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50">
        <f t="shared" si="1"/>
        <v>40</v>
      </c>
      <c r="T22" s="150"/>
      <c r="U22" s="15"/>
      <c r="V22" s="14"/>
    </row>
    <row r="23" spans="1:22" x14ac:dyDescent="0.3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D13" sqref="D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95</v>
      </c>
      <c r="B2" s="222"/>
      <c r="C2" s="222"/>
      <c r="D2" s="139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26">
        <v>6849</v>
      </c>
      <c r="B4" s="276" t="s">
        <v>115</v>
      </c>
      <c r="C4" s="226">
        <v>9</v>
      </c>
      <c r="D4" s="22" t="s">
        <v>74</v>
      </c>
      <c r="E4" s="249">
        <v>0.75</v>
      </c>
      <c r="F4" s="250"/>
      <c r="G4" s="249"/>
      <c r="H4" s="250"/>
      <c r="I4" s="249"/>
      <c r="J4" s="250"/>
      <c r="K4" s="249"/>
      <c r="L4" s="250"/>
      <c r="M4" s="249"/>
      <c r="N4" s="250"/>
      <c r="O4" s="247"/>
      <c r="P4" s="248"/>
      <c r="Q4" s="247"/>
      <c r="R4" s="248"/>
      <c r="S4" s="140">
        <f>E4+G4+I4+K4+M4+O4+Q4</f>
        <v>0.75</v>
      </c>
      <c r="T4" s="140">
        <f t="shared" ref="T4:T24" si="0">SUM(S4-U4-V4)</f>
        <v>0.75</v>
      </c>
      <c r="U4" s="14"/>
      <c r="V4" s="14"/>
    </row>
    <row r="5" spans="1:22" x14ac:dyDescent="0.3">
      <c r="A5" s="224">
        <v>6849</v>
      </c>
      <c r="B5" s="276" t="s">
        <v>115</v>
      </c>
      <c r="C5" s="224">
        <v>13</v>
      </c>
      <c r="D5" s="22" t="s">
        <v>74</v>
      </c>
      <c r="E5" s="249">
        <v>1</v>
      </c>
      <c r="F5" s="250"/>
      <c r="G5" s="249"/>
      <c r="H5" s="250"/>
      <c r="I5" s="249"/>
      <c r="J5" s="250"/>
      <c r="K5" s="249"/>
      <c r="L5" s="250"/>
      <c r="M5" s="249"/>
      <c r="N5" s="250"/>
      <c r="O5" s="247"/>
      <c r="P5" s="248"/>
      <c r="Q5" s="247"/>
      <c r="R5" s="248"/>
      <c r="S5" s="140">
        <f t="shared" ref="S5:S27" si="1">E5+G5+I5+K5+M5+O5+Q5</f>
        <v>1</v>
      </c>
      <c r="T5" s="140">
        <f t="shared" si="0"/>
        <v>1</v>
      </c>
      <c r="U5" s="14"/>
      <c r="V5" s="14"/>
    </row>
    <row r="6" spans="1:22" x14ac:dyDescent="0.3">
      <c r="A6" s="224">
        <v>6849</v>
      </c>
      <c r="B6" s="276" t="s">
        <v>115</v>
      </c>
      <c r="C6" s="224">
        <v>22</v>
      </c>
      <c r="D6" s="22" t="s">
        <v>74</v>
      </c>
      <c r="E6" s="249">
        <v>0.5</v>
      </c>
      <c r="F6" s="250"/>
      <c r="G6" s="249"/>
      <c r="H6" s="250"/>
      <c r="I6" s="249"/>
      <c r="J6" s="250"/>
      <c r="K6" s="249"/>
      <c r="L6" s="250"/>
      <c r="M6" s="249"/>
      <c r="N6" s="250"/>
      <c r="O6" s="247"/>
      <c r="P6" s="248"/>
      <c r="Q6" s="247"/>
      <c r="R6" s="248"/>
      <c r="S6" s="140">
        <f t="shared" si="1"/>
        <v>0.5</v>
      </c>
      <c r="T6" s="140">
        <f t="shared" si="0"/>
        <v>0.5</v>
      </c>
      <c r="U6" s="14"/>
      <c r="V6" s="14"/>
    </row>
    <row r="7" spans="1:22" x14ac:dyDescent="0.3">
      <c r="A7" s="224">
        <v>6849</v>
      </c>
      <c r="B7" s="276" t="s">
        <v>115</v>
      </c>
      <c r="C7" s="224">
        <v>39</v>
      </c>
      <c r="D7" s="22" t="s">
        <v>74</v>
      </c>
      <c r="E7" s="249">
        <v>5.75</v>
      </c>
      <c r="F7" s="250"/>
      <c r="G7" s="249">
        <v>2.5</v>
      </c>
      <c r="H7" s="250"/>
      <c r="I7" s="249"/>
      <c r="J7" s="250"/>
      <c r="K7" s="249"/>
      <c r="L7" s="250"/>
      <c r="M7" s="249"/>
      <c r="N7" s="250"/>
      <c r="O7" s="247"/>
      <c r="P7" s="248"/>
      <c r="Q7" s="247"/>
      <c r="R7" s="248"/>
      <c r="S7" s="140">
        <f t="shared" si="1"/>
        <v>8.25</v>
      </c>
      <c r="T7" s="140">
        <f t="shared" si="0"/>
        <v>8.25</v>
      </c>
      <c r="U7" s="14"/>
      <c r="V7" s="14"/>
    </row>
    <row r="8" spans="1:22" x14ac:dyDescent="0.3">
      <c r="A8" s="225">
        <v>6728</v>
      </c>
      <c r="B8" s="276" t="s">
        <v>114</v>
      </c>
      <c r="C8" s="225">
        <v>22</v>
      </c>
      <c r="D8" s="22" t="s">
        <v>97</v>
      </c>
      <c r="E8" s="249"/>
      <c r="F8" s="250"/>
      <c r="G8" s="249">
        <v>1.25</v>
      </c>
      <c r="H8" s="250"/>
      <c r="I8" s="249">
        <v>0.75</v>
      </c>
      <c r="J8" s="250"/>
      <c r="K8" s="249">
        <v>0.25</v>
      </c>
      <c r="L8" s="250"/>
      <c r="M8" s="249"/>
      <c r="N8" s="250"/>
      <c r="O8" s="247"/>
      <c r="P8" s="248"/>
      <c r="Q8" s="247"/>
      <c r="R8" s="248"/>
      <c r="S8" s="140">
        <f t="shared" si="1"/>
        <v>2.25</v>
      </c>
      <c r="T8" s="140">
        <f t="shared" si="0"/>
        <v>2.25</v>
      </c>
      <c r="U8" s="14"/>
      <c r="V8" s="14"/>
    </row>
    <row r="9" spans="1:22" x14ac:dyDescent="0.3">
      <c r="A9" s="225">
        <v>6728</v>
      </c>
      <c r="B9" s="276" t="s">
        <v>114</v>
      </c>
      <c r="C9" s="225">
        <v>23</v>
      </c>
      <c r="D9" s="22" t="s">
        <v>97</v>
      </c>
      <c r="E9" s="249"/>
      <c r="F9" s="250"/>
      <c r="G9" s="249">
        <v>1.25</v>
      </c>
      <c r="H9" s="250"/>
      <c r="I9" s="249">
        <v>0.75</v>
      </c>
      <c r="J9" s="250"/>
      <c r="K9" s="249">
        <v>0.25</v>
      </c>
      <c r="L9" s="250"/>
      <c r="M9" s="249"/>
      <c r="N9" s="250"/>
      <c r="O9" s="247"/>
      <c r="P9" s="248"/>
      <c r="Q9" s="247"/>
      <c r="R9" s="248"/>
      <c r="S9" s="140">
        <f t="shared" si="1"/>
        <v>2.25</v>
      </c>
      <c r="T9" s="140">
        <f t="shared" si="0"/>
        <v>2.25</v>
      </c>
      <c r="U9" s="14"/>
      <c r="V9" s="14"/>
    </row>
    <row r="10" spans="1:22" x14ac:dyDescent="0.3">
      <c r="A10" s="225">
        <v>6728</v>
      </c>
      <c r="B10" s="276" t="s">
        <v>114</v>
      </c>
      <c r="C10" s="225">
        <v>21</v>
      </c>
      <c r="D10" s="22" t="s">
        <v>97</v>
      </c>
      <c r="E10" s="249"/>
      <c r="F10" s="250"/>
      <c r="G10" s="249"/>
      <c r="H10" s="250"/>
      <c r="I10" s="249">
        <v>1</v>
      </c>
      <c r="J10" s="250"/>
      <c r="K10" s="249"/>
      <c r="L10" s="250"/>
      <c r="M10" s="249">
        <v>0.25</v>
      </c>
      <c r="N10" s="250"/>
      <c r="O10" s="247"/>
      <c r="P10" s="248"/>
      <c r="Q10" s="247"/>
      <c r="R10" s="248"/>
      <c r="S10" s="140">
        <f t="shared" si="1"/>
        <v>1.25</v>
      </c>
      <c r="T10" s="140">
        <f t="shared" si="0"/>
        <v>1.25</v>
      </c>
      <c r="U10" s="14"/>
      <c r="V10" s="14"/>
    </row>
    <row r="11" spans="1:22" x14ac:dyDescent="0.3">
      <c r="A11" s="225">
        <v>6728</v>
      </c>
      <c r="B11" s="276" t="s">
        <v>114</v>
      </c>
      <c r="C11" s="225">
        <v>20</v>
      </c>
      <c r="D11" s="22" t="s">
        <v>97</v>
      </c>
      <c r="E11" s="249"/>
      <c r="F11" s="250"/>
      <c r="G11" s="249">
        <v>0.5</v>
      </c>
      <c r="H11" s="250"/>
      <c r="I11" s="249">
        <v>0.25</v>
      </c>
      <c r="J11" s="250"/>
      <c r="K11" s="249"/>
      <c r="L11" s="250"/>
      <c r="M11" s="249"/>
      <c r="N11" s="250"/>
      <c r="O11" s="247"/>
      <c r="P11" s="248"/>
      <c r="Q11" s="247"/>
      <c r="R11" s="248"/>
      <c r="S11" s="140">
        <f t="shared" si="1"/>
        <v>0.75</v>
      </c>
      <c r="T11" s="140">
        <f t="shared" si="0"/>
        <v>0.75</v>
      </c>
      <c r="U11" s="14"/>
      <c r="V11" s="14"/>
    </row>
    <row r="12" spans="1:22" x14ac:dyDescent="0.3">
      <c r="A12" s="225">
        <v>6728</v>
      </c>
      <c r="B12" s="276" t="s">
        <v>114</v>
      </c>
      <c r="C12" s="225">
        <v>19</v>
      </c>
      <c r="D12" s="22" t="s">
        <v>97</v>
      </c>
      <c r="E12" s="249"/>
      <c r="F12" s="250"/>
      <c r="G12" s="249">
        <v>0.5</v>
      </c>
      <c r="H12" s="250"/>
      <c r="I12" s="249">
        <v>0.75</v>
      </c>
      <c r="J12" s="250"/>
      <c r="K12" s="249"/>
      <c r="L12" s="250"/>
      <c r="M12" s="249">
        <v>0.25</v>
      </c>
      <c r="N12" s="250"/>
      <c r="O12" s="247"/>
      <c r="P12" s="248"/>
      <c r="Q12" s="247"/>
      <c r="R12" s="248"/>
      <c r="S12" s="140">
        <f t="shared" si="1"/>
        <v>1.5</v>
      </c>
      <c r="T12" s="140">
        <f t="shared" si="0"/>
        <v>1.5</v>
      </c>
      <c r="U12" s="14"/>
      <c r="V12" s="14"/>
    </row>
    <row r="13" spans="1:22" x14ac:dyDescent="0.3">
      <c r="A13" s="225">
        <v>6728</v>
      </c>
      <c r="B13" s="276" t="s">
        <v>114</v>
      </c>
      <c r="C13" s="225">
        <v>18</v>
      </c>
      <c r="D13" s="22" t="s">
        <v>97</v>
      </c>
      <c r="E13" s="249"/>
      <c r="F13" s="250"/>
      <c r="G13" s="249">
        <v>0.5</v>
      </c>
      <c r="H13" s="250"/>
      <c r="I13" s="249">
        <v>1</v>
      </c>
      <c r="J13" s="250"/>
      <c r="K13" s="249"/>
      <c r="L13" s="250"/>
      <c r="M13" s="249"/>
      <c r="N13" s="250"/>
      <c r="O13" s="247"/>
      <c r="P13" s="248"/>
      <c r="Q13" s="247"/>
      <c r="R13" s="248"/>
      <c r="S13" s="140">
        <f t="shared" si="1"/>
        <v>1.5</v>
      </c>
      <c r="T13" s="140">
        <f t="shared" si="0"/>
        <v>1.5</v>
      </c>
      <c r="U13" s="14"/>
      <c r="V13" s="14"/>
    </row>
    <row r="14" spans="1:22" x14ac:dyDescent="0.3">
      <c r="A14" s="225">
        <v>6728</v>
      </c>
      <c r="B14" s="276" t="s">
        <v>114</v>
      </c>
      <c r="C14" s="225">
        <v>17</v>
      </c>
      <c r="D14" s="22" t="s">
        <v>97</v>
      </c>
      <c r="E14" s="249"/>
      <c r="F14" s="250"/>
      <c r="G14" s="249">
        <v>0.5</v>
      </c>
      <c r="H14" s="250"/>
      <c r="I14" s="249">
        <v>1</v>
      </c>
      <c r="J14" s="250"/>
      <c r="K14" s="249"/>
      <c r="L14" s="250"/>
      <c r="M14" s="249">
        <v>0.25</v>
      </c>
      <c r="N14" s="250"/>
      <c r="O14" s="247"/>
      <c r="P14" s="248"/>
      <c r="Q14" s="247"/>
      <c r="R14" s="248"/>
      <c r="S14" s="140">
        <f t="shared" si="1"/>
        <v>1.75</v>
      </c>
      <c r="T14" s="140">
        <f t="shared" si="0"/>
        <v>1.75</v>
      </c>
      <c r="U14" s="14"/>
      <c r="V14" s="14"/>
    </row>
    <row r="15" spans="1:22" x14ac:dyDescent="0.3">
      <c r="A15" s="225">
        <v>6728</v>
      </c>
      <c r="B15" s="276" t="s">
        <v>114</v>
      </c>
      <c r="C15" s="225">
        <v>16</v>
      </c>
      <c r="D15" s="22" t="s">
        <v>97</v>
      </c>
      <c r="E15" s="249"/>
      <c r="F15" s="250"/>
      <c r="G15" s="249">
        <v>0.25</v>
      </c>
      <c r="H15" s="250"/>
      <c r="I15" s="249">
        <v>1</v>
      </c>
      <c r="J15" s="250"/>
      <c r="K15" s="249"/>
      <c r="L15" s="250"/>
      <c r="M15" s="249"/>
      <c r="N15" s="250"/>
      <c r="O15" s="247"/>
      <c r="P15" s="248"/>
      <c r="Q15" s="247"/>
      <c r="R15" s="248"/>
      <c r="S15" s="140">
        <f t="shared" si="1"/>
        <v>1.25</v>
      </c>
      <c r="T15" s="140">
        <f t="shared" si="0"/>
        <v>1.25</v>
      </c>
      <c r="U15" s="14"/>
      <c r="V15" s="14"/>
    </row>
    <row r="16" spans="1:22" x14ac:dyDescent="0.3">
      <c r="A16" s="217">
        <v>6801</v>
      </c>
      <c r="B16" s="276" t="s">
        <v>113</v>
      </c>
      <c r="C16" s="142" t="s">
        <v>101</v>
      </c>
      <c r="D16" s="22" t="s">
        <v>102</v>
      </c>
      <c r="E16" s="249"/>
      <c r="F16" s="250"/>
      <c r="G16" s="249">
        <v>0.75</v>
      </c>
      <c r="H16" s="250"/>
      <c r="I16" s="249"/>
      <c r="J16" s="250"/>
      <c r="K16" s="249"/>
      <c r="L16" s="250"/>
      <c r="M16" s="249"/>
      <c r="N16" s="250"/>
      <c r="O16" s="247"/>
      <c r="P16" s="248"/>
      <c r="Q16" s="247"/>
      <c r="R16" s="248"/>
      <c r="S16" s="140">
        <f t="shared" si="1"/>
        <v>0.75</v>
      </c>
      <c r="T16" s="140">
        <f t="shared" si="0"/>
        <v>0.75</v>
      </c>
      <c r="U16" s="14"/>
      <c r="V16" s="14"/>
    </row>
    <row r="17" spans="1:22" x14ac:dyDescent="0.3">
      <c r="A17" s="226">
        <v>6849</v>
      </c>
      <c r="B17" s="276" t="s">
        <v>115</v>
      </c>
      <c r="C17" s="226">
        <v>35</v>
      </c>
      <c r="D17" s="22" t="s">
        <v>107</v>
      </c>
      <c r="E17" s="249"/>
      <c r="F17" s="250"/>
      <c r="G17" s="249"/>
      <c r="H17" s="250"/>
      <c r="I17" s="249">
        <v>0.5</v>
      </c>
      <c r="J17" s="250"/>
      <c r="K17" s="249"/>
      <c r="L17" s="250"/>
      <c r="M17" s="249"/>
      <c r="N17" s="250"/>
      <c r="O17" s="247"/>
      <c r="P17" s="248"/>
      <c r="Q17" s="247"/>
      <c r="R17" s="248"/>
      <c r="S17" s="140">
        <f>E17+G17+I17+K17+M17+O17+Q17</f>
        <v>0.5</v>
      </c>
      <c r="T17" s="140">
        <f>SUM(S17-U17-V17)</f>
        <v>0.5</v>
      </c>
      <c r="U17" s="14"/>
      <c r="V17" s="14"/>
    </row>
    <row r="18" spans="1:22" x14ac:dyDescent="0.3">
      <c r="A18" s="226">
        <v>6849</v>
      </c>
      <c r="B18" s="276" t="s">
        <v>115</v>
      </c>
      <c r="C18" s="226">
        <v>11</v>
      </c>
      <c r="D18" s="22" t="s">
        <v>80</v>
      </c>
      <c r="E18" s="249"/>
      <c r="F18" s="250"/>
      <c r="G18" s="249"/>
      <c r="H18" s="250"/>
      <c r="I18" s="249">
        <v>0.25</v>
      </c>
      <c r="J18" s="250"/>
      <c r="K18" s="249"/>
      <c r="L18" s="250"/>
      <c r="M18" s="249"/>
      <c r="N18" s="250"/>
      <c r="O18" s="247"/>
      <c r="P18" s="248"/>
      <c r="Q18" s="247"/>
      <c r="R18" s="248"/>
      <c r="S18" s="219">
        <f t="shared" ref="S18:S23" si="2">E18+G18+I18+K18+M18+O18+Q18</f>
        <v>0.25</v>
      </c>
      <c r="T18" s="219">
        <f t="shared" ref="T18:T23" si="3">SUM(S18-U18-V18)</f>
        <v>0.25</v>
      </c>
      <c r="U18" s="14"/>
      <c r="V18" s="14"/>
    </row>
    <row r="19" spans="1:22" x14ac:dyDescent="0.3">
      <c r="A19" s="226">
        <v>6849</v>
      </c>
      <c r="B19" s="276" t="s">
        <v>115</v>
      </c>
      <c r="C19" s="226">
        <v>12</v>
      </c>
      <c r="D19" s="22" t="s">
        <v>80</v>
      </c>
      <c r="E19" s="249"/>
      <c r="F19" s="250"/>
      <c r="G19" s="249"/>
      <c r="H19" s="250"/>
      <c r="I19" s="249">
        <v>0.5</v>
      </c>
      <c r="J19" s="250"/>
      <c r="K19" s="249"/>
      <c r="L19" s="250"/>
      <c r="M19" s="249"/>
      <c r="N19" s="250"/>
      <c r="O19" s="247"/>
      <c r="P19" s="248"/>
      <c r="Q19" s="247"/>
      <c r="R19" s="248"/>
      <c r="S19" s="219">
        <f t="shared" si="2"/>
        <v>0.5</v>
      </c>
      <c r="T19" s="219">
        <f t="shared" si="3"/>
        <v>0.5</v>
      </c>
      <c r="U19" s="14"/>
      <c r="V19" s="14"/>
    </row>
    <row r="20" spans="1:22" x14ac:dyDescent="0.3">
      <c r="A20" s="226">
        <v>6849</v>
      </c>
      <c r="B20" s="276" t="s">
        <v>115</v>
      </c>
      <c r="C20" s="226">
        <v>13</v>
      </c>
      <c r="D20" s="22" t="s">
        <v>80</v>
      </c>
      <c r="E20" s="249"/>
      <c r="F20" s="250"/>
      <c r="G20" s="249"/>
      <c r="H20" s="250"/>
      <c r="I20" s="249">
        <v>0.25</v>
      </c>
      <c r="J20" s="250"/>
      <c r="K20" s="249"/>
      <c r="L20" s="250"/>
      <c r="M20" s="249"/>
      <c r="N20" s="250"/>
      <c r="O20" s="247"/>
      <c r="P20" s="248"/>
      <c r="Q20" s="247"/>
      <c r="R20" s="248"/>
      <c r="S20" s="219">
        <f t="shared" si="2"/>
        <v>0.25</v>
      </c>
      <c r="T20" s="219">
        <f t="shared" si="3"/>
        <v>0.25</v>
      </c>
      <c r="U20" s="14"/>
      <c r="V20" s="14"/>
    </row>
    <row r="21" spans="1:22" x14ac:dyDescent="0.3">
      <c r="A21" s="228">
        <v>6849</v>
      </c>
      <c r="B21" s="276" t="s">
        <v>115</v>
      </c>
      <c r="C21" s="228">
        <v>37</v>
      </c>
      <c r="D21" s="22" t="s">
        <v>74</v>
      </c>
      <c r="E21" s="249"/>
      <c r="F21" s="250"/>
      <c r="G21" s="249"/>
      <c r="H21" s="250"/>
      <c r="I21" s="249"/>
      <c r="J21" s="250"/>
      <c r="K21" s="249">
        <v>6.5</v>
      </c>
      <c r="L21" s="250"/>
      <c r="M21" s="249">
        <v>2</v>
      </c>
      <c r="N21" s="250"/>
      <c r="O21" s="247"/>
      <c r="P21" s="248"/>
      <c r="Q21" s="247"/>
      <c r="R21" s="248"/>
      <c r="S21" s="229">
        <f t="shared" si="2"/>
        <v>8.5</v>
      </c>
      <c r="T21" s="229">
        <f t="shared" si="3"/>
        <v>8.5</v>
      </c>
      <c r="U21" s="14"/>
      <c r="V21" s="14"/>
    </row>
    <row r="22" spans="1:22" x14ac:dyDescent="0.3">
      <c r="A22" s="228">
        <v>6849</v>
      </c>
      <c r="B22" s="276" t="s">
        <v>115</v>
      </c>
      <c r="C22" s="228">
        <v>42</v>
      </c>
      <c r="D22" s="22" t="s">
        <v>74</v>
      </c>
      <c r="E22" s="249"/>
      <c r="F22" s="250"/>
      <c r="G22" s="249"/>
      <c r="H22" s="250"/>
      <c r="I22" s="249"/>
      <c r="J22" s="250"/>
      <c r="K22" s="249">
        <v>1</v>
      </c>
      <c r="L22" s="250"/>
      <c r="M22" s="249"/>
      <c r="N22" s="250"/>
      <c r="O22" s="247"/>
      <c r="P22" s="248"/>
      <c r="Q22" s="247"/>
      <c r="R22" s="248"/>
      <c r="S22" s="229">
        <f t="shared" si="2"/>
        <v>1</v>
      </c>
      <c r="T22" s="229">
        <f t="shared" si="3"/>
        <v>1</v>
      </c>
      <c r="U22" s="14"/>
      <c r="V22" s="14"/>
    </row>
    <row r="23" spans="1:22" x14ac:dyDescent="0.3">
      <c r="A23" s="232">
        <v>6728</v>
      </c>
      <c r="B23" s="276" t="s">
        <v>114</v>
      </c>
      <c r="C23" s="232">
        <v>15</v>
      </c>
      <c r="D23" s="22" t="s">
        <v>105</v>
      </c>
      <c r="E23" s="249"/>
      <c r="F23" s="250"/>
      <c r="G23" s="249"/>
      <c r="H23" s="250"/>
      <c r="I23" s="249"/>
      <c r="J23" s="250"/>
      <c r="K23" s="249"/>
      <c r="L23" s="250"/>
      <c r="M23" s="249">
        <v>5.25</v>
      </c>
      <c r="N23" s="250"/>
      <c r="O23" s="247"/>
      <c r="P23" s="248"/>
      <c r="Q23" s="247"/>
      <c r="R23" s="248"/>
      <c r="S23" s="229">
        <f t="shared" si="2"/>
        <v>5.25</v>
      </c>
      <c r="T23" s="229">
        <f t="shared" si="3"/>
        <v>5.25</v>
      </c>
      <c r="U23" s="14"/>
      <c r="V23" s="14"/>
    </row>
    <row r="24" spans="1:22" x14ac:dyDescent="0.3">
      <c r="A24" s="142"/>
      <c r="B24" s="142"/>
      <c r="C24" s="142"/>
      <c r="D24" s="10"/>
      <c r="E24" s="249"/>
      <c r="F24" s="250"/>
      <c r="G24" s="249"/>
      <c r="H24" s="250"/>
      <c r="I24" s="249"/>
      <c r="J24" s="250"/>
      <c r="K24" s="249"/>
      <c r="L24" s="250"/>
      <c r="M24" s="249"/>
      <c r="N24" s="250"/>
      <c r="O24" s="247"/>
      <c r="P24" s="248"/>
      <c r="Q24" s="247"/>
      <c r="R24" s="248"/>
      <c r="S24" s="140">
        <f t="shared" si="1"/>
        <v>0</v>
      </c>
      <c r="T24" s="140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49"/>
      <c r="F25" s="250"/>
      <c r="G25" s="249"/>
      <c r="H25" s="250"/>
      <c r="I25" s="249"/>
      <c r="J25" s="250"/>
      <c r="K25" s="249"/>
      <c r="L25" s="250"/>
      <c r="M25" s="249"/>
      <c r="N25" s="250"/>
      <c r="O25" s="247"/>
      <c r="P25" s="248"/>
      <c r="Q25" s="247"/>
      <c r="R25" s="248"/>
      <c r="S25" s="140">
        <f t="shared" si="1"/>
        <v>0</v>
      </c>
      <c r="T25" s="140"/>
      <c r="U25" s="15"/>
      <c r="V25" s="14"/>
    </row>
    <row r="26" spans="1:22" x14ac:dyDescent="0.3">
      <c r="A26" s="10" t="s">
        <v>36</v>
      </c>
      <c r="B26" s="10"/>
      <c r="C26" s="10"/>
      <c r="D26" s="10"/>
      <c r="E26" s="249"/>
      <c r="F26" s="250"/>
      <c r="G26" s="249"/>
      <c r="H26" s="250"/>
      <c r="I26" s="249"/>
      <c r="J26" s="250"/>
      <c r="K26" s="249"/>
      <c r="L26" s="250"/>
      <c r="M26" s="249"/>
      <c r="N26" s="250"/>
      <c r="O26" s="247"/>
      <c r="P26" s="248"/>
      <c r="Q26" s="247"/>
      <c r="R26" s="248"/>
      <c r="S26" s="140">
        <f t="shared" si="1"/>
        <v>0</v>
      </c>
      <c r="T26" s="140"/>
      <c r="U26" s="15"/>
      <c r="V26" s="14"/>
    </row>
    <row r="27" spans="1:22" x14ac:dyDescent="0.3">
      <c r="A27" s="15" t="s">
        <v>6</v>
      </c>
      <c r="B27" s="15"/>
      <c r="C27" s="15"/>
      <c r="D27" s="15"/>
      <c r="E27" s="251">
        <f>SUM(E4:E26)</f>
        <v>8</v>
      </c>
      <c r="F27" s="252"/>
      <c r="G27" s="251">
        <f>SUM(G4:G26)</f>
        <v>8</v>
      </c>
      <c r="H27" s="252"/>
      <c r="I27" s="251">
        <f>SUM(I4:I26)</f>
        <v>8</v>
      </c>
      <c r="J27" s="252"/>
      <c r="K27" s="251">
        <f>SUM(K4:K26)</f>
        <v>8</v>
      </c>
      <c r="L27" s="252"/>
      <c r="M27" s="251">
        <f>SUM(M4:M26)</f>
        <v>8</v>
      </c>
      <c r="N27" s="252"/>
      <c r="O27" s="251">
        <f>SUM(O4:O26)</f>
        <v>0</v>
      </c>
      <c r="P27" s="252"/>
      <c r="Q27" s="251">
        <f>SUM(Q4:Q26)</f>
        <v>0</v>
      </c>
      <c r="R27" s="252"/>
      <c r="S27" s="140">
        <f t="shared" si="1"/>
        <v>40</v>
      </c>
      <c r="T27" s="140"/>
      <c r="U27" s="15"/>
      <c r="V27" s="14"/>
    </row>
    <row r="28" spans="1:22" x14ac:dyDescent="0.3">
      <c r="A28" s="15" t="s">
        <v>2</v>
      </c>
      <c r="B28" s="15"/>
      <c r="C28" s="15"/>
      <c r="D28" s="15"/>
      <c r="E28" s="140"/>
      <c r="F28" s="141">
        <v>8</v>
      </c>
      <c r="G28" s="140"/>
      <c r="H28" s="141">
        <v>8</v>
      </c>
      <c r="I28" s="140"/>
      <c r="J28" s="141">
        <v>8</v>
      </c>
      <c r="K28" s="140"/>
      <c r="L28" s="141">
        <v>8</v>
      </c>
      <c r="M28" s="140"/>
      <c r="N28" s="141">
        <v>8</v>
      </c>
      <c r="O28" s="140"/>
      <c r="P28" s="141"/>
      <c r="Q28" s="140"/>
      <c r="R28" s="141"/>
      <c r="S28" s="140">
        <f>SUM(E28:R28)</f>
        <v>40</v>
      </c>
      <c r="T28" s="140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0" zoomScale="90" zoomScaleNormal="90" zoomScalePageLayoutView="89" workbookViewId="0">
      <selection activeCell="D13" sqref="D13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95</v>
      </c>
      <c r="B2" s="222"/>
      <c r="C2" s="222"/>
      <c r="D2" s="32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24">
        <v>6849</v>
      </c>
      <c r="B4" s="276" t="s">
        <v>115</v>
      </c>
      <c r="C4" s="224">
        <v>30</v>
      </c>
      <c r="D4" s="22" t="s">
        <v>92</v>
      </c>
      <c r="E4" s="256">
        <v>4</v>
      </c>
      <c r="F4" s="257"/>
      <c r="G4" s="256">
        <v>4</v>
      </c>
      <c r="H4" s="257"/>
      <c r="I4" s="256"/>
      <c r="J4" s="257"/>
      <c r="K4" s="256"/>
      <c r="L4" s="257"/>
      <c r="M4" s="256"/>
      <c r="N4" s="257"/>
      <c r="O4" s="258"/>
      <c r="P4" s="258"/>
      <c r="Q4" s="254"/>
      <c r="R4" s="255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3">
      <c r="A5" s="224">
        <v>6728</v>
      </c>
      <c r="B5" s="276" t="s">
        <v>114</v>
      </c>
      <c r="C5" s="224">
        <v>31</v>
      </c>
      <c r="D5" s="22" t="s">
        <v>92</v>
      </c>
      <c r="E5" s="235">
        <v>3.5</v>
      </c>
      <c r="F5" s="236"/>
      <c r="G5" s="235">
        <v>4</v>
      </c>
      <c r="H5" s="236"/>
      <c r="I5" s="235">
        <v>4.75</v>
      </c>
      <c r="J5" s="236"/>
      <c r="K5" s="235"/>
      <c r="L5" s="236"/>
      <c r="M5" s="235"/>
      <c r="N5" s="236"/>
      <c r="O5" s="258"/>
      <c r="P5" s="258"/>
      <c r="Q5" s="254"/>
      <c r="R5" s="255"/>
      <c r="S5" s="38">
        <f t="shared" ref="S5:S22" si="0">E5+G5+I5+K5+M5+O5+Q5</f>
        <v>12.25</v>
      </c>
      <c r="T5" s="38">
        <f t="shared" ref="T5:T20" si="1">SUM(S5-U5-V5)</f>
        <v>12.25</v>
      </c>
      <c r="U5" s="40"/>
      <c r="V5" s="40"/>
    </row>
    <row r="6" spans="1:22" x14ac:dyDescent="0.3">
      <c r="A6" s="224" t="s">
        <v>90</v>
      </c>
      <c r="B6" s="276" t="s">
        <v>116</v>
      </c>
      <c r="C6" s="224">
        <v>4</v>
      </c>
      <c r="D6" s="22" t="s">
        <v>89</v>
      </c>
      <c r="E6" s="235">
        <v>0.5</v>
      </c>
      <c r="F6" s="236"/>
      <c r="G6" s="235"/>
      <c r="H6" s="236"/>
      <c r="I6" s="235"/>
      <c r="J6" s="236"/>
      <c r="K6" s="235"/>
      <c r="L6" s="236"/>
      <c r="M6" s="235"/>
      <c r="N6" s="236"/>
      <c r="O6" s="258"/>
      <c r="P6" s="258"/>
      <c r="Q6" s="254"/>
      <c r="R6" s="255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3">
      <c r="A7" s="232">
        <v>6849</v>
      </c>
      <c r="B7" s="276" t="s">
        <v>115</v>
      </c>
      <c r="C7" s="232">
        <v>27</v>
      </c>
      <c r="D7" s="22" t="s">
        <v>112</v>
      </c>
      <c r="E7" s="256"/>
      <c r="F7" s="257"/>
      <c r="G7" s="256"/>
      <c r="H7" s="257"/>
      <c r="I7" s="256"/>
      <c r="J7" s="257"/>
      <c r="K7" s="256"/>
      <c r="L7" s="257"/>
      <c r="M7" s="256">
        <v>1</v>
      </c>
      <c r="N7" s="257"/>
      <c r="O7" s="258"/>
      <c r="P7" s="258"/>
      <c r="Q7" s="254"/>
      <c r="R7" s="255"/>
      <c r="S7" s="38">
        <f t="shared" si="0"/>
        <v>1</v>
      </c>
      <c r="T7" s="38">
        <f t="shared" si="1"/>
        <v>1</v>
      </c>
      <c r="U7" s="40"/>
      <c r="V7" s="40"/>
    </row>
    <row r="8" spans="1:22" x14ac:dyDescent="0.3">
      <c r="A8" s="232">
        <v>6849</v>
      </c>
      <c r="B8" s="276" t="s">
        <v>115</v>
      </c>
      <c r="C8" s="232">
        <v>39</v>
      </c>
      <c r="D8" s="22" t="s">
        <v>109</v>
      </c>
      <c r="E8" s="256"/>
      <c r="F8" s="257"/>
      <c r="G8" s="256"/>
      <c r="H8" s="257"/>
      <c r="I8" s="256"/>
      <c r="J8" s="257"/>
      <c r="K8" s="256"/>
      <c r="L8" s="257"/>
      <c r="M8" s="256">
        <v>6</v>
      </c>
      <c r="N8" s="257"/>
      <c r="O8" s="258"/>
      <c r="P8" s="258"/>
      <c r="Q8" s="254"/>
      <c r="R8" s="255"/>
      <c r="S8" s="38">
        <f t="shared" si="0"/>
        <v>6</v>
      </c>
      <c r="T8" s="38">
        <f t="shared" si="1"/>
        <v>6</v>
      </c>
      <c r="U8" s="40"/>
      <c r="V8" s="40"/>
    </row>
    <row r="9" spans="1:22" x14ac:dyDescent="0.3">
      <c r="A9" s="144"/>
      <c r="B9" s="144"/>
      <c r="C9" s="144"/>
      <c r="D9" s="22"/>
      <c r="E9" s="256"/>
      <c r="F9" s="257"/>
      <c r="G9" s="256"/>
      <c r="H9" s="257"/>
      <c r="I9" s="256"/>
      <c r="J9" s="257"/>
      <c r="K9" s="256"/>
      <c r="L9" s="257"/>
      <c r="M9" s="256"/>
      <c r="N9" s="257"/>
      <c r="O9" s="258"/>
      <c r="P9" s="258"/>
      <c r="Q9" s="254"/>
      <c r="R9" s="25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54"/>
      <c r="P10" s="255"/>
      <c r="Q10" s="254"/>
      <c r="R10" s="25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54"/>
      <c r="P11" s="255"/>
      <c r="Q11" s="254"/>
      <c r="R11" s="25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54"/>
      <c r="P12" s="255"/>
      <c r="Q12" s="254"/>
      <c r="R12" s="25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54"/>
      <c r="P13" s="255"/>
      <c r="Q13" s="254"/>
      <c r="R13" s="25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54"/>
      <c r="P14" s="255"/>
      <c r="Q14" s="254"/>
      <c r="R14" s="25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54"/>
      <c r="P15" s="255"/>
      <c r="Q15" s="254"/>
      <c r="R15" s="25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18"/>
      <c r="B16" s="25"/>
      <c r="C16" s="218"/>
      <c r="D16" s="22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54"/>
      <c r="P16" s="255"/>
      <c r="Q16" s="254"/>
      <c r="R16" s="25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17"/>
      <c r="B17" s="217"/>
      <c r="C17" s="217"/>
      <c r="D17" s="22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54"/>
      <c r="P17" s="255"/>
      <c r="Q17" s="254"/>
      <c r="R17" s="25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8">
        <v>3600</v>
      </c>
      <c r="B18" s="276" t="s">
        <v>117</v>
      </c>
      <c r="C18" s="168"/>
      <c r="D18" s="22" t="s">
        <v>108</v>
      </c>
      <c r="E18" s="256"/>
      <c r="F18" s="257"/>
      <c r="G18" s="256"/>
      <c r="H18" s="257"/>
      <c r="I18" s="256">
        <v>3.25</v>
      </c>
      <c r="J18" s="257"/>
      <c r="K18" s="256">
        <v>8</v>
      </c>
      <c r="L18" s="257"/>
      <c r="M18" s="256">
        <v>0.5</v>
      </c>
      <c r="N18" s="257"/>
      <c r="O18" s="258"/>
      <c r="P18" s="258"/>
      <c r="Q18" s="254"/>
      <c r="R18" s="255"/>
      <c r="S18" s="38">
        <f t="shared" si="0"/>
        <v>11.75</v>
      </c>
      <c r="T18" s="38">
        <f t="shared" si="1"/>
        <v>11.75</v>
      </c>
      <c r="U18" s="40"/>
      <c r="V18" s="40"/>
    </row>
    <row r="19" spans="1:22" x14ac:dyDescent="0.3">
      <c r="A19" s="232">
        <v>3600</v>
      </c>
      <c r="B19" s="276" t="s">
        <v>117</v>
      </c>
      <c r="C19" s="232"/>
      <c r="D19" s="22" t="s">
        <v>73</v>
      </c>
      <c r="E19" s="256"/>
      <c r="F19" s="257"/>
      <c r="G19" s="256"/>
      <c r="H19" s="257"/>
      <c r="I19" s="256"/>
      <c r="J19" s="257"/>
      <c r="K19" s="256"/>
      <c r="L19" s="257"/>
      <c r="M19" s="256">
        <v>0.5</v>
      </c>
      <c r="N19" s="257"/>
      <c r="O19" s="258"/>
      <c r="P19" s="258"/>
      <c r="Q19" s="254"/>
      <c r="R19" s="255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58"/>
      <c r="P20" s="258"/>
      <c r="Q20" s="254"/>
      <c r="R20" s="25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58"/>
      <c r="P21" s="258"/>
      <c r="Q21" s="254"/>
      <c r="R21" s="255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61"/>
      <c r="F22" s="261"/>
      <c r="G22" s="261"/>
      <c r="H22" s="261"/>
      <c r="I22" s="261"/>
      <c r="J22" s="261"/>
      <c r="K22" s="261"/>
      <c r="L22" s="261"/>
      <c r="M22" s="256"/>
      <c r="N22" s="257"/>
      <c r="O22" s="258"/>
      <c r="P22" s="258"/>
      <c r="Q22" s="254"/>
      <c r="R22" s="255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9">
        <f>SUM(E4:E22)</f>
        <v>8</v>
      </c>
      <c r="F23" s="260"/>
      <c r="G23" s="259">
        <f>SUM(G4:G22)</f>
        <v>8</v>
      </c>
      <c r="H23" s="260"/>
      <c r="I23" s="259">
        <f>SUM(I4:I22)</f>
        <v>8</v>
      </c>
      <c r="J23" s="260"/>
      <c r="K23" s="259">
        <f>SUM(K4:K22)</f>
        <v>8</v>
      </c>
      <c r="L23" s="260"/>
      <c r="M23" s="259">
        <f>SUM(M4:M22)</f>
        <v>8</v>
      </c>
      <c r="N23" s="260"/>
      <c r="O23" s="259">
        <f>SUM(O4:O22)</f>
        <v>0</v>
      </c>
      <c r="P23" s="260"/>
      <c r="Q23" s="259">
        <f>SUM(Q4:Q22)</f>
        <v>0</v>
      </c>
      <c r="R23" s="260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12.25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topLeftCell="A16" zoomScale="91" zoomScaleNormal="91" zoomScaleSheetLayoutView="91" workbookViewId="0">
      <selection activeCell="D13" sqref="D13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95</v>
      </c>
      <c r="B2" s="222"/>
      <c r="C2" s="222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11">
        <v>6728</v>
      </c>
      <c r="B4" s="276" t="s">
        <v>114</v>
      </c>
      <c r="C4" s="211">
        <v>20</v>
      </c>
      <c r="D4" s="22" t="s">
        <v>84</v>
      </c>
      <c r="E4" s="249">
        <v>5.25</v>
      </c>
      <c r="F4" s="250"/>
      <c r="G4" s="249">
        <v>2.25</v>
      </c>
      <c r="H4" s="250"/>
      <c r="I4" s="249"/>
      <c r="J4" s="250"/>
      <c r="K4" s="249"/>
      <c r="L4" s="250"/>
      <c r="M4" s="249">
        <v>6.5</v>
      </c>
      <c r="N4" s="250"/>
      <c r="O4" s="247"/>
      <c r="P4" s="248"/>
      <c r="Q4" s="247"/>
      <c r="R4" s="248"/>
      <c r="S4" s="12">
        <f t="shared" ref="S4:S10" si="0">E4+G4+I4+K4+M4+O4+Q4</f>
        <v>14</v>
      </c>
      <c r="T4" s="12">
        <f t="shared" ref="T4:T22" si="1">SUM(S4-U4-V4)</f>
        <v>14</v>
      </c>
      <c r="U4" s="14"/>
      <c r="V4" s="14"/>
    </row>
    <row r="5" spans="1:22" x14ac:dyDescent="0.3">
      <c r="A5" s="224">
        <v>6728</v>
      </c>
      <c r="B5" s="276" t="s">
        <v>114</v>
      </c>
      <c r="C5" s="224">
        <v>29</v>
      </c>
      <c r="D5" s="22" t="s">
        <v>74</v>
      </c>
      <c r="E5" s="249">
        <v>2.75</v>
      </c>
      <c r="F5" s="250"/>
      <c r="G5" s="249">
        <v>4.5</v>
      </c>
      <c r="H5" s="250"/>
      <c r="I5" s="249"/>
      <c r="J5" s="250"/>
      <c r="K5" s="249"/>
      <c r="L5" s="250"/>
      <c r="M5" s="249"/>
      <c r="N5" s="250"/>
      <c r="O5" s="247"/>
      <c r="P5" s="248"/>
      <c r="Q5" s="247"/>
      <c r="R5" s="248"/>
      <c r="S5" s="12">
        <f t="shared" si="0"/>
        <v>7.25</v>
      </c>
      <c r="T5" s="12">
        <f t="shared" si="1"/>
        <v>7.25</v>
      </c>
      <c r="U5" s="14"/>
      <c r="V5" s="14"/>
    </row>
    <row r="6" spans="1:22" x14ac:dyDescent="0.3">
      <c r="A6" s="225">
        <v>6728</v>
      </c>
      <c r="B6" s="276" t="s">
        <v>114</v>
      </c>
      <c r="C6" s="225">
        <v>22</v>
      </c>
      <c r="D6" s="22" t="s">
        <v>74</v>
      </c>
      <c r="E6" s="249"/>
      <c r="F6" s="250"/>
      <c r="G6" s="249">
        <v>1.25</v>
      </c>
      <c r="H6" s="250"/>
      <c r="I6" s="249">
        <v>4</v>
      </c>
      <c r="J6" s="250"/>
      <c r="K6" s="249">
        <v>4</v>
      </c>
      <c r="L6" s="250"/>
      <c r="M6" s="249"/>
      <c r="N6" s="250"/>
      <c r="O6" s="247"/>
      <c r="P6" s="248"/>
      <c r="Q6" s="247"/>
      <c r="R6" s="248"/>
      <c r="S6" s="12">
        <f t="shared" si="0"/>
        <v>9.25</v>
      </c>
      <c r="T6" s="12">
        <f t="shared" si="1"/>
        <v>9.25</v>
      </c>
      <c r="U6" s="14"/>
      <c r="V6" s="14"/>
    </row>
    <row r="7" spans="1:22" x14ac:dyDescent="0.3">
      <c r="A7" s="226">
        <v>6728</v>
      </c>
      <c r="B7" s="276" t="s">
        <v>114</v>
      </c>
      <c r="C7" s="226">
        <v>23</v>
      </c>
      <c r="D7" s="22" t="s">
        <v>74</v>
      </c>
      <c r="E7" s="249"/>
      <c r="F7" s="250"/>
      <c r="G7" s="249"/>
      <c r="H7" s="250"/>
      <c r="I7" s="249">
        <v>4</v>
      </c>
      <c r="J7" s="250"/>
      <c r="K7" s="249">
        <v>4</v>
      </c>
      <c r="L7" s="250"/>
      <c r="M7" s="249">
        <v>1.5</v>
      </c>
      <c r="N7" s="250"/>
      <c r="O7" s="247"/>
      <c r="P7" s="248"/>
      <c r="Q7" s="247"/>
      <c r="R7" s="248"/>
      <c r="S7" s="12">
        <f t="shared" si="0"/>
        <v>9.5</v>
      </c>
      <c r="T7" s="12">
        <f t="shared" si="1"/>
        <v>9.5</v>
      </c>
      <c r="U7" s="14"/>
      <c r="V7" s="14"/>
    </row>
    <row r="8" spans="1:22" x14ac:dyDescent="0.3">
      <c r="A8" s="203"/>
      <c r="B8" s="203"/>
      <c r="C8" s="203"/>
      <c r="D8" s="22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47"/>
      <c r="P8" s="248"/>
      <c r="Q8" s="247"/>
      <c r="R8" s="24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3"/>
      <c r="B9" s="203"/>
      <c r="C9" s="203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47"/>
      <c r="P9" s="248"/>
      <c r="Q9" s="247"/>
      <c r="R9" s="24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03"/>
      <c r="B10" s="203"/>
      <c r="C10" s="203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03"/>
      <c r="B11" s="203"/>
      <c r="C11" s="203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47"/>
      <c r="P11" s="248"/>
      <c r="Q11" s="247"/>
      <c r="R11" s="24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03"/>
      <c r="B12" s="203"/>
      <c r="C12" s="203"/>
      <c r="D12" s="22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47"/>
      <c r="P12" s="248"/>
      <c r="Q12" s="247"/>
      <c r="R12" s="24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203"/>
      <c r="B13" s="203"/>
      <c r="C13" s="203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47"/>
      <c r="P13" s="248"/>
      <c r="Q13" s="247"/>
      <c r="R13" s="24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3"/>
      <c r="B14" s="203"/>
      <c r="C14" s="203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47"/>
      <c r="P14" s="248"/>
      <c r="Q14" s="247"/>
      <c r="R14" s="24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3"/>
      <c r="B15" s="203"/>
      <c r="C15" s="203"/>
      <c r="D15" s="22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47"/>
      <c r="P15" s="248"/>
      <c r="Q15" s="247"/>
      <c r="R15" s="24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3"/>
      <c r="B16" s="203"/>
      <c r="C16" s="203"/>
      <c r="D16" s="22"/>
      <c r="E16" s="235"/>
      <c r="F16" s="236"/>
      <c r="G16" s="235"/>
      <c r="H16" s="236"/>
      <c r="I16" s="249"/>
      <c r="J16" s="250"/>
      <c r="K16" s="249"/>
      <c r="L16" s="250"/>
      <c r="M16" s="249"/>
      <c r="N16" s="250"/>
      <c r="O16" s="247"/>
      <c r="P16" s="248"/>
      <c r="Q16" s="247"/>
      <c r="R16" s="24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3"/>
      <c r="B17" s="203"/>
      <c r="C17" s="203"/>
      <c r="D17" s="22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47"/>
      <c r="P17" s="248"/>
      <c r="Q17" s="247"/>
      <c r="R17" s="24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06"/>
      <c r="B18" s="25"/>
      <c r="C18" s="206"/>
      <c r="D18" s="10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47"/>
      <c r="P18" s="248"/>
      <c r="Q18" s="247"/>
      <c r="R18" s="248"/>
      <c r="S18" s="205">
        <f t="shared" ref="S18:S20" si="3">E18+G18+I18+K18+M18+O18+Q18</f>
        <v>0</v>
      </c>
      <c r="T18" s="205">
        <f t="shared" ref="T18:T20" si="4">SUM(S18-U18-V18)</f>
        <v>0</v>
      </c>
      <c r="U18" s="14"/>
      <c r="V18" s="14"/>
    </row>
    <row r="19" spans="1:22" x14ac:dyDescent="0.3">
      <c r="A19" s="209"/>
      <c r="B19" s="209"/>
      <c r="C19" s="209"/>
      <c r="D19" s="22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47"/>
      <c r="P19" s="248"/>
      <c r="Q19" s="247"/>
      <c r="R19" s="248"/>
      <c r="S19" s="205">
        <f t="shared" si="3"/>
        <v>0</v>
      </c>
      <c r="T19" s="205">
        <f t="shared" si="4"/>
        <v>0</v>
      </c>
      <c r="U19" s="14"/>
      <c r="V19" s="14"/>
    </row>
    <row r="20" spans="1:22" x14ac:dyDescent="0.3">
      <c r="A20" s="206"/>
      <c r="B20" s="25"/>
      <c r="C20" s="206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47"/>
      <c r="P20" s="248"/>
      <c r="Q20" s="247"/>
      <c r="R20" s="248"/>
      <c r="S20" s="205">
        <f t="shared" si="3"/>
        <v>0</v>
      </c>
      <c r="T20" s="205">
        <f t="shared" si="4"/>
        <v>0</v>
      </c>
      <c r="U20" s="14"/>
      <c r="V20" s="14"/>
    </row>
    <row r="21" spans="1:22" x14ac:dyDescent="0.3">
      <c r="A21" s="196"/>
      <c r="B21" s="25"/>
      <c r="C21" s="196"/>
      <c r="D21" s="10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47"/>
      <c r="P21" s="248"/>
      <c r="Q21" s="247"/>
      <c r="R21" s="24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63"/>
      <c r="F22" s="250"/>
      <c r="G22" s="263"/>
      <c r="H22" s="250"/>
      <c r="I22" s="263"/>
      <c r="J22" s="250"/>
      <c r="K22" s="263"/>
      <c r="L22" s="250"/>
      <c r="M22" s="263"/>
      <c r="N22" s="250"/>
      <c r="O22" s="247"/>
      <c r="P22" s="248"/>
      <c r="Q22" s="247"/>
      <c r="R22" s="24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49"/>
      <c r="F23" s="250"/>
      <c r="G23" s="249"/>
      <c r="H23" s="250"/>
      <c r="I23" s="249"/>
      <c r="J23" s="250"/>
      <c r="K23" s="249"/>
      <c r="L23" s="250"/>
      <c r="M23" s="249"/>
      <c r="N23" s="250"/>
      <c r="O23" s="247"/>
      <c r="P23" s="248"/>
      <c r="Q23" s="247"/>
      <c r="R23" s="248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49"/>
      <c r="F24" s="250"/>
      <c r="G24" s="249"/>
      <c r="H24" s="250"/>
      <c r="I24" s="249"/>
      <c r="J24" s="250"/>
      <c r="K24" s="249"/>
      <c r="L24" s="250"/>
      <c r="M24" s="249"/>
      <c r="N24" s="250"/>
      <c r="O24" s="247"/>
      <c r="P24" s="248"/>
      <c r="Q24" s="247"/>
      <c r="R24" s="248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51">
        <f>SUM(E4:E24)</f>
        <v>8</v>
      </c>
      <c r="F25" s="252"/>
      <c r="G25" s="251">
        <f>SUM(G4:G24)</f>
        <v>8</v>
      </c>
      <c r="H25" s="252"/>
      <c r="I25" s="251">
        <f>SUM(I4:I24)</f>
        <v>8</v>
      </c>
      <c r="J25" s="252"/>
      <c r="K25" s="251">
        <f>SUM(K4:K24)</f>
        <v>8</v>
      </c>
      <c r="L25" s="252"/>
      <c r="M25" s="251">
        <f>SUM(M4:M24)</f>
        <v>8</v>
      </c>
      <c r="N25" s="252"/>
      <c r="O25" s="251">
        <f>SUM(O4:O24)</f>
        <v>0</v>
      </c>
      <c r="P25" s="252"/>
      <c r="Q25" s="251">
        <f>SUM(Q4:Q24)</f>
        <v>0</v>
      </c>
      <c r="R25" s="252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D13" sqref="D13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95</v>
      </c>
      <c r="B2" s="222"/>
      <c r="C2" s="222"/>
      <c r="D2" s="119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185">
        <v>3600</v>
      </c>
      <c r="B4" s="276" t="s">
        <v>117</v>
      </c>
      <c r="C4" s="202">
        <v>21</v>
      </c>
      <c r="D4" s="22" t="s">
        <v>84</v>
      </c>
      <c r="E4" s="264">
        <v>3</v>
      </c>
      <c r="F4" s="264"/>
      <c r="G4" s="242"/>
      <c r="H4" s="242"/>
      <c r="I4" s="242"/>
      <c r="J4" s="242"/>
      <c r="K4" s="242"/>
      <c r="L4" s="242"/>
      <c r="M4" s="242"/>
      <c r="N4" s="242"/>
      <c r="O4" s="247"/>
      <c r="P4" s="248"/>
      <c r="Q4" s="247"/>
      <c r="R4" s="248"/>
      <c r="S4" s="120">
        <f t="shared" ref="S4:S22" si="0">E4+G4+I4+K4+M4+O4+Q4</f>
        <v>3</v>
      </c>
      <c r="T4" s="120">
        <f t="shared" ref="T4:T19" si="1">SUM(S4-U4-V4)</f>
        <v>3</v>
      </c>
      <c r="U4" s="14"/>
      <c r="V4" s="14"/>
    </row>
    <row r="5" spans="1:22" x14ac:dyDescent="0.3">
      <c r="A5" s="189">
        <v>3600</v>
      </c>
      <c r="B5" s="276" t="s">
        <v>117</v>
      </c>
      <c r="C5" s="202">
        <v>29</v>
      </c>
      <c r="D5" s="22" t="s">
        <v>74</v>
      </c>
      <c r="E5" s="264">
        <v>5</v>
      </c>
      <c r="F5" s="264"/>
      <c r="G5" s="242">
        <v>5</v>
      </c>
      <c r="H5" s="242"/>
      <c r="I5" s="242"/>
      <c r="J5" s="242"/>
      <c r="K5" s="242"/>
      <c r="L5" s="242"/>
      <c r="M5" s="242"/>
      <c r="N5" s="242"/>
      <c r="O5" s="247"/>
      <c r="P5" s="248"/>
      <c r="Q5" s="247"/>
      <c r="R5" s="248"/>
      <c r="S5" s="120">
        <f t="shared" si="0"/>
        <v>10</v>
      </c>
      <c r="T5" s="120">
        <f t="shared" si="1"/>
        <v>10</v>
      </c>
      <c r="U5" s="14"/>
      <c r="V5" s="14"/>
    </row>
    <row r="6" spans="1:22" x14ac:dyDescent="0.3">
      <c r="A6" s="211">
        <v>3600</v>
      </c>
      <c r="B6" s="276" t="s">
        <v>117</v>
      </c>
      <c r="C6" s="225">
        <v>43</v>
      </c>
      <c r="D6" s="22" t="s">
        <v>100</v>
      </c>
      <c r="E6" s="265"/>
      <c r="F6" s="266"/>
      <c r="G6" s="263">
        <v>3</v>
      </c>
      <c r="H6" s="250"/>
      <c r="I6" s="263">
        <v>4</v>
      </c>
      <c r="J6" s="250"/>
      <c r="K6" s="263"/>
      <c r="L6" s="250"/>
      <c r="M6" s="263"/>
      <c r="N6" s="250"/>
      <c r="O6" s="247"/>
      <c r="P6" s="248"/>
      <c r="Q6" s="247"/>
      <c r="R6" s="248"/>
      <c r="S6" s="120">
        <f t="shared" si="0"/>
        <v>7</v>
      </c>
      <c r="T6" s="120">
        <f t="shared" si="1"/>
        <v>7</v>
      </c>
      <c r="U6" s="14"/>
      <c r="V6" s="14"/>
    </row>
    <row r="7" spans="1:22" x14ac:dyDescent="0.3">
      <c r="A7" s="211">
        <v>3600</v>
      </c>
      <c r="B7" s="276" t="s">
        <v>117</v>
      </c>
      <c r="C7" s="226">
        <v>11</v>
      </c>
      <c r="D7" s="22" t="s">
        <v>80</v>
      </c>
      <c r="E7" s="265"/>
      <c r="F7" s="266"/>
      <c r="G7" s="263"/>
      <c r="H7" s="250"/>
      <c r="I7" s="263">
        <v>0.25</v>
      </c>
      <c r="J7" s="250"/>
      <c r="K7" s="263"/>
      <c r="L7" s="250"/>
      <c r="M7" s="263"/>
      <c r="N7" s="250"/>
      <c r="O7" s="247"/>
      <c r="P7" s="248"/>
      <c r="Q7" s="247"/>
      <c r="R7" s="248"/>
      <c r="S7" s="120">
        <f t="shared" si="0"/>
        <v>0.25</v>
      </c>
      <c r="T7" s="120">
        <f t="shared" si="1"/>
        <v>0.25</v>
      </c>
      <c r="U7" s="14"/>
      <c r="V7" s="14"/>
    </row>
    <row r="8" spans="1:22" x14ac:dyDescent="0.3">
      <c r="A8" s="211">
        <v>3600</v>
      </c>
      <c r="B8" s="276" t="s">
        <v>117</v>
      </c>
      <c r="C8" s="226">
        <v>12</v>
      </c>
      <c r="D8" s="22" t="s">
        <v>80</v>
      </c>
      <c r="E8" s="265"/>
      <c r="F8" s="266"/>
      <c r="G8" s="263"/>
      <c r="H8" s="250"/>
      <c r="I8" s="263">
        <v>0.25</v>
      </c>
      <c r="J8" s="250"/>
      <c r="K8" s="263"/>
      <c r="L8" s="250"/>
      <c r="M8" s="263"/>
      <c r="N8" s="250"/>
      <c r="O8" s="247"/>
      <c r="P8" s="248"/>
      <c r="Q8" s="247"/>
      <c r="R8" s="248"/>
      <c r="S8" s="120">
        <f t="shared" si="0"/>
        <v>0.25</v>
      </c>
      <c r="T8" s="120">
        <f t="shared" si="1"/>
        <v>0.25</v>
      </c>
      <c r="U8" s="14"/>
      <c r="V8" s="14"/>
    </row>
    <row r="9" spans="1:22" x14ac:dyDescent="0.3">
      <c r="A9" s="211">
        <v>3600</v>
      </c>
      <c r="B9" s="276" t="s">
        <v>117</v>
      </c>
      <c r="C9" s="226">
        <v>13</v>
      </c>
      <c r="D9" s="22" t="s">
        <v>80</v>
      </c>
      <c r="E9" s="265"/>
      <c r="F9" s="266"/>
      <c r="G9" s="249"/>
      <c r="H9" s="250"/>
      <c r="I9" s="249">
        <v>0.25</v>
      </c>
      <c r="J9" s="250"/>
      <c r="K9" s="249"/>
      <c r="L9" s="250"/>
      <c r="M9" s="249"/>
      <c r="N9" s="250"/>
      <c r="O9" s="247"/>
      <c r="P9" s="248"/>
      <c r="Q9" s="247"/>
      <c r="R9" s="248"/>
      <c r="S9" s="120">
        <f t="shared" si="0"/>
        <v>0.25</v>
      </c>
      <c r="T9" s="120">
        <f t="shared" si="1"/>
        <v>0.25</v>
      </c>
      <c r="U9" s="14"/>
      <c r="V9" s="14"/>
    </row>
    <row r="10" spans="1:22" x14ac:dyDescent="0.3">
      <c r="A10" s="226">
        <v>3600</v>
      </c>
      <c r="B10" s="276" t="s">
        <v>117</v>
      </c>
      <c r="C10" s="211">
        <v>15</v>
      </c>
      <c r="D10" s="22" t="s">
        <v>105</v>
      </c>
      <c r="E10" s="265"/>
      <c r="F10" s="266"/>
      <c r="G10" s="249"/>
      <c r="H10" s="250"/>
      <c r="I10" s="249">
        <v>3.25</v>
      </c>
      <c r="J10" s="250"/>
      <c r="K10" s="249">
        <v>3</v>
      </c>
      <c r="L10" s="250"/>
      <c r="M10" s="249"/>
      <c r="N10" s="250"/>
      <c r="O10" s="247"/>
      <c r="P10" s="248"/>
      <c r="Q10" s="247"/>
      <c r="R10" s="248"/>
      <c r="S10" s="120">
        <f t="shared" si="0"/>
        <v>6.25</v>
      </c>
      <c r="T10" s="120">
        <f t="shared" si="1"/>
        <v>6.25</v>
      </c>
      <c r="U10" s="14"/>
      <c r="V10" s="14"/>
    </row>
    <row r="11" spans="1:22" ht="15" customHeight="1" x14ac:dyDescent="0.3">
      <c r="A11" s="228">
        <v>3600</v>
      </c>
      <c r="B11" s="276" t="s">
        <v>117</v>
      </c>
      <c r="C11" s="228">
        <v>13</v>
      </c>
      <c r="D11" s="22" t="s">
        <v>105</v>
      </c>
      <c r="E11" s="265"/>
      <c r="F11" s="266"/>
      <c r="G11" s="263"/>
      <c r="H11" s="250"/>
      <c r="I11" s="263"/>
      <c r="J11" s="250"/>
      <c r="K11" s="263">
        <v>2</v>
      </c>
      <c r="L11" s="250"/>
      <c r="M11" s="263"/>
      <c r="N11" s="250"/>
      <c r="O11" s="247"/>
      <c r="P11" s="248"/>
      <c r="Q11" s="247"/>
      <c r="R11" s="248"/>
      <c r="S11" s="120">
        <f t="shared" si="0"/>
        <v>2</v>
      </c>
      <c r="T11" s="120">
        <f t="shared" si="1"/>
        <v>2</v>
      </c>
      <c r="U11" s="14"/>
      <c r="V11" s="14"/>
    </row>
    <row r="12" spans="1:22" x14ac:dyDescent="0.3">
      <c r="A12" s="228">
        <v>3600</v>
      </c>
      <c r="B12" s="276" t="s">
        <v>117</v>
      </c>
      <c r="C12" s="228">
        <v>12</v>
      </c>
      <c r="D12" s="22" t="s">
        <v>105</v>
      </c>
      <c r="E12" s="265"/>
      <c r="F12" s="266"/>
      <c r="G12" s="263"/>
      <c r="H12" s="250"/>
      <c r="I12" s="263"/>
      <c r="J12" s="250"/>
      <c r="K12" s="263">
        <v>0.5</v>
      </c>
      <c r="L12" s="250"/>
      <c r="M12" s="263"/>
      <c r="N12" s="250"/>
      <c r="O12" s="247"/>
      <c r="P12" s="248"/>
      <c r="Q12" s="247"/>
      <c r="R12" s="248"/>
      <c r="S12" s="120">
        <f t="shared" si="0"/>
        <v>0.5</v>
      </c>
      <c r="T12" s="120">
        <f t="shared" si="1"/>
        <v>0.5</v>
      </c>
      <c r="U12" s="14"/>
      <c r="V12" s="14"/>
    </row>
    <row r="13" spans="1:22" x14ac:dyDescent="0.3">
      <c r="A13" s="171">
        <v>3600</v>
      </c>
      <c r="B13" s="276" t="s">
        <v>117</v>
      </c>
      <c r="C13" s="171">
        <v>12</v>
      </c>
      <c r="D13" s="22" t="s">
        <v>74</v>
      </c>
      <c r="E13" s="265"/>
      <c r="F13" s="266"/>
      <c r="G13" s="263"/>
      <c r="H13" s="250"/>
      <c r="I13" s="263"/>
      <c r="J13" s="250"/>
      <c r="K13" s="263">
        <v>1</v>
      </c>
      <c r="L13" s="250"/>
      <c r="M13" s="263"/>
      <c r="N13" s="250"/>
      <c r="O13" s="247"/>
      <c r="P13" s="248"/>
      <c r="Q13" s="247"/>
      <c r="R13" s="248"/>
      <c r="S13" s="120">
        <f t="shared" si="0"/>
        <v>1</v>
      </c>
      <c r="T13" s="120">
        <f t="shared" si="1"/>
        <v>1</v>
      </c>
      <c r="U13" s="14"/>
      <c r="V13" s="14"/>
    </row>
    <row r="14" spans="1:22" x14ac:dyDescent="0.3">
      <c r="A14" s="171">
        <v>3600</v>
      </c>
      <c r="B14" s="276" t="s">
        <v>117</v>
      </c>
      <c r="C14" s="171">
        <v>16</v>
      </c>
      <c r="D14" s="22" t="s">
        <v>74</v>
      </c>
      <c r="E14" s="265"/>
      <c r="F14" s="266"/>
      <c r="G14" s="263"/>
      <c r="H14" s="250"/>
      <c r="I14" s="263"/>
      <c r="J14" s="250"/>
      <c r="K14" s="263">
        <v>0.5</v>
      </c>
      <c r="L14" s="250"/>
      <c r="M14" s="263">
        <v>0.5</v>
      </c>
      <c r="N14" s="250"/>
      <c r="O14" s="247"/>
      <c r="P14" s="248"/>
      <c r="Q14" s="247"/>
      <c r="R14" s="248"/>
      <c r="S14" s="120">
        <f t="shared" si="0"/>
        <v>1</v>
      </c>
      <c r="T14" s="120">
        <f t="shared" si="1"/>
        <v>1</v>
      </c>
      <c r="U14" s="14"/>
      <c r="V14" s="14"/>
    </row>
    <row r="15" spans="1:22" x14ac:dyDescent="0.3">
      <c r="A15" s="170">
        <v>3600</v>
      </c>
      <c r="B15" s="276" t="s">
        <v>117</v>
      </c>
      <c r="C15" s="170">
        <v>17</v>
      </c>
      <c r="D15" s="22" t="s">
        <v>74</v>
      </c>
      <c r="E15" s="265"/>
      <c r="F15" s="266"/>
      <c r="G15" s="263"/>
      <c r="H15" s="250"/>
      <c r="I15" s="263"/>
      <c r="J15" s="250"/>
      <c r="K15" s="263">
        <v>1</v>
      </c>
      <c r="L15" s="250"/>
      <c r="M15" s="263">
        <v>0.5</v>
      </c>
      <c r="N15" s="250"/>
      <c r="O15" s="247"/>
      <c r="P15" s="248"/>
      <c r="Q15" s="247"/>
      <c r="R15" s="248"/>
      <c r="S15" s="120">
        <f t="shared" si="0"/>
        <v>1.5</v>
      </c>
      <c r="T15" s="120">
        <f t="shared" si="1"/>
        <v>1.5</v>
      </c>
      <c r="U15" s="14"/>
      <c r="V15" s="14"/>
    </row>
    <row r="16" spans="1:22" x14ac:dyDescent="0.3">
      <c r="A16" s="232">
        <v>3600</v>
      </c>
      <c r="B16" s="276" t="s">
        <v>117</v>
      </c>
      <c r="C16" s="232">
        <v>12</v>
      </c>
      <c r="D16" s="22" t="s">
        <v>74</v>
      </c>
      <c r="E16" s="265"/>
      <c r="F16" s="266"/>
      <c r="G16" s="249"/>
      <c r="H16" s="250"/>
      <c r="I16" s="249"/>
      <c r="J16" s="250"/>
      <c r="K16" s="249"/>
      <c r="L16" s="250"/>
      <c r="M16" s="249">
        <v>4</v>
      </c>
      <c r="N16" s="250"/>
      <c r="O16" s="247"/>
      <c r="P16" s="248"/>
      <c r="Q16" s="247"/>
      <c r="R16" s="248"/>
      <c r="S16" s="120">
        <f t="shared" si="0"/>
        <v>4</v>
      </c>
      <c r="T16" s="120">
        <f t="shared" si="1"/>
        <v>4</v>
      </c>
      <c r="U16" s="14"/>
      <c r="V16" s="14"/>
    </row>
    <row r="17" spans="1:22" x14ac:dyDescent="0.3">
      <c r="A17" s="232">
        <v>3600</v>
      </c>
      <c r="B17" s="276" t="s">
        <v>117</v>
      </c>
      <c r="C17" s="232">
        <v>39</v>
      </c>
      <c r="D17" s="22" t="s">
        <v>74</v>
      </c>
      <c r="E17" s="235"/>
      <c r="F17" s="236"/>
      <c r="G17" s="235"/>
      <c r="H17" s="236"/>
      <c r="I17" s="235"/>
      <c r="J17" s="236"/>
      <c r="K17" s="235"/>
      <c r="L17" s="236"/>
      <c r="M17" s="235">
        <v>3</v>
      </c>
      <c r="N17" s="236"/>
      <c r="O17" s="247"/>
      <c r="P17" s="248"/>
      <c r="Q17" s="247"/>
      <c r="R17" s="248"/>
      <c r="S17" s="120">
        <f t="shared" si="0"/>
        <v>3</v>
      </c>
      <c r="T17" s="120">
        <f t="shared" si="1"/>
        <v>3</v>
      </c>
      <c r="U17" s="14"/>
      <c r="V17" s="14"/>
    </row>
    <row r="18" spans="1:22" x14ac:dyDescent="0.3">
      <c r="A18" s="196"/>
      <c r="B18" s="25"/>
      <c r="C18" s="196"/>
      <c r="D18" s="10"/>
      <c r="E18" s="265"/>
      <c r="F18" s="266"/>
      <c r="G18" s="249"/>
      <c r="H18" s="250"/>
      <c r="I18" s="249"/>
      <c r="J18" s="250"/>
      <c r="K18" s="249"/>
      <c r="L18" s="250"/>
      <c r="M18" s="249"/>
      <c r="N18" s="250"/>
      <c r="O18" s="247"/>
      <c r="P18" s="248"/>
      <c r="Q18" s="247"/>
      <c r="R18" s="248"/>
      <c r="S18" s="120">
        <f t="shared" si="0"/>
        <v>0</v>
      </c>
      <c r="T18" s="120">
        <f t="shared" si="1"/>
        <v>0</v>
      </c>
      <c r="U18" s="14"/>
      <c r="V18" s="14"/>
    </row>
    <row r="19" spans="1:22" x14ac:dyDescent="0.3">
      <c r="A19" s="118"/>
      <c r="B19" s="61"/>
      <c r="C19" s="118"/>
      <c r="D19" s="22"/>
      <c r="E19" s="265"/>
      <c r="F19" s="266"/>
      <c r="G19" s="263"/>
      <c r="H19" s="250"/>
      <c r="I19" s="263"/>
      <c r="J19" s="250"/>
      <c r="K19" s="263"/>
      <c r="L19" s="250"/>
      <c r="M19" s="263"/>
      <c r="N19" s="250"/>
      <c r="O19" s="247"/>
      <c r="P19" s="248"/>
      <c r="Q19" s="247"/>
      <c r="R19" s="248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47"/>
      <c r="P20" s="248"/>
      <c r="Q20" s="247"/>
      <c r="R20" s="248"/>
      <c r="S20" s="120">
        <f t="shared" si="0"/>
        <v>0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47"/>
      <c r="P21" s="248"/>
      <c r="Q21" s="247"/>
      <c r="R21" s="248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120">
        <f t="shared" si="0"/>
        <v>40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7" zoomScale="90" zoomScaleNormal="90" workbookViewId="0">
      <selection activeCell="D13" sqref="D13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95</v>
      </c>
      <c r="B2" s="222"/>
      <c r="C2" s="222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12"/>
      <c r="N3" s="213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24">
        <v>6771</v>
      </c>
      <c r="B4" s="224"/>
      <c r="C4" s="224">
        <v>20</v>
      </c>
      <c r="D4" s="22" t="s">
        <v>93</v>
      </c>
      <c r="E4" s="249">
        <v>1</v>
      </c>
      <c r="F4" s="250"/>
      <c r="G4" s="249">
        <v>0.5</v>
      </c>
      <c r="H4" s="250"/>
      <c r="I4" s="249"/>
      <c r="J4" s="250"/>
      <c r="K4" s="249"/>
      <c r="L4" s="250"/>
      <c r="M4" s="233"/>
      <c r="N4" s="267"/>
      <c r="O4" s="247"/>
      <c r="P4" s="248"/>
      <c r="Q4" s="247"/>
      <c r="R4" s="248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3">
      <c r="A5" s="224">
        <v>6728</v>
      </c>
      <c r="B5" s="276" t="s">
        <v>114</v>
      </c>
      <c r="C5" s="224">
        <v>10</v>
      </c>
      <c r="D5" s="22" t="s">
        <v>74</v>
      </c>
      <c r="E5" s="249">
        <v>6</v>
      </c>
      <c r="F5" s="250"/>
      <c r="G5" s="249">
        <v>3.5</v>
      </c>
      <c r="H5" s="250"/>
      <c r="I5" s="249"/>
      <c r="J5" s="250"/>
      <c r="K5" s="249"/>
      <c r="L5" s="250"/>
      <c r="M5" s="233"/>
      <c r="N5" s="267"/>
      <c r="O5" s="247"/>
      <c r="P5" s="248"/>
      <c r="Q5" s="247"/>
      <c r="R5" s="248"/>
      <c r="S5" s="12">
        <f>E5+G5+I5+K5+M5+O5+Q5</f>
        <v>9.5</v>
      </c>
      <c r="T5" s="12">
        <f>SUM(S5-U5-V5)</f>
        <v>9.5</v>
      </c>
      <c r="U5" s="14"/>
      <c r="V5" s="14"/>
    </row>
    <row r="6" spans="1:22" x14ac:dyDescent="0.3">
      <c r="A6" s="225">
        <v>6728</v>
      </c>
      <c r="B6" s="276" t="s">
        <v>114</v>
      </c>
      <c r="C6" s="225">
        <v>29</v>
      </c>
      <c r="D6" s="22" t="s">
        <v>74</v>
      </c>
      <c r="E6" s="249"/>
      <c r="F6" s="250"/>
      <c r="G6" s="249">
        <v>1.5</v>
      </c>
      <c r="H6" s="250"/>
      <c r="I6" s="249"/>
      <c r="J6" s="250"/>
      <c r="K6" s="249"/>
      <c r="L6" s="250"/>
      <c r="M6" s="233"/>
      <c r="N6" s="267"/>
      <c r="O6" s="247"/>
      <c r="P6" s="248"/>
      <c r="Q6" s="247"/>
      <c r="R6" s="248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3">
      <c r="A7" s="225">
        <v>6728</v>
      </c>
      <c r="B7" s="276" t="s">
        <v>114</v>
      </c>
      <c r="C7" s="225">
        <v>15</v>
      </c>
      <c r="D7" s="22" t="s">
        <v>74</v>
      </c>
      <c r="E7" s="249"/>
      <c r="F7" s="250"/>
      <c r="G7" s="249">
        <v>1.5</v>
      </c>
      <c r="H7" s="250"/>
      <c r="I7" s="249">
        <v>7</v>
      </c>
      <c r="J7" s="250"/>
      <c r="K7" s="249">
        <v>7</v>
      </c>
      <c r="L7" s="250"/>
      <c r="M7" s="233"/>
      <c r="N7" s="267"/>
      <c r="O7" s="247"/>
      <c r="P7" s="248"/>
      <c r="Q7" s="247"/>
      <c r="R7" s="248"/>
      <c r="S7" s="12">
        <f>E7+G7+I7+K7+M7+O7+Q7</f>
        <v>15.5</v>
      </c>
      <c r="T7" s="12">
        <f t="shared" si="1"/>
        <v>15.5</v>
      </c>
      <c r="U7" s="14"/>
      <c r="V7" s="14"/>
    </row>
    <row r="8" spans="1:22" x14ac:dyDescent="0.3">
      <c r="A8" s="220"/>
      <c r="B8" s="220"/>
      <c r="C8" s="220"/>
      <c r="D8" s="22"/>
      <c r="E8" s="249"/>
      <c r="F8" s="250"/>
      <c r="G8" s="249"/>
      <c r="H8" s="250"/>
      <c r="I8" s="249"/>
      <c r="J8" s="250"/>
      <c r="K8" s="249"/>
      <c r="L8" s="250"/>
      <c r="M8" s="233"/>
      <c r="N8" s="267"/>
      <c r="O8" s="247"/>
      <c r="P8" s="248"/>
      <c r="Q8" s="247"/>
      <c r="R8" s="24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16"/>
      <c r="B9" s="216"/>
      <c r="C9" s="216"/>
      <c r="D9" s="22"/>
      <c r="E9" s="249"/>
      <c r="F9" s="250"/>
      <c r="G9" s="249"/>
      <c r="H9" s="250"/>
      <c r="I9" s="249"/>
      <c r="J9" s="250"/>
      <c r="K9" s="249"/>
      <c r="L9" s="250"/>
      <c r="M9" s="233"/>
      <c r="N9" s="267"/>
      <c r="O9" s="247"/>
      <c r="P9" s="248"/>
      <c r="Q9" s="247"/>
      <c r="R9" s="24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16"/>
      <c r="B10" s="216"/>
      <c r="C10" s="216"/>
      <c r="D10" s="22"/>
      <c r="E10" s="249"/>
      <c r="F10" s="250"/>
      <c r="G10" s="249"/>
      <c r="H10" s="250"/>
      <c r="I10" s="249"/>
      <c r="J10" s="250"/>
      <c r="K10" s="249"/>
      <c r="L10" s="250"/>
      <c r="M10" s="233"/>
      <c r="N10" s="267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0"/>
      <c r="B11" s="190"/>
      <c r="C11" s="190"/>
      <c r="D11" s="22"/>
      <c r="E11" s="249"/>
      <c r="F11" s="250"/>
      <c r="G11" s="249"/>
      <c r="H11" s="250"/>
      <c r="I11" s="249"/>
      <c r="J11" s="250"/>
      <c r="K11" s="249"/>
      <c r="L11" s="250"/>
      <c r="M11" s="233"/>
      <c r="N11" s="267"/>
      <c r="O11" s="247"/>
      <c r="P11" s="248"/>
      <c r="Q11" s="247"/>
      <c r="R11" s="24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0"/>
      <c r="B12" s="190"/>
      <c r="C12" s="190"/>
      <c r="D12" s="22"/>
      <c r="E12" s="249"/>
      <c r="F12" s="250"/>
      <c r="G12" s="249"/>
      <c r="H12" s="250"/>
      <c r="I12" s="249"/>
      <c r="J12" s="250"/>
      <c r="K12" s="249"/>
      <c r="L12" s="250"/>
      <c r="M12" s="233"/>
      <c r="N12" s="267"/>
      <c r="O12" s="247"/>
      <c r="P12" s="248"/>
      <c r="Q12" s="247"/>
      <c r="R12" s="24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4"/>
      <c r="B13" s="133"/>
      <c r="C13" s="133"/>
      <c r="D13" s="22"/>
      <c r="E13" s="249"/>
      <c r="F13" s="250"/>
      <c r="G13" s="249"/>
      <c r="H13" s="250"/>
      <c r="I13" s="249"/>
      <c r="J13" s="250"/>
      <c r="K13" s="249"/>
      <c r="L13" s="250"/>
      <c r="M13" s="233"/>
      <c r="N13" s="267"/>
      <c r="O13" s="247"/>
      <c r="P13" s="248"/>
      <c r="Q13" s="247"/>
      <c r="R13" s="24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33"/>
      <c r="D14" s="22"/>
      <c r="E14" s="249"/>
      <c r="F14" s="250"/>
      <c r="G14" s="249"/>
      <c r="H14" s="250"/>
      <c r="I14" s="249"/>
      <c r="J14" s="250"/>
      <c r="K14" s="249"/>
      <c r="L14" s="250"/>
      <c r="M14" s="233"/>
      <c r="N14" s="267"/>
      <c r="O14" s="247"/>
      <c r="P14" s="248"/>
      <c r="Q14" s="247"/>
      <c r="R14" s="24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49"/>
      <c r="F15" s="250"/>
      <c r="G15" s="249"/>
      <c r="H15" s="250"/>
      <c r="I15" s="249"/>
      <c r="J15" s="250"/>
      <c r="K15" s="249"/>
      <c r="L15" s="250"/>
      <c r="M15" s="233"/>
      <c r="N15" s="267"/>
      <c r="O15" s="247"/>
      <c r="P15" s="248"/>
      <c r="Q15" s="247"/>
      <c r="R15" s="24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4"/>
      <c r="B16" s="134"/>
      <c r="C16" s="134"/>
      <c r="D16" s="22"/>
      <c r="E16" s="249"/>
      <c r="F16" s="250"/>
      <c r="G16" s="249"/>
      <c r="H16" s="250"/>
      <c r="I16" s="249"/>
      <c r="J16" s="250"/>
      <c r="K16" s="249"/>
      <c r="L16" s="250"/>
      <c r="M16" s="233"/>
      <c r="N16" s="267"/>
      <c r="O16" s="247"/>
      <c r="P16" s="248"/>
      <c r="Q16" s="247"/>
      <c r="R16" s="24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3"/>
      <c r="E17" s="249"/>
      <c r="F17" s="250"/>
      <c r="G17" s="249"/>
      <c r="H17" s="250"/>
      <c r="I17" s="249"/>
      <c r="J17" s="250"/>
      <c r="K17" s="249"/>
      <c r="L17" s="250"/>
      <c r="M17" s="233"/>
      <c r="N17" s="267"/>
      <c r="O17" s="247"/>
      <c r="P17" s="248"/>
      <c r="Q17" s="247"/>
      <c r="R17" s="24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84"/>
      <c r="B18" s="184"/>
      <c r="C18" s="184"/>
      <c r="D18" s="22"/>
      <c r="E18" s="235"/>
      <c r="F18" s="236"/>
      <c r="G18" s="235"/>
      <c r="H18" s="236"/>
      <c r="I18" s="249"/>
      <c r="J18" s="250"/>
      <c r="K18" s="249"/>
      <c r="L18" s="250"/>
      <c r="M18" s="233"/>
      <c r="N18" s="267"/>
      <c r="O18" s="247"/>
      <c r="P18" s="248"/>
      <c r="Q18" s="247"/>
      <c r="R18" s="24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2">
        <v>3600</v>
      </c>
      <c r="B19" s="276" t="s">
        <v>117</v>
      </c>
      <c r="C19" s="162"/>
      <c r="D19" s="10" t="s">
        <v>61</v>
      </c>
      <c r="E19" s="235">
        <v>1</v>
      </c>
      <c r="F19" s="236"/>
      <c r="G19" s="235">
        <v>1</v>
      </c>
      <c r="H19" s="236"/>
      <c r="I19" s="235">
        <v>1</v>
      </c>
      <c r="J19" s="236"/>
      <c r="K19" s="235">
        <v>1</v>
      </c>
      <c r="L19" s="236"/>
      <c r="M19" s="239"/>
      <c r="N19" s="234"/>
      <c r="O19" s="247"/>
      <c r="P19" s="248"/>
      <c r="Q19" s="247"/>
      <c r="R19" s="248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3">
      <c r="A20" s="196"/>
      <c r="B20" s="25"/>
      <c r="C20" s="196"/>
      <c r="D20" s="10"/>
      <c r="E20" s="249"/>
      <c r="F20" s="250"/>
      <c r="G20" s="249"/>
      <c r="H20" s="250"/>
      <c r="I20" s="249"/>
      <c r="J20" s="250"/>
      <c r="K20" s="249"/>
      <c r="L20" s="250"/>
      <c r="M20" s="233"/>
      <c r="N20" s="267"/>
      <c r="O20" s="247"/>
      <c r="P20" s="248"/>
      <c r="Q20" s="247"/>
      <c r="R20" s="24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49"/>
      <c r="F21" s="250"/>
      <c r="G21" s="249"/>
      <c r="H21" s="250"/>
      <c r="I21" s="249"/>
      <c r="J21" s="250"/>
      <c r="K21" s="249"/>
      <c r="L21" s="250"/>
      <c r="M21" s="233"/>
      <c r="N21" s="267"/>
      <c r="O21" s="247"/>
      <c r="P21" s="248"/>
      <c r="Q21" s="247"/>
      <c r="R21" s="24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49"/>
      <c r="F22" s="250"/>
      <c r="G22" s="249"/>
      <c r="H22" s="250"/>
      <c r="I22" s="249"/>
      <c r="J22" s="250"/>
      <c r="K22" s="249"/>
      <c r="L22" s="250"/>
      <c r="M22" s="233">
        <v>8</v>
      </c>
      <c r="N22" s="267"/>
      <c r="O22" s="247"/>
      <c r="P22" s="248"/>
      <c r="Q22" s="247"/>
      <c r="R22" s="248"/>
      <c r="S22" s="12">
        <f t="shared" si="0"/>
        <v>8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9"/>
      <c r="F23" s="250"/>
      <c r="G23" s="249"/>
      <c r="H23" s="250"/>
      <c r="I23" s="249"/>
      <c r="J23" s="250"/>
      <c r="K23" s="249"/>
      <c r="L23" s="250"/>
      <c r="M23" s="249"/>
      <c r="N23" s="250"/>
      <c r="O23" s="247"/>
      <c r="P23" s="248"/>
      <c r="Q23" s="247"/>
      <c r="R23" s="248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32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8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4" zoomScale="89" zoomScaleNormal="89" workbookViewId="0">
      <selection activeCell="D13" sqref="D13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95</v>
      </c>
      <c r="B2" s="222"/>
      <c r="C2" s="222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7">
        <v>6728</v>
      </c>
      <c r="B4" s="276" t="s">
        <v>114</v>
      </c>
      <c r="C4" s="217">
        <v>10</v>
      </c>
      <c r="D4" s="22" t="s">
        <v>74</v>
      </c>
      <c r="E4" s="249">
        <v>7</v>
      </c>
      <c r="F4" s="250"/>
      <c r="G4" s="249">
        <v>1</v>
      </c>
      <c r="H4" s="250"/>
      <c r="I4" s="249"/>
      <c r="J4" s="250"/>
      <c r="K4" s="249"/>
      <c r="L4" s="250"/>
      <c r="M4" s="249"/>
      <c r="N4" s="250"/>
      <c r="O4" s="268"/>
      <c r="P4" s="268"/>
      <c r="Q4" s="268"/>
      <c r="R4" s="268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3">
      <c r="A5" s="225">
        <v>6728</v>
      </c>
      <c r="B5" s="276" t="s">
        <v>114</v>
      </c>
      <c r="C5" s="225">
        <v>15</v>
      </c>
      <c r="D5" s="22" t="s">
        <v>74</v>
      </c>
      <c r="E5" s="249"/>
      <c r="F5" s="250"/>
      <c r="G5" s="249"/>
      <c r="H5" s="250"/>
      <c r="I5" s="249">
        <v>7</v>
      </c>
      <c r="J5" s="250"/>
      <c r="K5" s="249">
        <v>6</v>
      </c>
      <c r="L5" s="250"/>
      <c r="M5" s="249">
        <v>2</v>
      </c>
      <c r="N5" s="250"/>
      <c r="O5" s="268"/>
      <c r="P5" s="268"/>
      <c r="Q5" s="268"/>
      <c r="R5" s="268"/>
      <c r="S5" s="12">
        <f t="shared" si="0"/>
        <v>15</v>
      </c>
      <c r="T5" s="12">
        <f t="shared" si="1"/>
        <v>15</v>
      </c>
      <c r="U5" s="14"/>
      <c r="V5" s="14"/>
    </row>
    <row r="6" spans="1:22" x14ac:dyDescent="0.3">
      <c r="A6" s="228">
        <v>6728</v>
      </c>
      <c r="B6" s="276" t="s">
        <v>114</v>
      </c>
      <c r="C6" s="228">
        <v>13</v>
      </c>
      <c r="D6" s="22" t="s">
        <v>74</v>
      </c>
      <c r="E6" s="249"/>
      <c r="F6" s="250"/>
      <c r="G6" s="249"/>
      <c r="H6" s="250"/>
      <c r="I6" s="249"/>
      <c r="J6" s="250"/>
      <c r="K6" s="249">
        <v>1</v>
      </c>
      <c r="L6" s="250"/>
      <c r="M6" s="249">
        <v>3</v>
      </c>
      <c r="N6" s="250"/>
      <c r="O6" s="268"/>
      <c r="P6" s="268"/>
      <c r="Q6" s="268"/>
      <c r="R6" s="268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228">
        <v>6728</v>
      </c>
      <c r="B7" s="276" t="s">
        <v>114</v>
      </c>
      <c r="C7" s="228">
        <v>12</v>
      </c>
      <c r="D7" s="22" t="s">
        <v>74</v>
      </c>
      <c r="E7" s="249"/>
      <c r="F7" s="250"/>
      <c r="G7" s="249"/>
      <c r="H7" s="250"/>
      <c r="I7" s="249"/>
      <c r="J7" s="250"/>
      <c r="K7" s="249"/>
      <c r="L7" s="250"/>
      <c r="M7" s="249">
        <v>2</v>
      </c>
      <c r="N7" s="250"/>
      <c r="O7" s="268"/>
      <c r="P7" s="268"/>
      <c r="Q7" s="268"/>
      <c r="R7" s="268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16"/>
      <c r="B8" s="216"/>
      <c r="C8" s="216"/>
      <c r="D8" s="22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68"/>
      <c r="P8" s="268"/>
      <c r="Q8" s="268"/>
      <c r="R8" s="26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0"/>
      <c r="B9" s="190"/>
      <c r="C9" s="190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47"/>
      <c r="P9" s="248"/>
      <c r="Q9" s="247"/>
      <c r="R9" s="24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0"/>
      <c r="B10" s="190"/>
      <c r="C10" s="190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0"/>
      <c r="B11" s="190"/>
      <c r="C11" s="190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47"/>
      <c r="P11" s="248"/>
      <c r="Q11" s="247"/>
      <c r="R11" s="24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0"/>
      <c r="B12" s="190"/>
      <c r="C12" s="190"/>
      <c r="D12" s="22"/>
      <c r="E12" s="249"/>
      <c r="F12" s="250"/>
      <c r="G12" s="249"/>
      <c r="H12" s="250"/>
      <c r="I12" s="249"/>
      <c r="J12" s="250"/>
      <c r="K12" s="249"/>
      <c r="L12" s="250"/>
      <c r="M12" s="249"/>
      <c r="N12" s="250"/>
      <c r="O12" s="247"/>
      <c r="P12" s="248"/>
      <c r="Q12" s="247"/>
      <c r="R12" s="24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6"/>
      <c r="B13" s="156"/>
      <c r="C13" s="156"/>
      <c r="D13" s="22"/>
      <c r="E13" s="249"/>
      <c r="F13" s="250"/>
      <c r="G13" s="249"/>
      <c r="H13" s="250"/>
      <c r="I13" s="249"/>
      <c r="J13" s="250"/>
      <c r="K13" s="249"/>
      <c r="L13" s="250"/>
      <c r="M13" s="249"/>
      <c r="N13" s="250"/>
      <c r="O13" s="247"/>
      <c r="P13" s="248"/>
      <c r="Q13" s="247"/>
      <c r="R13" s="24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56"/>
      <c r="D14" s="22"/>
      <c r="E14" s="249"/>
      <c r="F14" s="250"/>
      <c r="G14" s="249"/>
      <c r="H14" s="250"/>
      <c r="I14" s="249"/>
      <c r="J14" s="250"/>
      <c r="K14" s="249"/>
      <c r="L14" s="250"/>
      <c r="M14" s="249"/>
      <c r="N14" s="250"/>
      <c r="O14" s="247"/>
      <c r="P14" s="248"/>
      <c r="Q14" s="247"/>
      <c r="R14" s="24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47"/>
      <c r="P15" s="248"/>
      <c r="Q15" s="247"/>
      <c r="R15" s="24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73"/>
      <c r="E16" s="249"/>
      <c r="F16" s="250"/>
      <c r="G16" s="249"/>
      <c r="H16" s="250"/>
      <c r="I16" s="249"/>
      <c r="J16" s="250"/>
      <c r="K16" s="249"/>
      <c r="L16" s="250"/>
      <c r="M16" s="249"/>
      <c r="N16" s="250"/>
      <c r="O16" s="247"/>
      <c r="P16" s="248"/>
      <c r="Q16" s="247"/>
      <c r="R16" s="24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1">
        <v>3600</v>
      </c>
      <c r="B17" s="276" t="s">
        <v>117</v>
      </c>
      <c r="C17" s="161"/>
      <c r="D17" s="10" t="s">
        <v>104</v>
      </c>
      <c r="E17" s="249"/>
      <c r="F17" s="250"/>
      <c r="G17" s="249">
        <v>6</v>
      </c>
      <c r="H17" s="250"/>
      <c r="I17" s="249"/>
      <c r="J17" s="250"/>
      <c r="K17" s="249"/>
      <c r="L17" s="250"/>
      <c r="M17" s="249"/>
      <c r="N17" s="250"/>
      <c r="O17" s="247"/>
      <c r="P17" s="248"/>
      <c r="Q17" s="247"/>
      <c r="R17" s="248"/>
      <c r="S17" s="12">
        <f t="shared" si="5"/>
        <v>6</v>
      </c>
      <c r="T17" s="12">
        <f t="shared" si="6"/>
        <v>6</v>
      </c>
      <c r="U17" s="14"/>
      <c r="V17" s="14"/>
    </row>
    <row r="18" spans="1:22" x14ac:dyDescent="0.3">
      <c r="A18" s="196"/>
      <c r="B18" s="25"/>
      <c r="C18" s="196"/>
      <c r="D18" s="10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47"/>
      <c r="P18" s="248"/>
      <c r="Q18" s="247"/>
      <c r="R18" s="24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5">
        <v>3600</v>
      </c>
      <c r="B19" s="276" t="s">
        <v>117</v>
      </c>
      <c r="C19" s="135"/>
      <c r="D19" s="10" t="s">
        <v>61</v>
      </c>
      <c r="E19" s="249">
        <v>1</v>
      </c>
      <c r="F19" s="250"/>
      <c r="G19" s="249">
        <v>1</v>
      </c>
      <c r="H19" s="250"/>
      <c r="I19" s="249">
        <v>1</v>
      </c>
      <c r="J19" s="250"/>
      <c r="K19" s="249">
        <v>1</v>
      </c>
      <c r="L19" s="250"/>
      <c r="M19" s="249">
        <v>1</v>
      </c>
      <c r="N19" s="250"/>
      <c r="O19" s="247"/>
      <c r="P19" s="248"/>
      <c r="Q19" s="247"/>
      <c r="R19" s="24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47"/>
      <c r="P20" s="248"/>
      <c r="Q20" s="247"/>
      <c r="R20" s="24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47"/>
      <c r="P21" s="248"/>
      <c r="Q21" s="247"/>
      <c r="R21" s="248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9"/>
      <c r="F22" s="250"/>
      <c r="G22" s="249"/>
      <c r="H22" s="250"/>
      <c r="I22" s="249"/>
      <c r="J22" s="250"/>
      <c r="K22" s="249"/>
      <c r="L22" s="250"/>
      <c r="M22" s="249"/>
      <c r="N22" s="250"/>
      <c r="O22" s="247"/>
      <c r="P22" s="248"/>
      <c r="Q22" s="247"/>
      <c r="R22" s="248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51">
        <f>SUM(E4:E22)</f>
        <v>8</v>
      </c>
      <c r="F23" s="252"/>
      <c r="G23" s="251">
        <f>SUM(G4:G22)</f>
        <v>8</v>
      </c>
      <c r="H23" s="252"/>
      <c r="I23" s="251">
        <f>SUM(I4:I22)</f>
        <v>8</v>
      </c>
      <c r="J23" s="252"/>
      <c r="K23" s="251">
        <f>SUM(K4:K22)</f>
        <v>8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11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0" zoomScale="86" zoomScaleNormal="86" workbookViewId="0">
      <selection activeCell="D13" sqref="D13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95</v>
      </c>
      <c r="B2" s="222"/>
      <c r="C2" s="222"/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7">
        <v>6728</v>
      </c>
      <c r="B4" s="276" t="s">
        <v>114</v>
      </c>
      <c r="C4" s="217">
        <v>34</v>
      </c>
      <c r="D4" s="22" t="s">
        <v>91</v>
      </c>
      <c r="E4" s="249">
        <v>0.25</v>
      </c>
      <c r="F4" s="250"/>
      <c r="G4" s="249"/>
      <c r="H4" s="250"/>
      <c r="I4" s="249"/>
      <c r="J4" s="250"/>
      <c r="K4" s="249"/>
      <c r="L4" s="250"/>
      <c r="M4" s="249"/>
      <c r="N4" s="250"/>
      <c r="O4" s="269"/>
      <c r="P4" s="270"/>
      <c r="Q4" s="269"/>
      <c r="R4" s="270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3">
      <c r="A5" s="224">
        <v>6728</v>
      </c>
      <c r="B5" s="276" t="s">
        <v>114</v>
      </c>
      <c r="C5" s="224">
        <v>25</v>
      </c>
      <c r="D5" s="22" t="s">
        <v>74</v>
      </c>
      <c r="E5" s="249">
        <v>1.25</v>
      </c>
      <c r="F5" s="250"/>
      <c r="G5" s="249"/>
      <c r="H5" s="250"/>
      <c r="I5" s="249"/>
      <c r="J5" s="250"/>
      <c r="K5" s="249"/>
      <c r="L5" s="250"/>
      <c r="M5" s="249"/>
      <c r="N5" s="250"/>
      <c r="O5" s="269"/>
      <c r="P5" s="270"/>
      <c r="Q5" s="269"/>
      <c r="R5" s="270"/>
      <c r="S5" s="79">
        <f t="shared" si="0"/>
        <v>1.25</v>
      </c>
      <c r="T5" s="79">
        <f t="shared" si="1"/>
        <v>1.25</v>
      </c>
      <c r="U5" s="83"/>
      <c r="V5" s="83"/>
    </row>
    <row r="6" spans="1:22" x14ac:dyDescent="0.3">
      <c r="A6" s="217">
        <v>6849</v>
      </c>
      <c r="B6" s="276" t="s">
        <v>115</v>
      </c>
      <c r="C6" s="217">
        <v>14</v>
      </c>
      <c r="D6" s="22" t="s">
        <v>96</v>
      </c>
      <c r="E6" s="249">
        <v>0.5</v>
      </c>
      <c r="F6" s="250"/>
      <c r="G6" s="249"/>
      <c r="H6" s="250"/>
      <c r="I6" s="249"/>
      <c r="J6" s="250"/>
      <c r="K6" s="249"/>
      <c r="L6" s="250"/>
      <c r="M6" s="249"/>
      <c r="N6" s="250"/>
      <c r="O6" s="269"/>
      <c r="P6" s="270"/>
      <c r="Q6" s="269"/>
      <c r="R6" s="270"/>
      <c r="S6" s="192">
        <f t="shared" ref="S6:S8" si="2">E6+G6+I6+K6+M6+O6+Q6</f>
        <v>0.5</v>
      </c>
      <c r="T6" s="192">
        <f t="shared" ref="T6:T8" si="3">SUM(S6-U6-V6)</f>
        <v>0.5</v>
      </c>
      <c r="U6" s="83"/>
      <c r="V6" s="83"/>
    </row>
    <row r="7" spans="1:22" x14ac:dyDescent="0.3">
      <c r="A7" s="224" t="s">
        <v>90</v>
      </c>
      <c r="B7" s="276" t="s">
        <v>116</v>
      </c>
      <c r="C7" s="224">
        <v>4</v>
      </c>
      <c r="D7" s="22" t="s">
        <v>80</v>
      </c>
      <c r="E7" s="249">
        <v>0.5</v>
      </c>
      <c r="F7" s="250"/>
      <c r="G7" s="249"/>
      <c r="H7" s="250"/>
      <c r="I7" s="249"/>
      <c r="J7" s="250"/>
      <c r="K7" s="249"/>
      <c r="L7" s="250"/>
      <c r="M7" s="249"/>
      <c r="N7" s="250"/>
      <c r="O7" s="269"/>
      <c r="P7" s="270"/>
      <c r="Q7" s="269"/>
      <c r="R7" s="270"/>
      <c r="S7" s="192">
        <f t="shared" si="2"/>
        <v>0.5</v>
      </c>
      <c r="T7" s="192">
        <f t="shared" si="3"/>
        <v>0.5</v>
      </c>
      <c r="U7" s="83"/>
      <c r="V7" s="83"/>
    </row>
    <row r="8" spans="1:22" x14ac:dyDescent="0.3">
      <c r="A8" s="225">
        <v>6849</v>
      </c>
      <c r="B8" s="276" t="s">
        <v>115</v>
      </c>
      <c r="C8" s="217">
        <v>11</v>
      </c>
      <c r="D8" s="22" t="s">
        <v>80</v>
      </c>
      <c r="E8" s="249"/>
      <c r="F8" s="250"/>
      <c r="G8" s="249"/>
      <c r="H8" s="250"/>
      <c r="I8" s="249">
        <v>0.25</v>
      </c>
      <c r="J8" s="250"/>
      <c r="K8" s="249"/>
      <c r="L8" s="250"/>
      <c r="M8" s="249"/>
      <c r="N8" s="250"/>
      <c r="O8" s="269"/>
      <c r="P8" s="270"/>
      <c r="Q8" s="269"/>
      <c r="R8" s="270"/>
      <c r="S8" s="192">
        <f t="shared" si="2"/>
        <v>0.25</v>
      </c>
      <c r="T8" s="192">
        <f t="shared" si="3"/>
        <v>0.25</v>
      </c>
      <c r="U8" s="83"/>
      <c r="V8" s="83"/>
    </row>
    <row r="9" spans="1:22" ht="15" customHeight="1" x14ac:dyDescent="0.3">
      <c r="A9" s="225">
        <v>6849</v>
      </c>
      <c r="B9" s="276" t="s">
        <v>115</v>
      </c>
      <c r="C9" s="217">
        <v>12</v>
      </c>
      <c r="D9" s="22" t="s">
        <v>80</v>
      </c>
      <c r="E9" s="249"/>
      <c r="F9" s="250"/>
      <c r="G9" s="249"/>
      <c r="H9" s="250"/>
      <c r="I9" s="249">
        <v>0.25</v>
      </c>
      <c r="J9" s="250"/>
      <c r="K9" s="249"/>
      <c r="L9" s="250"/>
      <c r="M9" s="249"/>
      <c r="N9" s="250"/>
      <c r="O9" s="269"/>
      <c r="P9" s="270"/>
      <c r="Q9" s="269"/>
      <c r="R9" s="270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3">
      <c r="A10" s="225">
        <v>6849</v>
      </c>
      <c r="B10" s="276" t="s">
        <v>115</v>
      </c>
      <c r="C10" s="217">
        <v>13</v>
      </c>
      <c r="D10" s="22" t="s">
        <v>80</v>
      </c>
      <c r="E10" s="249"/>
      <c r="F10" s="250"/>
      <c r="G10" s="249"/>
      <c r="H10" s="250"/>
      <c r="I10" s="249">
        <v>0.25</v>
      </c>
      <c r="J10" s="250"/>
      <c r="K10" s="249"/>
      <c r="L10" s="250"/>
      <c r="M10" s="249"/>
      <c r="N10" s="250"/>
      <c r="O10" s="269"/>
      <c r="P10" s="270"/>
      <c r="Q10" s="269"/>
      <c r="R10" s="270"/>
      <c r="S10" s="79">
        <f t="shared" si="0"/>
        <v>0.25</v>
      </c>
      <c r="T10" s="79">
        <f t="shared" si="1"/>
        <v>0.25</v>
      </c>
      <c r="U10" s="83"/>
      <c r="V10" s="83"/>
    </row>
    <row r="11" spans="1:22" x14ac:dyDescent="0.3">
      <c r="A11" s="225">
        <v>6728</v>
      </c>
      <c r="B11" s="276" t="s">
        <v>114</v>
      </c>
      <c r="C11" s="225">
        <v>15</v>
      </c>
      <c r="D11" s="22" t="s">
        <v>103</v>
      </c>
      <c r="E11" s="249"/>
      <c r="F11" s="250"/>
      <c r="G11" s="249">
        <v>2</v>
      </c>
      <c r="H11" s="250"/>
      <c r="I11" s="249">
        <v>4</v>
      </c>
      <c r="J11" s="250"/>
      <c r="K11" s="249">
        <v>2</v>
      </c>
      <c r="L11" s="250"/>
      <c r="M11" s="249"/>
      <c r="N11" s="250"/>
      <c r="O11" s="269"/>
      <c r="P11" s="270"/>
      <c r="Q11" s="269"/>
      <c r="R11" s="270"/>
      <c r="S11" s="79">
        <f t="shared" si="0"/>
        <v>8</v>
      </c>
      <c r="T11" s="79">
        <f t="shared" si="1"/>
        <v>8</v>
      </c>
      <c r="U11" s="83"/>
      <c r="V11" s="83"/>
    </row>
    <row r="12" spans="1:22" x14ac:dyDescent="0.3">
      <c r="A12" s="228">
        <v>6728</v>
      </c>
      <c r="B12" s="276" t="s">
        <v>114</v>
      </c>
      <c r="C12" s="228">
        <v>13</v>
      </c>
      <c r="D12" s="22" t="s">
        <v>103</v>
      </c>
      <c r="E12" s="249"/>
      <c r="F12" s="250"/>
      <c r="G12" s="249"/>
      <c r="H12" s="250"/>
      <c r="I12" s="249"/>
      <c r="J12" s="250"/>
      <c r="K12" s="249">
        <v>3</v>
      </c>
      <c r="L12" s="250"/>
      <c r="M12" s="249"/>
      <c r="N12" s="250"/>
      <c r="O12" s="269"/>
      <c r="P12" s="270"/>
      <c r="Q12" s="269"/>
      <c r="R12" s="270"/>
      <c r="S12" s="79">
        <f t="shared" ref="S12:S14" si="4">E12+G12+I12+K12+M12+O12+Q12</f>
        <v>3</v>
      </c>
      <c r="T12" s="79">
        <f t="shared" ref="T12:T14" si="5">SUM(S12-U12-V12)</f>
        <v>3</v>
      </c>
      <c r="U12" s="83"/>
      <c r="V12" s="83"/>
    </row>
    <row r="13" spans="1:22" x14ac:dyDescent="0.3">
      <c r="A13" s="228">
        <v>6728</v>
      </c>
      <c r="B13" s="276" t="s">
        <v>114</v>
      </c>
      <c r="C13" s="228">
        <v>12</v>
      </c>
      <c r="D13" s="22" t="s">
        <v>103</v>
      </c>
      <c r="E13" s="235"/>
      <c r="F13" s="236"/>
      <c r="G13" s="235"/>
      <c r="H13" s="236"/>
      <c r="I13" s="249"/>
      <c r="J13" s="250"/>
      <c r="K13" s="249">
        <v>0.5</v>
      </c>
      <c r="L13" s="250"/>
      <c r="M13" s="249"/>
      <c r="N13" s="250"/>
      <c r="O13" s="269"/>
      <c r="P13" s="270"/>
      <c r="Q13" s="269"/>
      <c r="R13" s="270"/>
      <c r="S13" s="79">
        <f t="shared" si="4"/>
        <v>0.5</v>
      </c>
      <c r="T13" s="79">
        <f t="shared" si="5"/>
        <v>0.5</v>
      </c>
      <c r="U13" s="83"/>
      <c r="V13" s="83"/>
    </row>
    <row r="14" spans="1:22" x14ac:dyDescent="0.3">
      <c r="A14" s="228">
        <v>6728</v>
      </c>
      <c r="B14" s="276" t="s">
        <v>114</v>
      </c>
      <c r="C14" s="217">
        <v>29</v>
      </c>
      <c r="D14" s="22" t="s">
        <v>80</v>
      </c>
      <c r="E14" s="249"/>
      <c r="F14" s="250"/>
      <c r="G14" s="249"/>
      <c r="H14" s="250"/>
      <c r="I14" s="249"/>
      <c r="J14" s="250"/>
      <c r="K14" s="249">
        <v>0.25</v>
      </c>
      <c r="L14" s="250"/>
      <c r="M14" s="249"/>
      <c r="N14" s="250"/>
      <c r="O14" s="269"/>
      <c r="P14" s="270"/>
      <c r="Q14" s="269"/>
      <c r="R14" s="270"/>
      <c r="S14" s="79">
        <f t="shared" si="4"/>
        <v>0.25</v>
      </c>
      <c r="T14" s="79">
        <f t="shared" si="5"/>
        <v>0.25</v>
      </c>
      <c r="U14" s="83"/>
      <c r="V14" s="83"/>
    </row>
    <row r="15" spans="1:22" x14ac:dyDescent="0.3">
      <c r="A15" s="228">
        <v>6728</v>
      </c>
      <c r="B15" s="276" t="s">
        <v>114</v>
      </c>
      <c r="C15" s="217">
        <v>10</v>
      </c>
      <c r="D15" s="22" t="s">
        <v>80</v>
      </c>
      <c r="E15" s="249"/>
      <c r="F15" s="250"/>
      <c r="G15" s="249"/>
      <c r="H15" s="250"/>
      <c r="I15" s="249"/>
      <c r="J15" s="250"/>
      <c r="K15" s="249">
        <v>0.25</v>
      </c>
      <c r="L15" s="250"/>
      <c r="M15" s="249"/>
      <c r="N15" s="250"/>
      <c r="O15" s="269"/>
      <c r="P15" s="270"/>
      <c r="Q15" s="269"/>
      <c r="R15" s="270"/>
      <c r="S15" s="79">
        <f t="shared" si="0"/>
        <v>0.25</v>
      </c>
      <c r="T15" s="79">
        <f t="shared" si="1"/>
        <v>0.25</v>
      </c>
      <c r="U15" s="83"/>
      <c r="V15" s="83"/>
    </row>
    <row r="16" spans="1:22" x14ac:dyDescent="0.3">
      <c r="A16" s="220">
        <v>6728</v>
      </c>
      <c r="B16" s="276" t="s">
        <v>114</v>
      </c>
      <c r="C16" s="220">
        <v>35</v>
      </c>
      <c r="D16" s="22" t="s">
        <v>80</v>
      </c>
      <c r="E16" s="249"/>
      <c r="F16" s="250"/>
      <c r="G16" s="249"/>
      <c r="H16" s="250"/>
      <c r="I16" s="249"/>
      <c r="J16" s="250"/>
      <c r="K16" s="249">
        <v>0.25</v>
      </c>
      <c r="L16" s="250"/>
      <c r="M16" s="249"/>
      <c r="N16" s="250"/>
      <c r="O16" s="269"/>
      <c r="P16" s="270"/>
      <c r="Q16" s="269"/>
      <c r="R16" s="270"/>
      <c r="S16" s="221">
        <f t="shared" si="0"/>
        <v>0.25</v>
      </c>
      <c r="T16" s="221">
        <f t="shared" si="1"/>
        <v>0.25</v>
      </c>
      <c r="U16" s="83"/>
      <c r="V16" s="83"/>
    </row>
    <row r="17" spans="1:22" x14ac:dyDescent="0.3">
      <c r="A17" s="232">
        <v>6728</v>
      </c>
      <c r="B17" s="276" t="s">
        <v>114</v>
      </c>
      <c r="C17" s="232">
        <v>16</v>
      </c>
      <c r="D17" s="22" t="s">
        <v>80</v>
      </c>
      <c r="E17" s="249"/>
      <c r="F17" s="250"/>
      <c r="G17" s="249"/>
      <c r="H17" s="250"/>
      <c r="I17" s="249"/>
      <c r="J17" s="250"/>
      <c r="K17" s="249"/>
      <c r="L17" s="250"/>
      <c r="M17" s="249">
        <v>0.25</v>
      </c>
      <c r="N17" s="250"/>
      <c r="O17" s="269"/>
      <c r="P17" s="270"/>
      <c r="Q17" s="269"/>
      <c r="R17" s="270"/>
      <c r="S17" s="79">
        <f t="shared" ref="S17:S19" si="6">E17+G17+I17+K17+M17+O17+Q17</f>
        <v>0.25</v>
      </c>
      <c r="T17" s="79">
        <f t="shared" ref="T17:T19" si="7">SUM(S17-U17-V17)</f>
        <v>0.25</v>
      </c>
      <c r="U17" s="83"/>
      <c r="V17" s="83"/>
    </row>
    <row r="18" spans="1:22" x14ac:dyDescent="0.3">
      <c r="A18" s="232">
        <v>6728</v>
      </c>
      <c r="B18" s="276" t="s">
        <v>114</v>
      </c>
      <c r="C18" s="232">
        <v>17</v>
      </c>
      <c r="D18" s="22" t="s">
        <v>80</v>
      </c>
      <c r="E18" s="249"/>
      <c r="F18" s="250"/>
      <c r="G18" s="249"/>
      <c r="H18" s="250"/>
      <c r="I18" s="249"/>
      <c r="J18" s="250"/>
      <c r="K18" s="249"/>
      <c r="L18" s="250"/>
      <c r="M18" s="249">
        <v>0.25</v>
      </c>
      <c r="N18" s="250"/>
      <c r="O18" s="269"/>
      <c r="P18" s="270"/>
      <c r="Q18" s="269"/>
      <c r="R18" s="270"/>
      <c r="S18" s="79">
        <f t="shared" si="6"/>
        <v>0.25</v>
      </c>
      <c r="T18" s="79">
        <f t="shared" si="7"/>
        <v>0.25</v>
      </c>
      <c r="U18" s="83"/>
      <c r="V18" s="83"/>
    </row>
    <row r="19" spans="1:22" x14ac:dyDescent="0.3">
      <c r="A19" s="232">
        <v>6728</v>
      </c>
      <c r="B19" s="276" t="s">
        <v>114</v>
      </c>
      <c r="C19" s="232">
        <v>19</v>
      </c>
      <c r="D19" s="22" t="s">
        <v>80</v>
      </c>
      <c r="E19" s="249"/>
      <c r="F19" s="250"/>
      <c r="G19" s="249"/>
      <c r="H19" s="250"/>
      <c r="I19" s="249"/>
      <c r="J19" s="250"/>
      <c r="K19" s="249"/>
      <c r="L19" s="250"/>
      <c r="M19" s="249">
        <v>0.25</v>
      </c>
      <c r="N19" s="250"/>
      <c r="O19" s="269"/>
      <c r="P19" s="270"/>
      <c r="Q19" s="269"/>
      <c r="R19" s="270"/>
      <c r="S19" s="79">
        <f t="shared" si="6"/>
        <v>0.25</v>
      </c>
      <c r="T19" s="79">
        <f t="shared" si="7"/>
        <v>0.25</v>
      </c>
      <c r="U19" s="83"/>
      <c r="V19" s="83"/>
    </row>
    <row r="20" spans="1:22" x14ac:dyDescent="0.3">
      <c r="A20" s="232">
        <v>6728</v>
      </c>
      <c r="B20" s="276" t="s">
        <v>114</v>
      </c>
      <c r="C20" s="232">
        <v>21</v>
      </c>
      <c r="D20" s="22" t="s">
        <v>80</v>
      </c>
      <c r="E20" s="249"/>
      <c r="F20" s="250"/>
      <c r="G20" s="249"/>
      <c r="H20" s="250"/>
      <c r="I20" s="249"/>
      <c r="J20" s="250"/>
      <c r="K20" s="249"/>
      <c r="L20" s="250"/>
      <c r="M20" s="249">
        <v>0.25</v>
      </c>
      <c r="N20" s="250"/>
      <c r="O20" s="269"/>
      <c r="P20" s="270"/>
      <c r="Q20" s="269"/>
      <c r="R20" s="270"/>
      <c r="S20" s="79">
        <f t="shared" ref="S20:S25" si="8">E20+G20+I20+K20+M20+O20+Q20</f>
        <v>0.25</v>
      </c>
      <c r="T20" s="79">
        <f t="shared" si="1"/>
        <v>0.25</v>
      </c>
      <c r="U20" s="83"/>
      <c r="V20" s="83"/>
    </row>
    <row r="21" spans="1:22" x14ac:dyDescent="0.3">
      <c r="A21" s="223"/>
      <c r="B21" s="61"/>
      <c r="C21" s="223"/>
      <c r="D21" s="22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69"/>
      <c r="P21" s="270"/>
      <c r="Q21" s="271"/>
      <c r="R21" s="272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30">
        <v>3600</v>
      </c>
      <c r="B22" s="276" t="s">
        <v>117</v>
      </c>
      <c r="C22" s="230"/>
      <c r="D22" s="22" t="s">
        <v>85</v>
      </c>
      <c r="E22" s="249"/>
      <c r="F22" s="250"/>
      <c r="G22" s="249">
        <v>1.5</v>
      </c>
      <c r="H22" s="250"/>
      <c r="I22" s="249"/>
      <c r="J22" s="250"/>
      <c r="K22" s="249"/>
      <c r="L22" s="250"/>
      <c r="M22" s="249">
        <v>1</v>
      </c>
      <c r="N22" s="250"/>
      <c r="O22" s="269"/>
      <c r="P22" s="270"/>
      <c r="Q22" s="269"/>
      <c r="R22" s="270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3">
      <c r="A23" s="6">
        <v>3600</v>
      </c>
      <c r="B23" s="276" t="s">
        <v>117</v>
      </c>
      <c r="C23" s="137"/>
      <c r="D23" s="22" t="s">
        <v>68</v>
      </c>
      <c r="E23" s="249"/>
      <c r="F23" s="250"/>
      <c r="G23" s="249"/>
      <c r="H23" s="250"/>
      <c r="I23" s="249"/>
      <c r="J23" s="250"/>
      <c r="K23" s="249"/>
      <c r="L23" s="250"/>
      <c r="M23" s="249">
        <v>1</v>
      </c>
      <c r="N23" s="250"/>
      <c r="O23" s="269"/>
      <c r="P23" s="270"/>
      <c r="Q23" s="269"/>
      <c r="R23" s="270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3">
      <c r="A24" s="6">
        <v>3600</v>
      </c>
      <c r="B24" s="276" t="s">
        <v>117</v>
      </c>
      <c r="C24" s="137"/>
      <c r="D24" s="22" t="s">
        <v>62</v>
      </c>
      <c r="E24" s="249">
        <v>0.25</v>
      </c>
      <c r="F24" s="250"/>
      <c r="G24" s="249"/>
      <c r="H24" s="250"/>
      <c r="I24" s="249"/>
      <c r="J24" s="250"/>
      <c r="K24" s="249"/>
      <c r="L24" s="250"/>
      <c r="M24" s="249"/>
      <c r="N24" s="250"/>
      <c r="O24" s="269"/>
      <c r="P24" s="270"/>
      <c r="Q24" s="269"/>
      <c r="R24" s="270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76" t="s">
        <v>117</v>
      </c>
      <c r="C25" s="138"/>
      <c r="D25" s="22" t="s">
        <v>75</v>
      </c>
      <c r="E25" s="249">
        <v>5.5</v>
      </c>
      <c r="F25" s="250"/>
      <c r="G25" s="249">
        <v>4.75</v>
      </c>
      <c r="H25" s="250"/>
      <c r="I25" s="249">
        <v>3.5</v>
      </c>
      <c r="J25" s="250"/>
      <c r="K25" s="249">
        <v>2</v>
      </c>
      <c r="L25" s="250"/>
      <c r="M25" s="249">
        <v>3.25</v>
      </c>
      <c r="N25" s="250"/>
      <c r="O25" s="269"/>
      <c r="P25" s="270"/>
      <c r="Q25" s="269"/>
      <c r="R25" s="270"/>
      <c r="S25" s="79">
        <f t="shared" si="8"/>
        <v>19</v>
      </c>
      <c r="T25" s="79">
        <f t="shared" si="1"/>
        <v>16.5</v>
      </c>
      <c r="U25" s="83">
        <v>2.5</v>
      </c>
      <c r="V25" s="83"/>
    </row>
    <row r="26" spans="1:22" ht="15.75" customHeight="1" x14ac:dyDescent="0.3">
      <c r="A26" s="81">
        <v>3600</v>
      </c>
      <c r="B26" s="276" t="s">
        <v>117</v>
      </c>
      <c r="C26" s="81"/>
      <c r="D26" s="3" t="s">
        <v>69</v>
      </c>
      <c r="E26" s="249"/>
      <c r="F26" s="250"/>
      <c r="G26" s="249"/>
      <c r="H26" s="250"/>
      <c r="I26" s="249"/>
      <c r="J26" s="250"/>
      <c r="K26" s="249"/>
      <c r="L26" s="250"/>
      <c r="M26" s="249">
        <v>2</v>
      </c>
      <c r="N26" s="250"/>
      <c r="O26" s="269"/>
      <c r="P26" s="270"/>
      <c r="Q26" s="269"/>
      <c r="R26" s="270"/>
      <c r="S26" s="79">
        <f t="shared" si="0"/>
        <v>2</v>
      </c>
      <c r="T26" s="79">
        <f t="shared" si="1"/>
        <v>2</v>
      </c>
      <c r="U26" s="83"/>
      <c r="V26" s="83"/>
    </row>
    <row r="27" spans="1:22" x14ac:dyDescent="0.3">
      <c r="A27" s="81">
        <v>3600</v>
      </c>
      <c r="B27" s="276" t="s">
        <v>117</v>
      </c>
      <c r="C27" s="81"/>
      <c r="D27" s="82" t="s">
        <v>63</v>
      </c>
      <c r="E27" s="249">
        <v>0.25</v>
      </c>
      <c r="F27" s="250"/>
      <c r="G27" s="249">
        <v>0.25</v>
      </c>
      <c r="H27" s="250"/>
      <c r="I27" s="249">
        <v>0.25</v>
      </c>
      <c r="J27" s="250"/>
      <c r="K27" s="249">
        <v>0.25</v>
      </c>
      <c r="L27" s="250"/>
      <c r="M27" s="249">
        <v>0.25</v>
      </c>
      <c r="N27" s="250"/>
      <c r="O27" s="269"/>
      <c r="P27" s="270"/>
      <c r="Q27" s="269"/>
      <c r="R27" s="270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49"/>
      <c r="F28" s="250"/>
      <c r="G28" s="249"/>
      <c r="H28" s="250"/>
      <c r="I28" s="249"/>
      <c r="J28" s="250"/>
      <c r="K28" s="249"/>
      <c r="L28" s="250"/>
      <c r="M28" s="249"/>
      <c r="N28" s="250"/>
      <c r="O28" s="269"/>
      <c r="P28" s="270"/>
      <c r="Q28" s="269"/>
      <c r="R28" s="27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49"/>
      <c r="F29" s="250"/>
      <c r="G29" s="249"/>
      <c r="H29" s="250"/>
      <c r="I29" s="249"/>
      <c r="J29" s="250"/>
      <c r="K29" s="249"/>
      <c r="L29" s="250"/>
      <c r="M29" s="249"/>
      <c r="N29" s="250"/>
      <c r="O29" s="269"/>
      <c r="P29" s="270"/>
      <c r="Q29" s="269"/>
      <c r="R29" s="270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49"/>
      <c r="F30" s="250"/>
      <c r="G30" s="249"/>
      <c r="H30" s="250"/>
      <c r="I30" s="249"/>
      <c r="J30" s="250"/>
      <c r="K30" s="249"/>
      <c r="L30" s="250"/>
      <c r="M30" s="249"/>
      <c r="N30" s="250"/>
      <c r="O30" s="269"/>
      <c r="P30" s="270"/>
      <c r="Q30" s="269"/>
      <c r="R30" s="270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74">
        <f>SUM(E4:E30)</f>
        <v>8.5</v>
      </c>
      <c r="F31" s="275"/>
      <c r="G31" s="274">
        <f>SUM(G4:G30)</f>
        <v>8.5</v>
      </c>
      <c r="H31" s="275"/>
      <c r="I31" s="274">
        <f>SUM(I4:I30)</f>
        <v>8.5</v>
      </c>
      <c r="J31" s="275"/>
      <c r="K31" s="274">
        <f>SUM(K4:K30)</f>
        <v>8.5</v>
      </c>
      <c r="L31" s="275"/>
      <c r="M31" s="274">
        <f t="shared" ref="M31" si="9">SUM(M4:M30)</f>
        <v>8.5</v>
      </c>
      <c r="N31" s="275"/>
      <c r="O31" s="274">
        <f>SUM(O4:O30)</f>
        <v>0</v>
      </c>
      <c r="P31" s="275"/>
      <c r="Q31" s="274">
        <f>SUM(Q4:Q30)</f>
        <v>0</v>
      </c>
      <c r="R31" s="275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26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D13" sqref="D13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topLeftCell="A7" zoomScale="90" zoomScaleNormal="90" workbookViewId="0">
      <selection activeCell="D13" sqref="D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95</v>
      </c>
      <c r="B2" s="110"/>
      <c r="C2" s="110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2"/>
      <c r="F3" s="213"/>
      <c r="G3" s="212"/>
      <c r="H3" s="213"/>
      <c r="I3" s="212"/>
      <c r="J3" s="213"/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8">
        <v>6801</v>
      </c>
      <c r="B4" s="276" t="s">
        <v>113</v>
      </c>
      <c r="C4" s="228">
        <v>5</v>
      </c>
      <c r="D4" s="22" t="s">
        <v>102</v>
      </c>
      <c r="E4" s="241"/>
      <c r="F4" s="241"/>
      <c r="G4" s="241"/>
      <c r="H4" s="241"/>
      <c r="I4" s="241"/>
      <c r="J4" s="241"/>
      <c r="K4" s="243">
        <v>1.5</v>
      </c>
      <c r="L4" s="243"/>
      <c r="M4" s="243">
        <v>2</v>
      </c>
      <c r="N4" s="243"/>
      <c r="O4" s="237"/>
      <c r="P4" s="238"/>
      <c r="Q4" s="237"/>
      <c r="R4" s="238"/>
      <c r="S4" s="58">
        <f t="shared" ref="S4:S25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3">
      <c r="A5" s="228">
        <v>6728</v>
      </c>
      <c r="B5" s="276" t="s">
        <v>114</v>
      </c>
      <c r="C5" s="228">
        <v>22</v>
      </c>
      <c r="D5" s="22" t="s">
        <v>105</v>
      </c>
      <c r="E5" s="240"/>
      <c r="F5" s="241"/>
      <c r="G5" s="240"/>
      <c r="H5" s="241"/>
      <c r="I5" s="240"/>
      <c r="J5" s="241"/>
      <c r="K5" s="242">
        <v>0.75</v>
      </c>
      <c r="L5" s="243"/>
      <c r="M5" s="242"/>
      <c r="N5" s="243"/>
      <c r="O5" s="237"/>
      <c r="P5" s="238"/>
      <c r="Q5" s="237"/>
      <c r="R5" s="238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3">
      <c r="A6" s="228">
        <v>6728</v>
      </c>
      <c r="B6" s="276" t="s">
        <v>114</v>
      </c>
      <c r="C6" s="228">
        <v>23</v>
      </c>
      <c r="D6" s="22" t="s">
        <v>105</v>
      </c>
      <c r="E6" s="241"/>
      <c r="F6" s="241"/>
      <c r="G6" s="241"/>
      <c r="H6" s="241"/>
      <c r="I6" s="241"/>
      <c r="J6" s="241"/>
      <c r="K6" s="243">
        <v>0.75</v>
      </c>
      <c r="L6" s="243"/>
      <c r="M6" s="243"/>
      <c r="N6" s="243"/>
      <c r="O6" s="237"/>
      <c r="P6" s="238"/>
      <c r="Q6" s="237"/>
      <c r="R6" s="238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3">
      <c r="A7" s="217">
        <v>6849</v>
      </c>
      <c r="B7" s="276" t="s">
        <v>115</v>
      </c>
      <c r="C7" s="217">
        <v>13</v>
      </c>
      <c r="D7" s="22" t="s">
        <v>109</v>
      </c>
      <c r="E7" s="239"/>
      <c r="F7" s="234"/>
      <c r="G7" s="239"/>
      <c r="H7" s="234"/>
      <c r="I7" s="239"/>
      <c r="J7" s="234"/>
      <c r="K7" s="235">
        <v>2</v>
      </c>
      <c r="L7" s="236"/>
      <c r="M7" s="235">
        <v>2</v>
      </c>
      <c r="N7" s="236"/>
      <c r="O7" s="237"/>
      <c r="P7" s="238"/>
      <c r="Q7" s="237"/>
      <c r="R7" s="238"/>
      <c r="S7" s="58">
        <f>E7+G7+I7+K7+M7+O7+Q7</f>
        <v>4</v>
      </c>
      <c r="T7" s="58">
        <f t="shared" si="1"/>
        <v>4</v>
      </c>
      <c r="U7" s="60"/>
      <c r="V7" s="60"/>
    </row>
    <row r="8" spans="1:22" x14ac:dyDescent="0.3">
      <c r="A8" s="217">
        <v>6849</v>
      </c>
      <c r="B8" s="276" t="s">
        <v>115</v>
      </c>
      <c r="C8" s="217">
        <v>20</v>
      </c>
      <c r="D8" s="22" t="s">
        <v>109</v>
      </c>
      <c r="E8" s="239"/>
      <c r="F8" s="234"/>
      <c r="G8" s="239"/>
      <c r="H8" s="234"/>
      <c r="I8" s="239"/>
      <c r="J8" s="234"/>
      <c r="K8" s="235">
        <v>2.5</v>
      </c>
      <c r="L8" s="236"/>
      <c r="M8" s="235">
        <v>2</v>
      </c>
      <c r="N8" s="236"/>
      <c r="O8" s="237"/>
      <c r="P8" s="238"/>
      <c r="Q8" s="237"/>
      <c r="R8" s="238"/>
      <c r="S8" s="58">
        <f>E8+G8+I8+K8+M8+O8+Q8</f>
        <v>4.5</v>
      </c>
      <c r="T8" s="58">
        <f t="shared" si="1"/>
        <v>4.5</v>
      </c>
      <c r="U8" s="60"/>
      <c r="V8" s="60"/>
    </row>
    <row r="9" spans="1:22" x14ac:dyDescent="0.3">
      <c r="A9" s="217">
        <v>6728</v>
      </c>
      <c r="B9" s="276" t="s">
        <v>114</v>
      </c>
      <c r="C9" s="217">
        <v>35</v>
      </c>
      <c r="D9" s="22" t="s">
        <v>110</v>
      </c>
      <c r="E9" s="239"/>
      <c r="F9" s="234"/>
      <c r="G9" s="239"/>
      <c r="H9" s="234"/>
      <c r="I9" s="239"/>
      <c r="J9" s="234"/>
      <c r="K9" s="235">
        <v>0.5</v>
      </c>
      <c r="L9" s="236"/>
      <c r="M9" s="235"/>
      <c r="N9" s="236"/>
      <c r="O9" s="237"/>
      <c r="P9" s="238"/>
      <c r="Q9" s="237"/>
      <c r="R9" s="238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3">
      <c r="A10" s="232">
        <v>6849</v>
      </c>
      <c r="B10" s="276" t="s">
        <v>115</v>
      </c>
      <c r="C10" s="232">
        <v>39</v>
      </c>
      <c r="D10" s="22" t="s">
        <v>109</v>
      </c>
      <c r="E10" s="239"/>
      <c r="F10" s="234"/>
      <c r="G10" s="239"/>
      <c r="H10" s="234"/>
      <c r="I10" s="239"/>
      <c r="J10" s="234"/>
      <c r="K10" s="235"/>
      <c r="L10" s="236"/>
      <c r="M10" s="235">
        <v>2</v>
      </c>
      <c r="N10" s="236"/>
      <c r="O10" s="237"/>
      <c r="P10" s="238"/>
      <c r="Q10" s="237"/>
      <c r="R10" s="238"/>
      <c r="S10" s="58">
        <f t="shared" si="0"/>
        <v>2</v>
      </c>
      <c r="T10" s="58">
        <f t="shared" si="1"/>
        <v>2</v>
      </c>
      <c r="U10" s="60"/>
      <c r="V10" s="60"/>
    </row>
    <row r="11" spans="1:22" x14ac:dyDescent="0.3">
      <c r="A11" s="217"/>
      <c r="B11" s="217"/>
      <c r="C11" s="217"/>
      <c r="D11" s="22"/>
      <c r="E11" s="239"/>
      <c r="F11" s="234"/>
      <c r="G11" s="239"/>
      <c r="H11" s="234"/>
      <c r="I11" s="239"/>
      <c r="J11" s="234"/>
      <c r="K11" s="235"/>
      <c r="L11" s="236"/>
      <c r="M11" s="235"/>
      <c r="N11" s="236"/>
      <c r="O11" s="237"/>
      <c r="P11" s="238"/>
      <c r="Q11" s="237"/>
      <c r="R11" s="23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17"/>
      <c r="B12" s="217"/>
      <c r="C12" s="217"/>
      <c r="D12" s="22"/>
      <c r="E12" s="239"/>
      <c r="F12" s="234"/>
      <c r="G12" s="239"/>
      <c r="H12" s="234"/>
      <c r="I12" s="239"/>
      <c r="J12" s="234"/>
      <c r="K12" s="235"/>
      <c r="L12" s="236"/>
      <c r="M12" s="235"/>
      <c r="N12" s="236"/>
      <c r="O12" s="237"/>
      <c r="P12" s="238"/>
      <c r="Q12" s="237"/>
      <c r="R12" s="23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7"/>
      <c r="B13" s="217"/>
      <c r="C13" s="217"/>
      <c r="D13" s="22"/>
      <c r="E13" s="239"/>
      <c r="F13" s="234"/>
      <c r="G13" s="239"/>
      <c r="H13" s="234"/>
      <c r="I13" s="239"/>
      <c r="J13" s="234"/>
      <c r="K13" s="235"/>
      <c r="L13" s="236"/>
      <c r="M13" s="235"/>
      <c r="N13" s="236"/>
      <c r="O13" s="237"/>
      <c r="P13" s="238"/>
      <c r="Q13" s="237"/>
      <c r="R13" s="23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8"/>
      <c r="B14" s="203"/>
      <c r="C14" s="203"/>
      <c r="D14" s="22"/>
      <c r="E14" s="239"/>
      <c r="F14" s="234"/>
      <c r="G14" s="239"/>
      <c r="H14" s="234"/>
      <c r="I14" s="239"/>
      <c r="J14" s="234"/>
      <c r="K14" s="235"/>
      <c r="L14" s="236"/>
      <c r="M14" s="235"/>
      <c r="N14" s="236"/>
      <c r="O14" s="237"/>
      <c r="P14" s="238"/>
      <c r="Q14" s="237"/>
      <c r="R14" s="238"/>
      <c r="S14" s="166">
        <f t="shared" ref="S14" si="4">E14+G14+I14+K14+M14+O14+Q14</f>
        <v>0</v>
      </c>
      <c r="T14" s="166">
        <f t="shared" ref="T14" si="5">SUM(S14-U14-V14)</f>
        <v>0</v>
      </c>
      <c r="U14" s="60"/>
      <c r="V14" s="60"/>
    </row>
    <row r="15" spans="1:22" ht="15.75" customHeight="1" x14ac:dyDescent="0.3">
      <c r="A15" s="207"/>
      <c r="B15" s="207"/>
      <c r="C15" s="207"/>
      <c r="D15" s="22"/>
      <c r="E15" s="239"/>
      <c r="F15" s="234"/>
      <c r="G15" s="239"/>
      <c r="H15" s="234"/>
      <c r="I15" s="239"/>
      <c r="J15" s="234"/>
      <c r="K15" s="235"/>
      <c r="L15" s="236"/>
      <c r="M15" s="235"/>
      <c r="N15" s="236"/>
      <c r="O15" s="237"/>
      <c r="P15" s="238"/>
      <c r="Q15" s="237"/>
      <c r="R15" s="23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9"/>
      <c r="B16" s="209"/>
      <c r="C16" s="209"/>
      <c r="D16" s="22"/>
      <c r="E16" s="239"/>
      <c r="F16" s="234"/>
      <c r="G16" s="239"/>
      <c r="H16" s="234"/>
      <c r="I16" s="239"/>
      <c r="J16" s="234"/>
      <c r="K16" s="235"/>
      <c r="L16" s="236"/>
      <c r="M16" s="235"/>
      <c r="N16" s="236"/>
      <c r="O16" s="237"/>
      <c r="P16" s="238"/>
      <c r="Q16" s="237"/>
      <c r="R16" s="23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09"/>
      <c r="B17" s="209"/>
      <c r="C17" s="209"/>
      <c r="D17" s="22"/>
      <c r="E17" s="239"/>
      <c r="F17" s="234"/>
      <c r="G17" s="239"/>
      <c r="H17" s="234"/>
      <c r="I17" s="239"/>
      <c r="J17" s="234"/>
      <c r="K17" s="235"/>
      <c r="L17" s="236"/>
      <c r="M17" s="235"/>
      <c r="N17" s="236"/>
      <c r="O17" s="237"/>
      <c r="P17" s="238"/>
      <c r="Q17" s="237"/>
      <c r="R17" s="23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09"/>
      <c r="B18" s="209"/>
      <c r="C18" s="209"/>
      <c r="D18" s="22"/>
      <c r="E18" s="239"/>
      <c r="F18" s="234"/>
      <c r="G18" s="239"/>
      <c r="H18" s="234"/>
      <c r="I18" s="239"/>
      <c r="J18" s="234"/>
      <c r="K18" s="235"/>
      <c r="L18" s="236"/>
      <c r="M18" s="235"/>
      <c r="N18" s="236"/>
      <c r="O18" s="237"/>
      <c r="P18" s="238"/>
      <c r="Q18" s="237"/>
      <c r="R18" s="23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9"/>
      <c r="B19" s="209"/>
      <c r="C19" s="209"/>
      <c r="D19" s="22"/>
      <c r="E19" s="239"/>
      <c r="F19" s="234"/>
      <c r="G19" s="239"/>
      <c r="H19" s="234"/>
      <c r="I19" s="239"/>
      <c r="J19" s="234"/>
      <c r="K19" s="235"/>
      <c r="L19" s="236"/>
      <c r="M19" s="235"/>
      <c r="N19" s="236"/>
      <c r="O19" s="237"/>
      <c r="P19" s="238"/>
      <c r="Q19" s="237"/>
      <c r="R19" s="23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09"/>
      <c r="B20" s="25"/>
      <c r="C20" s="209"/>
      <c r="D20" s="22"/>
      <c r="E20" s="233"/>
      <c r="F20" s="234"/>
      <c r="G20" s="233"/>
      <c r="H20" s="234"/>
      <c r="I20" s="233"/>
      <c r="J20" s="234"/>
      <c r="K20" s="235"/>
      <c r="L20" s="236"/>
      <c r="M20" s="235"/>
      <c r="N20" s="236"/>
      <c r="O20" s="237"/>
      <c r="P20" s="238"/>
      <c r="Q20" s="237"/>
      <c r="R20" s="238"/>
      <c r="S20" s="208">
        <f t="shared" ref="S20:S21" si="9">E20+G20+I20+K20+M20+O20+Q20</f>
        <v>0</v>
      </c>
      <c r="T20" s="208">
        <f t="shared" si="3"/>
        <v>0</v>
      </c>
      <c r="U20" s="60"/>
      <c r="V20" s="60"/>
    </row>
    <row r="21" spans="1:22" ht="15.75" customHeight="1" x14ac:dyDescent="0.3">
      <c r="A21" s="209"/>
      <c r="B21" s="209"/>
      <c r="C21" s="209"/>
      <c r="D21" s="22"/>
      <c r="E21" s="239"/>
      <c r="F21" s="234"/>
      <c r="G21" s="239"/>
      <c r="H21" s="234"/>
      <c r="I21" s="239"/>
      <c r="J21" s="234"/>
      <c r="K21" s="235"/>
      <c r="L21" s="236"/>
      <c r="M21" s="235"/>
      <c r="N21" s="236"/>
      <c r="O21" s="237"/>
      <c r="P21" s="238"/>
      <c r="Q21" s="237"/>
      <c r="R21" s="238"/>
      <c r="S21" s="208">
        <f t="shared" si="9"/>
        <v>0</v>
      </c>
      <c r="T21" s="208">
        <f t="shared" si="3"/>
        <v>0</v>
      </c>
      <c r="U21" s="60"/>
      <c r="V21" s="60"/>
    </row>
    <row r="22" spans="1:22" x14ac:dyDescent="0.3">
      <c r="A22" s="211"/>
      <c r="B22" s="25"/>
      <c r="C22" s="211"/>
      <c r="D22" s="22"/>
      <c r="E22" s="239"/>
      <c r="F22" s="234"/>
      <c r="G22" s="239"/>
      <c r="H22" s="234"/>
      <c r="I22" s="239"/>
      <c r="J22" s="234"/>
      <c r="K22" s="235"/>
      <c r="L22" s="236"/>
      <c r="M22" s="235"/>
      <c r="N22" s="236"/>
      <c r="O22" s="237"/>
      <c r="P22" s="238"/>
      <c r="Q22" s="237"/>
      <c r="R22" s="23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x14ac:dyDescent="0.3">
      <c r="A23" s="167"/>
      <c r="B23" s="25"/>
      <c r="C23" s="167"/>
      <c r="D23" s="10"/>
      <c r="E23" s="240"/>
      <c r="F23" s="240"/>
      <c r="G23" s="240"/>
      <c r="H23" s="240"/>
      <c r="I23" s="240"/>
      <c r="J23" s="240"/>
      <c r="K23" s="242"/>
      <c r="L23" s="242"/>
      <c r="M23" s="242"/>
      <c r="N23" s="242"/>
      <c r="O23" s="237"/>
      <c r="P23" s="238"/>
      <c r="Q23" s="237"/>
      <c r="R23" s="23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39"/>
      <c r="F24" s="234"/>
      <c r="G24" s="239"/>
      <c r="H24" s="234"/>
      <c r="I24" s="239"/>
      <c r="J24" s="234"/>
      <c r="K24" s="235"/>
      <c r="L24" s="236"/>
      <c r="M24" s="235"/>
      <c r="N24" s="236"/>
      <c r="O24" s="237"/>
      <c r="P24" s="238"/>
      <c r="Q24" s="237"/>
      <c r="R24" s="23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39">
        <v>8</v>
      </c>
      <c r="F25" s="234"/>
      <c r="G25" s="239">
        <v>8</v>
      </c>
      <c r="H25" s="234"/>
      <c r="I25" s="239">
        <v>8</v>
      </c>
      <c r="J25" s="234"/>
      <c r="K25" s="235"/>
      <c r="L25" s="236"/>
      <c r="M25" s="235"/>
      <c r="N25" s="236"/>
      <c r="O25" s="237"/>
      <c r="P25" s="238"/>
      <c r="Q25" s="237"/>
      <c r="R25" s="238"/>
      <c r="S25" s="58">
        <f t="shared" si="0"/>
        <v>24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35"/>
      <c r="F26" s="236"/>
      <c r="G26" s="235"/>
      <c r="H26" s="236"/>
      <c r="I26" s="235"/>
      <c r="J26" s="236"/>
      <c r="K26" s="235"/>
      <c r="L26" s="236"/>
      <c r="M26" s="235"/>
      <c r="N26" s="236"/>
      <c r="O26" s="237"/>
      <c r="P26" s="238"/>
      <c r="Q26" s="237"/>
      <c r="R26" s="238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45">
        <f>SUM(E4:E26)</f>
        <v>8</v>
      </c>
      <c r="F27" s="246"/>
      <c r="G27" s="245">
        <f>SUM(G4:G26)</f>
        <v>8</v>
      </c>
      <c r="H27" s="246"/>
      <c r="I27" s="245">
        <f>SUM(I4:I26)</f>
        <v>8</v>
      </c>
      <c r="J27" s="246"/>
      <c r="K27" s="245">
        <f>SUM(K4:K26)</f>
        <v>8</v>
      </c>
      <c r="L27" s="246"/>
      <c r="M27" s="245">
        <f>SUM(M4:M26)</f>
        <v>8</v>
      </c>
      <c r="N27" s="246"/>
      <c r="O27" s="245">
        <f>SUM(O4:O26)</f>
        <v>0</v>
      </c>
      <c r="P27" s="246"/>
      <c r="Q27" s="245">
        <f>SUM(Q4:Q26)</f>
        <v>0</v>
      </c>
      <c r="R27" s="246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16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16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24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D13" sqref="D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95</v>
      </c>
      <c r="B2" s="222"/>
      <c r="C2" s="222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2"/>
      <c r="B4" s="172"/>
      <c r="C4" s="172"/>
      <c r="D4" s="22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37"/>
      <c r="P4" s="238"/>
      <c r="Q4" s="237"/>
      <c r="R4" s="23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77"/>
      <c r="B5" s="177"/>
      <c r="C5" s="177"/>
      <c r="D5" s="2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37"/>
      <c r="P5" s="238"/>
      <c r="Q5" s="237"/>
      <c r="R5" s="23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79"/>
      <c r="B6" s="179"/>
      <c r="C6" s="179"/>
      <c r="D6" s="2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37"/>
      <c r="P6" s="238"/>
      <c r="Q6" s="237"/>
      <c r="R6" s="23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80"/>
      <c r="B7" s="177"/>
      <c r="C7" s="177"/>
      <c r="D7" s="22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37"/>
      <c r="P7" s="238"/>
      <c r="Q7" s="237"/>
      <c r="R7" s="23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77"/>
      <c r="B8" s="177"/>
      <c r="C8" s="177"/>
      <c r="D8" s="22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7"/>
      <c r="P8" s="238"/>
      <c r="Q8" s="237"/>
      <c r="R8" s="23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8"/>
      <c r="B9" s="188"/>
      <c r="C9" s="188"/>
      <c r="D9" s="22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37"/>
      <c r="P9" s="238"/>
      <c r="Q9" s="237"/>
      <c r="R9" s="23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9"/>
      <c r="B10" s="189"/>
      <c r="C10" s="189"/>
      <c r="D10" s="22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7"/>
      <c r="P10" s="238"/>
      <c r="Q10" s="237"/>
      <c r="R10" s="23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9"/>
      <c r="B11" s="189"/>
      <c r="C11" s="189"/>
      <c r="D11" s="22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7"/>
      <c r="P11" s="238"/>
      <c r="Q11" s="237"/>
      <c r="R11" s="23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9"/>
      <c r="B12" s="189"/>
      <c r="C12" s="189"/>
      <c r="D12" s="22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7"/>
      <c r="P12" s="238"/>
      <c r="Q12" s="237"/>
      <c r="R12" s="23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9"/>
      <c r="B13" s="189"/>
      <c r="C13" s="189"/>
      <c r="D13" s="22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7"/>
      <c r="P13" s="238"/>
      <c r="Q13" s="237"/>
      <c r="R13" s="23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1"/>
      <c r="B14" s="181"/>
      <c r="C14" s="181"/>
      <c r="D14" s="22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7"/>
      <c r="P14" s="238"/>
      <c r="Q14" s="237"/>
      <c r="R14" s="23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7"/>
      <c r="B15" s="145"/>
      <c r="C15" s="145"/>
      <c r="D15" s="22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7"/>
      <c r="P15" s="238"/>
      <c r="Q15" s="237"/>
      <c r="R15" s="23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5"/>
      <c r="B16" s="165"/>
      <c r="C16" s="165"/>
      <c r="D16" s="22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7"/>
      <c r="P16" s="238"/>
      <c r="Q16" s="237"/>
      <c r="R16" s="23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5"/>
      <c r="B17" s="165"/>
      <c r="C17" s="165"/>
      <c r="D17" s="22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7"/>
      <c r="P17" s="238"/>
      <c r="Q17" s="237"/>
      <c r="R17" s="23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5"/>
      <c r="B18" s="165"/>
      <c r="C18" s="165"/>
      <c r="D18" s="22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7"/>
      <c r="P18" s="238"/>
      <c r="Q18" s="237"/>
      <c r="R18" s="23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5"/>
      <c r="B19" s="165"/>
      <c r="C19" s="165"/>
      <c r="D19" s="22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7"/>
      <c r="P19" s="238"/>
      <c r="Q19" s="237"/>
      <c r="R19" s="23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5"/>
      <c r="B20" s="165"/>
      <c r="C20" s="165"/>
      <c r="D20" s="22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7"/>
      <c r="P20" s="238"/>
      <c r="Q20" s="237"/>
      <c r="R20" s="23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9">
        <v>3600</v>
      </c>
      <c r="B21" s="169"/>
      <c r="C21" s="169"/>
      <c r="D21" s="22" t="s">
        <v>72</v>
      </c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7"/>
      <c r="P21" s="238"/>
      <c r="Q21" s="237"/>
      <c r="R21" s="23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5"/>
      <c r="B22" s="25"/>
      <c r="C22" s="165"/>
      <c r="D22" s="22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7"/>
      <c r="P22" s="238"/>
      <c r="Q22" s="237"/>
      <c r="R22" s="23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7"/>
      <c r="P23" s="238"/>
      <c r="Q23" s="237"/>
      <c r="R23" s="23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7"/>
      <c r="P24" s="238"/>
      <c r="Q24" s="237"/>
      <c r="R24" s="23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7"/>
      <c r="P25" s="238"/>
      <c r="Q25" s="237"/>
      <c r="R25" s="23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45">
        <f>SUM(E4:E25)</f>
        <v>0</v>
      </c>
      <c r="F26" s="246"/>
      <c r="G26" s="245">
        <f>SUM(G4:G25)</f>
        <v>0</v>
      </c>
      <c r="H26" s="246"/>
      <c r="I26" s="245">
        <f>SUM(I4:I25)</f>
        <v>0</v>
      </c>
      <c r="J26" s="246"/>
      <c r="K26" s="245">
        <f>SUM(K4:K25)</f>
        <v>0</v>
      </c>
      <c r="L26" s="246"/>
      <c r="M26" s="245">
        <f>SUM(M4:M25)</f>
        <v>0</v>
      </c>
      <c r="N26" s="246"/>
      <c r="O26" s="245">
        <f>SUM(O4:O25)</f>
        <v>0</v>
      </c>
      <c r="P26" s="246"/>
      <c r="Q26" s="245">
        <f>SUM(Q4:Q25)</f>
        <v>0</v>
      </c>
      <c r="R26" s="246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D13" sqref="D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95</v>
      </c>
      <c r="B2" s="222"/>
      <c r="C2" s="222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4">
        <v>6849</v>
      </c>
      <c r="B4" s="276" t="s">
        <v>115</v>
      </c>
      <c r="C4" s="224">
        <v>25</v>
      </c>
      <c r="D4" s="22" t="s">
        <v>87</v>
      </c>
      <c r="E4" s="235">
        <v>8</v>
      </c>
      <c r="F4" s="236"/>
      <c r="G4" s="235">
        <v>8</v>
      </c>
      <c r="H4" s="236"/>
      <c r="I4" s="235">
        <v>8</v>
      </c>
      <c r="J4" s="236"/>
      <c r="K4" s="235">
        <v>2.5</v>
      </c>
      <c r="L4" s="236"/>
      <c r="M4" s="235">
        <v>2</v>
      </c>
      <c r="N4" s="236"/>
      <c r="O4" s="237"/>
      <c r="P4" s="238"/>
      <c r="Q4" s="237"/>
      <c r="R4" s="238"/>
      <c r="S4" s="58">
        <f>E4+G4+I4+K4+M4+O4+Q4</f>
        <v>28.5</v>
      </c>
      <c r="T4" s="58">
        <f t="shared" ref="T4:T12" si="0">SUM(S4-U4-V4)</f>
        <v>28.5</v>
      </c>
      <c r="U4" s="60"/>
      <c r="V4" s="60"/>
    </row>
    <row r="5" spans="1:22" x14ac:dyDescent="0.3">
      <c r="A5" s="228">
        <v>6849</v>
      </c>
      <c r="B5" s="276" t="s">
        <v>115</v>
      </c>
      <c r="C5" s="228">
        <v>9</v>
      </c>
      <c r="D5" s="22" t="s">
        <v>109</v>
      </c>
      <c r="E5" s="235"/>
      <c r="F5" s="236"/>
      <c r="G5" s="235"/>
      <c r="H5" s="236"/>
      <c r="I5" s="235"/>
      <c r="J5" s="236"/>
      <c r="K5" s="235">
        <v>2</v>
      </c>
      <c r="L5" s="236"/>
      <c r="M5" s="235"/>
      <c r="N5" s="236"/>
      <c r="O5" s="237"/>
      <c r="P5" s="238"/>
      <c r="Q5" s="237"/>
      <c r="R5" s="238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">
      <c r="A6" s="228">
        <v>6849</v>
      </c>
      <c r="B6" s="276" t="s">
        <v>115</v>
      </c>
      <c r="C6" s="228">
        <v>3</v>
      </c>
      <c r="D6" s="22" t="s">
        <v>109</v>
      </c>
      <c r="E6" s="235"/>
      <c r="F6" s="236"/>
      <c r="G6" s="235"/>
      <c r="H6" s="236"/>
      <c r="I6" s="235"/>
      <c r="J6" s="236"/>
      <c r="K6" s="235">
        <v>3</v>
      </c>
      <c r="L6" s="236"/>
      <c r="M6" s="235"/>
      <c r="N6" s="236"/>
      <c r="O6" s="237"/>
      <c r="P6" s="238"/>
      <c r="Q6" s="237"/>
      <c r="R6" s="238"/>
      <c r="S6" s="58">
        <f t="shared" si="1"/>
        <v>3</v>
      </c>
      <c r="T6" s="58">
        <f t="shared" si="0"/>
        <v>3</v>
      </c>
      <c r="U6" s="60"/>
      <c r="V6" s="60"/>
    </row>
    <row r="7" spans="1:22" x14ac:dyDescent="0.3">
      <c r="A7" s="228">
        <v>6849</v>
      </c>
      <c r="B7" s="276" t="s">
        <v>115</v>
      </c>
      <c r="C7" s="189">
        <v>42</v>
      </c>
      <c r="D7" s="22" t="s">
        <v>109</v>
      </c>
      <c r="E7" s="235"/>
      <c r="F7" s="236"/>
      <c r="G7" s="235"/>
      <c r="H7" s="236"/>
      <c r="I7" s="235"/>
      <c r="J7" s="236"/>
      <c r="K7" s="235">
        <v>0.5</v>
      </c>
      <c r="L7" s="236"/>
      <c r="M7" s="235"/>
      <c r="N7" s="236"/>
      <c r="O7" s="237"/>
      <c r="P7" s="238"/>
      <c r="Q7" s="237"/>
      <c r="R7" s="238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232">
        <v>6849</v>
      </c>
      <c r="B8" s="276" t="s">
        <v>115</v>
      </c>
      <c r="C8" s="232">
        <v>12</v>
      </c>
      <c r="D8" s="22" t="s">
        <v>109</v>
      </c>
      <c r="E8" s="235"/>
      <c r="F8" s="236"/>
      <c r="G8" s="235"/>
      <c r="H8" s="236"/>
      <c r="I8" s="235"/>
      <c r="J8" s="236"/>
      <c r="K8" s="235"/>
      <c r="L8" s="236"/>
      <c r="M8" s="235">
        <v>4</v>
      </c>
      <c r="N8" s="236"/>
      <c r="O8" s="237"/>
      <c r="P8" s="238"/>
      <c r="Q8" s="237"/>
      <c r="R8" s="238"/>
      <c r="S8" s="58">
        <f t="shared" si="1"/>
        <v>4</v>
      </c>
      <c r="T8" s="58">
        <f t="shared" si="0"/>
        <v>4</v>
      </c>
      <c r="U8" s="60"/>
      <c r="V8" s="60"/>
    </row>
    <row r="9" spans="1:22" x14ac:dyDescent="0.3">
      <c r="A9" s="232">
        <v>6849</v>
      </c>
      <c r="B9" s="276" t="s">
        <v>115</v>
      </c>
      <c r="C9" s="232">
        <v>39</v>
      </c>
      <c r="D9" s="22" t="s">
        <v>109</v>
      </c>
      <c r="E9" s="235"/>
      <c r="F9" s="236"/>
      <c r="G9" s="235"/>
      <c r="H9" s="236"/>
      <c r="I9" s="235"/>
      <c r="J9" s="236"/>
      <c r="K9" s="235"/>
      <c r="L9" s="236"/>
      <c r="M9" s="235">
        <v>1.5</v>
      </c>
      <c r="N9" s="236"/>
      <c r="O9" s="237"/>
      <c r="P9" s="238"/>
      <c r="Q9" s="237"/>
      <c r="R9" s="238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3">
      <c r="A10" s="191"/>
      <c r="B10" s="191"/>
      <c r="C10" s="191"/>
      <c r="D10" s="22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7"/>
      <c r="P10" s="238"/>
      <c r="Q10" s="237"/>
      <c r="R10" s="23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6"/>
      <c r="B11" s="186"/>
      <c r="C11" s="186"/>
      <c r="D11" s="22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7"/>
      <c r="P11" s="238"/>
      <c r="Q11" s="237"/>
      <c r="R11" s="23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2"/>
      <c r="B12" s="182"/>
      <c r="C12" s="182"/>
      <c r="D12" s="22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7"/>
      <c r="P12" s="238"/>
      <c r="Q12" s="237"/>
      <c r="R12" s="23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7"/>
      <c r="P13" s="238"/>
      <c r="Q13" s="237"/>
      <c r="R13" s="23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7"/>
      <c r="P14" s="238"/>
      <c r="Q14" s="237"/>
      <c r="R14" s="23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7"/>
      <c r="P15" s="238"/>
      <c r="Q15" s="237"/>
      <c r="R15" s="23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7"/>
      <c r="P16" s="238"/>
      <c r="Q16" s="237"/>
      <c r="R16" s="23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6"/>
      <c r="B17" s="25"/>
      <c r="C17" s="196"/>
      <c r="D17" s="10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7"/>
      <c r="P17" s="238"/>
      <c r="Q17" s="237"/>
      <c r="R17" s="23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>
        <v>3600</v>
      </c>
      <c r="B18" s="276" t="s">
        <v>117</v>
      </c>
      <c r="C18" s="163"/>
      <c r="D18" s="22" t="s">
        <v>73</v>
      </c>
      <c r="E18" s="235"/>
      <c r="F18" s="236"/>
      <c r="G18" s="235"/>
      <c r="H18" s="236"/>
      <c r="I18" s="235"/>
      <c r="J18" s="236"/>
      <c r="K18" s="235"/>
      <c r="L18" s="236"/>
      <c r="M18" s="235">
        <v>0.5</v>
      </c>
      <c r="N18" s="236"/>
      <c r="O18" s="237"/>
      <c r="P18" s="238"/>
      <c r="Q18" s="237"/>
      <c r="R18" s="23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7"/>
      <c r="P19" s="238"/>
      <c r="Q19" s="237"/>
      <c r="R19" s="23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7"/>
      <c r="P20" s="238"/>
      <c r="Q20" s="237"/>
      <c r="R20" s="23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7"/>
      <c r="P21" s="238"/>
      <c r="Q21" s="237"/>
      <c r="R21" s="23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45">
        <f>SUM(E4:E21)</f>
        <v>8</v>
      </c>
      <c r="F22" s="246"/>
      <c r="G22" s="245">
        <f>SUM(G4:G21)</f>
        <v>8</v>
      </c>
      <c r="H22" s="246"/>
      <c r="I22" s="245">
        <f>SUM(I4:I21)</f>
        <v>8</v>
      </c>
      <c r="J22" s="246"/>
      <c r="K22" s="245">
        <f>SUM(K4:K21)</f>
        <v>8</v>
      </c>
      <c r="L22" s="246"/>
      <c r="M22" s="245">
        <f>SUM(M4:M21)</f>
        <v>8</v>
      </c>
      <c r="N22" s="246"/>
      <c r="O22" s="245">
        <f>SUM(O4:O21)</f>
        <v>0</v>
      </c>
      <c r="P22" s="246"/>
      <c r="Q22" s="245">
        <f>SUM(Q4:Q21)</f>
        <v>0</v>
      </c>
      <c r="R22" s="24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D13" sqref="D13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95</v>
      </c>
      <c r="B2" s="222"/>
      <c r="C2" s="222"/>
      <c r="D2" s="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24">
        <v>6849</v>
      </c>
      <c r="B4" s="276" t="s">
        <v>115</v>
      </c>
      <c r="C4" s="224">
        <v>30</v>
      </c>
      <c r="D4" s="22" t="s">
        <v>88</v>
      </c>
      <c r="E4" s="242">
        <v>4</v>
      </c>
      <c r="F4" s="242"/>
      <c r="G4" s="242">
        <v>2</v>
      </c>
      <c r="H4" s="242"/>
      <c r="I4" s="242"/>
      <c r="J4" s="242"/>
      <c r="K4" s="242"/>
      <c r="L4" s="242"/>
      <c r="M4" s="242"/>
      <c r="N4" s="242"/>
      <c r="O4" s="247"/>
      <c r="P4" s="248"/>
      <c r="Q4" s="247"/>
      <c r="R4" s="248"/>
      <c r="S4" s="12">
        <f>E4+G4+I4+K4+M4+O4+Q4</f>
        <v>6</v>
      </c>
      <c r="T4" s="12">
        <f t="shared" ref="T4:T18" si="0">SUM(S4-U4-V4)</f>
        <v>6</v>
      </c>
      <c r="U4" s="14"/>
      <c r="V4" s="14"/>
    </row>
    <row r="5" spans="1:22" x14ac:dyDescent="0.3">
      <c r="A5" s="224">
        <v>6728</v>
      </c>
      <c r="B5" s="276" t="s">
        <v>114</v>
      </c>
      <c r="C5" s="224">
        <v>31</v>
      </c>
      <c r="D5" s="22" t="s">
        <v>88</v>
      </c>
      <c r="E5" s="242">
        <v>4</v>
      </c>
      <c r="F5" s="242"/>
      <c r="G5" s="242">
        <v>1.75</v>
      </c>
      <c r="H5" s="242"/>
      <c r="I5" s="242"/>
      <c r="J5" s="242"/>
      <c r="K5" s="242"/>
      <c r="L5" s="242"/>
      <c r="M5" s="242"/>
      <c r="N5" s="242"/>
      <c r="O5" s="247"/>
      <c r="P5" s="248"/>
      <c r="Q5" s="247"/>
      <c r="R5" s="248"/>
      <c r="S5" s="12">
        <f t="shared" ref="S5:S26" si="1">E5+G5+I5+K5+M5+O5+Q5</f>
        <v>5.75</v>
      </c>
      <c r="T5" s="12">
        <f t="shared" si="0"/>
        <v>5.75</v>
      </c>
      <c r="U5" s="14"/>
      <c r="V5" s="14"/>
    </row>
    <row r="6" spans="1:22" x14ac:dyDescent="0.3">
      <c r="A6" s="202">
        <v>6728</v>
      </c>
      <c r="B6" s="276" t="s">
        <v>114</v>
      </c>
      <c r="C6" s="202">
        <v>22</v>
      </c>
      <c r="D6" s="22" t="s">
        <v>97</v>
      </c>
      <c r="E6" s="242"/>
      <c r="F6" s="242"/>
      <c r="G6" s="242">
        <v>0.5</v>
      </c>
      <c r="H6" s="242"/>
      <c r="I6" s="242"/>
      <c r="J6" s="242"/>
      <c r="K6" s="242"/>
      <c r="L6" s="242"/>
      <c r="M6" s="242"/>
      <c r="N6" s="242"/>
      <c r="O6" s="247"/>
      <c r="P6" s="248"/>
      <c r="Q6" s="247"/>
      <c r="R6" s="24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3">
      <c r="A7" s="225">
        <v>6728</v>
      </c>
      <c r="B7" s="276" t="s">
        <v>114</v>
      </c>
      <c r="C7" s="202">
        <v>23</v>
      </c>
      <c r="D7" s="22" t="s">
        <v>97</v>
      </c>
      <c r="E7" s="242"/>
      <c r="F7" s="242"/>
      <c r="G7" s="242">
        <v>0.5</v>
      </c>
      <c r="H7" s="242"/>
      <c r="I7" s="242"/>
      <c r="J7" s="242"/>
      <c r="K7" s="242"/>
      <c r="L7" s="242"/>
      <c r="M7" s="242"/>
      <c r="N7" s="242"/>
      <c r="O7" s="247"/>
      <c r="P7" s="248"/>
      <c r="Q7" s="247"/>
      <c r="R7" s="24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25">
        <v>6728</v>
      </c>
      <c r="B8" s="276" t="s">
        <v>114</v>
      </c>
      <c r="C8" s="204">
        <v>35</v>
      </c>
      <c r="D8" s="22" t="s">
        <v>98</v>
      </c>
      <c r="E8" s="242"/>
      <c r="F8" s="242"/>
      <c r="G8" s="242">
        <v>2.5</v>
      </c>
      <c r="H8" s="242"/>
      <c r="I8" s="242"/>
      <c r="J8" s="242"/>
      <c r="K8" s="242"/>
      <c r="L8" s="242"/>
      <c r="M8" s="242"/>
      <c r="N8" s="242"/>
      <c r="O8" s="247"/>
      <c r="P8" s="248"/>
      <c r="Q8" s="247"/>
      <c r="R8" s="248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204">
        <v>6801</v>
      </c>
      <c r="B9" s="276" t="s">
        <v>113</v>
      </c>
      <c r="C9" s="204">
        <v>5</v>
      </c>
      <c r="D9" s="22" t="s">
        <v>102</v>
      </c>
      <c r="E9" s="242"/>
      <c r="F9" s="242"/>
      <c r="G9" s="242">
        <v>0.75</v>
      </c>
      <c r="H9" s="242"/>
      <c r="I9" s="242">
        <v>1.25</v>
      </c>
      <c r="J9" s="242"/>
      <c r="K9" s="242"/>
      <c r="L9" s="242"/>
      <c r="M9" s="242"/>
      <c r="N9" s="242"/>
      <c r="O9" s="247"/>
      <c r="P9" s="248"/>
      <c r="Q9" s="247"/>
      <c r="R9" s="24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11">
        <v>6728</v>
      </c>
      <c r="B10" s="276" t="s">
        <v>114</v>
      </c>
      <c r="C10" s="211">
        <v>16</v>
      </c>
      <c r="D10" s="22" t="s">
        <v>105</v>
      </c>
      <c r="E10" s="242"/>
      <c r="F10" s="242"/>
      <c r="G10" s="242"/>
      <c r="H10" s="242"/>
      <c r="I10" s="242">
        <v>1</v>
      </c>
      <c r="J10" s="242"/>
      <c r="K10" s="242">
        <v>0.5</v>
      </c>
      <c r="L10" s="242"/>
      <c r="M10" s="242">
        <v>1</v>
      </c>
      <c r="N10" s="242"/>
      <c r="O10" s="247"/>
      <c r="P10" s="248"/>
      <c r="Q10" s="247"/>
      <c r="R10" s="248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3">
      <c r="A11" s="226">
        <v>6728</v>
      </c>
      <c r="B11" s="276" t="s">
        <v>114</v>
      </c>
      <c r="C11" s="214">
        <v>17</v>
      </c>
      <c r="D11" s="22" t="s">
        <v>105</v>
      </c>
      <c r="E11" s="242"/>
      <c r="F11" s="242"/>
      <c r="G11" s="242"/>
      <c r="H11" s="242"/>
      <c r="I11" s="242">
        <v>1</v>
      </c>
      <c r="J11" s="242"/>
      <c r="K11" s="242">
        <v>0.5</v>
      </c>
      <c r="L11" s="242"/>
      <c r="M11" s="242">
        <v>1</v>
      </c>
      <c r="N11" s="242"/>
      <c r="O11" s="247"/>
      <c r="P11" s="248"/>
      <c r="Q11" s="247"/>
      <c r="R11" s="248"/>
      <c r="S11" s="12">
        <f t="shared" si="1"/>
        <v>2.5</v>
      </c>
      <c r="T11" s="12">
        <f t="shared" si="0"/>
        <v>2.5</v>
      </c>
      <c r="U11" s="14"/>
      <c r="V11" s="14"/>
    </row>
    <row r="12" spans="1:22" x14ac:dyDescent="0.3">
      <c r="A12" s="226">
        <v>6728</v>
      </c>
      <c r="B12" s="276" t="s">
        <v>114</v>
      </c>
      <c r="C12" s="214">
        <v>18</v>
      </c>
      <c r="D12" s="22" t="s">
        <v>105</v>
      </c>
      <c r="E12" s="242"/>
      <c r="F12" s="242"/>
      <c r="G12" s="242"/>
      <c r="H12" s="242"/>
      <c r="I12" s="242">
        <v>1</v>
      </c>
      <c r="J12" s="242"/>
      <c r="K12" s="242">
        <v>0.5</v>
      </c>
      <c r="L12" s="242"/>
      <c r="M12" s="242">
        <v>1</v>
      </c>
      <c r="N12" s="242"/>
      <c r="O12" s="247"/>
      <c r="P12" s="248"/>
      <c r="Q12" s="247"/>
      <c r="R12" s="248"/>
      <c r="S12" s="12">
        <f t="shared" si="1"/>
        <v>2.5</v>
      </c>
      <c r="T12" s="12">
        <f t="shared" si="0"/>
        <v>2.5</v>
      </c>
      <c r="U12" s="14"/>
      <c r="V12" s="14"/>
    </row>
    <row r="13" spans="1:22" x14ac:dyDescent="0.3">
      <c r="A13" s="226">
        <v>6728</v>
      </c>
      <c r="B13" s="276" t="s">
        <v>114</v>
      </c>
      <c r="C13" s="215">
        <v>19</v>
      </c>
      <c r="D13" s="22" t="s">
        <v>105</v>
      </c>
      <c r="E13" s="242"/>
      <c r="F13" s="242"/>
      <c r="G13" s="242"/>
      <c r="H13" s="242"/>
      <c r="I13" s="242">
        <v>1</v>
      </c>
      <c r="J13" s="242"/>
      <c r="K13" s="242">
        <v>0.5</v>
      </c>
      <c r="L13" s="242"/>
      <c r="M13" s="242">
        <v>0.5</v>
      </c>
      <c r="N13" s="242"/>
      <c r="O13" s="247"/>
      <c r="P13" s="248"/>
      <c r="Q13" s="247"/>
      <c r="R13" s="248"/>
      <c r="S13" s="12">
        <f>E13+G13+I13+K13+M13+O13+Q13</f>
        <v>2</v>
      </c>
      <c r="T13" s="12">
        <f>SUM(S13-U13-V13)</f>
        <v>2</v>
      </c>
      <c r="U13" s="14"/>
      <c r="V13" s="14"/>
    </row>
    <row r="14" spans="1:22" x14ac:dyDescent="0.3">
      <c r="A14" s="226">
        <v>6728</v>
      </c>
      <c r="B14" s="276" t="s">
        <v>114</v>
      </c>
      <c r="C14" s="216">
        <v>20</v>
      </c>
      <c r="D14" s="22" t="s">
        <v>105</v>
      </c>
      <c r="E14" s="242"/>
      <c r="F14" s="242"/>
      <c r="G14" s="242"/>
      <c r="H14" s="242"/>
      <c r="I14" s="242">
        <v>0.5</v>
      </c>
      <c r="J14" s="242"/>
      <c r="K14" s="242">
        <v>1</v>
      </c>
      <c r="L14" s="242"/>
      <c r="M14" s="242"/>
      <c r="N14" s="242"/>
      <c r="O14" s="247"/>
      <c r="P14" s="248"/>
      <c r="Q14" s="247"/>
      <c r="R14" s="248"/>
      <c r="S14" s="12">
        <f t="shared" si="1"/>
        <v>1.5</v>
      </c>
      <c r="T14" s="12">
        <f t="shared" si="0"/>
        <v>1.5</v>
      </c>
      <c r="U14" s="14"/>
      <c r="V14" s="14"/>
    </row>
    <row r="15" spans="1:22" x14ac:dyDescent="0.3">
      <c r="A15" s="226">
        <v>6728</v>
      </c>
      <c r="B15" s="276" t="s">
        <v>114</v>
      </c>
      <c r="C15" s="216">
        <v>21</v>
      </c>
      <c r="D15" s="22" t="s">
        <v>105</v>
      </c>
      <c r="E15" s="242"/>
      <c r="F15" s="242"/>
      <c r="G15" s="242"/>
      <c r="H15" s="242"/>
      <c r="I15" s="242">
        <v>0.5</v>
      </c>
      <c r="J15" s="242"/>
      <c r="K15" s="242">
        <v>1</v>
      </c>
      <c r="L15" s="242"/>
      <c r="M15" s="242"/>
      <c r="N15" s="242"/>
      <c r="O15" s="247"/>
      <c r="P15" s="248"/>
      <c r="Q15" s="247"/>
      <c r="R15" s="248"/>
      <c r="S15" s="12">
        <f t="shared" si="1"/>
        <v>1.5</v>
      </c>
      <c r="T15" s="12">
        <f t="shared" si="0"/>
        <v>1.5</v>
      </c>
      <c r="U15" s="14"/>
      <c r="V15" s="14"/>
    </row>
    <row r="16" spans="1:22" x14ac:dyDescent="0.3">
      <c r="A16" s="226">
        <v>6728</v>
      </c>
      <c r="B16" s="276" t="s">
        <v>114</v>
      </c>
      <c r="C16" s="127">
        <v>22</v>
      </c>
      <c r="D16" s="22" t="s">
        <v>105</v>
      </c>
      <c r="E16" s="242"/>
      <c r="F16" s="242"/>
      <c r="G16" s="242"/>
      <c r="H16" s="242"/>
      <c r="I16" s="242">
        <v>0.5</v>
      </c>
      <c r="J16" s="242"/>
      <c r="K16" s="242">
        <v>2</v>
      </c>
      <c r="L16" s="242"/>
      <c r="M16" s="242">
        <v>1</v>
      </c>
      <c r="N16" s="242"/>
      <c r="O16" s="247"/>
      <c r="P16" s="248"/>
      <c r="Q16" s="247"/>
      <c r="R16" s="248"/>
      <c r="S16" s="12">
        <f t="shared" si="1"/>
        <v>3.5</v>
      </c>
      <c r="T16" s="12">
        <f t="shared" si="0"/>
        <v>3.5</v>
      </c>
      <c r="U16" s="14"/>
      <c r="V16" s="14"/>
    </row>
    <row r="17" spans="1:22" x14ac:dyDescent="0.3">
      <c r="A17" s="226">
        <v>6728</v>
      </c>
      <c r="B17" s="276" t="s">
        <v>114</v>
      </c>
      <c r="C17" s="226">
        <v>23</v>
      </c>
      <c r="D17" s="22" t="s">
        <v>105</v>
      </c>
      <c r="E17" s="242"/>
      <c r="F17" s="242"/>
      <c r="G17" s="242"/>
      <c r="H17" s="242"/>
      <c r="I17" s="242"/>
      <c r="J17" s="242"/>
      <c r="K17" s="242">
        <v>2</v>
      </c>
      <c r="L17" s="242"/>
      <c r="M17" s="242">
        <v>3.5</v>
      </c>
      <c r="N17" s="242"/>
      <c r="O17" s="247"/>
      <c r="P17" s="248"/>
      <c r="Q17" s="247"/>
      <c r="R17" s="248"/>
      <c r="S17" s="227">
        <f t="shared" si="1"/>
        <v>5.5</v>
      </c>
      <c r="T17" s="227">
        <f t="shared" si="0"/>
        <v>5.5</v>
      </c>
      <c r="U17" s="14"/>
      <c r="V17" s="14"/>
    </row>
    <row r="18" spans="1:22" x14ac:dyDescent="0.3">
      <c r="A18" s="226"/>
      <c r="B18" s="226"/>
      <c r="C18" s="226"/>
      <c r="D18" s="2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7"/>
      <c r="P18" s="248"/>
      <c r="Q18" s="247"/>
      <c r="R18" s="248"/>
      <c r="S18" s="227">
        <f t="shared" si="1"/>
        <v>0</v>
      </c>
      <c r="T18" s="227">
        <f t="shared" si="0"/>
        <v>0</v>
      </c>
      <c r="U18" s="14"/>
      <c r="V18" s="14"/>
    </row>
    <row r="19" spans="1:22" x14ac:dyDescent="0.3">
      <c r="A19" s="161"/>
      <c r="B19" s="25"/>
      <c r="C19" s="161"/>
      <c r="D19" s="10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7"/>
      <c r="P19" s="248"/>
      <c r="Q19" s="247"/>
      <c r="R19" s="24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96">
        <v>3600</v>
      </c>
      <c r="B20" s="276" t="s">
        <v>117</v>
      </c>
      <c r="C20" s="196"/>
      <c r="D20" s="10" t="s">
        <v>83</v>
      </c>
      <c r="E20" s="235"/>
      <c r="F20" s="236"/>
      <c r="G20" s="235"/>
      <c r="H20" s="236"/>
      <c r="I20" s="242"/>
      <c r="J20" s="242"/>
      <c r="K20" s="242"/>
      <c r="L20" s="242"/>
      <c r="M20" s="242"/>
      <c r="N20" s="242"/>
      <c r="O20" s="247"/>
      <c r="P20" s="248"/>
      <c r="Q20" s="247"/>
      <c r="R20" s="24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6">
        <v>3600</v>
      </c>
      <c r="B21" s="276" t="s">
        <v>117</v>
      </c>
      <c r="C21" s="146"/>
      <c r="D21" s="22" t="s">
        <v>72</v>
      </c>
      <c r="E21" s="242"/>
      <c r="F21" s="242"/>
      <c r="G21" s="242"/>
      <c r="H21" s="242"/>
      <c r="I21" s="242">
        <v>1.25</v>
      </c>
      <c r="J21" s="242"/>
      <c r="K21" s="242"/>
      <c r="L21" s="242"/>
      <c r="M21" s="242"/>
      <c r="N21" s="242"/>
      <c r="O21" s="247"/>
      <c r="P21" s="248"/>
      <c r="Q21" s="247"/>
      <c r="R21" s="248"/>
      <c r="S21" s="12">
        <f t="shared" si="2"/>
        <v>1.25</v>
      </c>
      <c r="T21" s="12">
        <f t="shared" si="3"/>
        <v>1.25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7"/>
      <c r="P22" s="248"/>
      <c r="Q22" s="247"/>
      <c r="R22" s="24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7"/>
      <c r="P23" s="248"/>
      <c r="Q23" s="247"/>
      <c r="R23" s="24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49"/>
      <c r="F24" s="250"/>
      <c r="G24" s="249"/>
      <c r="H24" s="250"/>
      <c r="I24" s="249"/>
      <c r="J24" s="250"/>
      <c r="K24" s="249"/>
      <c r="L24" s="250"/>
      <c r="M24" s="249"/>
      <c r="N24" s="250"/>
      <c r="O24" s="247"/>
      <c r="P24" s="248"/>
      <c r="Q24" s="247"/>
      <c r="R24" s="248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49"/>
      <c r="F25" s="250"/>
      <c r="G25" s="249"/>
      <c r="H25" s="250"/>
      <c r="I25" s="249"/>
      <c r="J25" s="250"/>
      <c r="K25" s="249"/>
      <c r="L25" s="250"/>
      <c r="M25" s="249"/>
      <c r="N25" s="250"/>
      <c r="O25" s="247"/>
      <c r="P25" s="248"/>
      <c r="Q25" s="247"/>
      <c r="R25" s="248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51">
        <f>SUM(E4:E25)</f>
        <v>8</v>
      </c>
      <c r="F26" s="252"/>
      <c r="G26" s="251">
        <f>SUM(G4:G25)</f>
        <v>8</v>
      </c>
      <c r="H26" s="252"/>
      <c r="I26" s="251">
        <f>SUM(I4:I25)</f>
        <v>8</v>
      </c>
      <c r="J26" s="252"/>
      <c r="K26" s="251">
        <f>SUM(K4:K25)</f>
        <v>8</v>
      </c>
      <c r="L26" s="252"/>
      <c r="M26" s="251">
        <f>SUM(M4:M25)</f>
        <v>8</v>
      </c>
      <c r="N26" s="252"/>
      <c r="O26" s="251">
        <f>SUM(O4:O25)</f>
        <v>0</v>
      </c>
      <c r="P26" s="252"/>
      <c r="Q26" s="251">
        <f>SUM(Q4:Q25)</f>
        <v>0</v>
      </c>
      <c r="R26" s="252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1.25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D13" sqref="D13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81</v>
      </c>
      <c r="B1" s="2"/>
      <c r="C1" s="2"/>
    </row>
    <row r="2" spans="1:22" s="9" customFormat="1" x14ac:dyDescent="0.3">
      <c r="A2" s="5" t="s">
        <v>95</v>
      </c>
      <c r="B2" s="222"/>
      <c r="C2" s="222"/>
      <c r="D2" s="20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01"/>
      <c r="R3" s="201"/>
      <c r="S3" s="198"/>
      <c r="T3" s="198"/>
      <c r="U3" s="13"/>
      <c r="V3" s="13"/>
    </row>
    <row r="4" spans="1:22" x14ac:dyDescent="0.3">
      <c r="A4" s="202">
        <v>6728</v>
      </c>
      <c r="B4" s="276" t="s">
        <v>114</v>
      </c>
      <c r="C4" s="202">
        <v>29</v>
      </c>
      <c r="D4" s="22" t="s">
        <v>74</v>
      </c>
      <c r="E4" s="242">
        <v>4</v>
      </c>
      <c r="F4" s="242"/>
      <c r="G4" s="242"/>
      <c r="H4" s="242"/>
      <c r="I4" s="242"/>
      <c r="J4" s="242"/>
      <c r="K4" s="242"/>
      <c r="L4" s="242"/>
      <c r="M4" s="242"/>
      <c r="N4" s="242"/>
      <c r="O4" s="247"/>
      <c r="P4" s="248"/>
      <c r="Q4" s="247"/>
      <c r="R4" s="248"/>
      <c r="S4" s="198">
        <f>E4+G4+I4+K4+M4+O4+Q4</f>
        <v>4</v>
      </c>
      <c r="T4" s="198">
        <f t="shared" ref="T4:T19" si="0">SUM(S4-U4-V4)</f>
        <v>4</v>
      </c>
      <c r="U4" s="14"/>
      <c r="V4" s="14"/>
    </row>
    <row r="5" spans="1:22" x14ac:dyDescent="0.3">
      <c r="A5" s="202">
        <v>6849</v>
      </c>
      <c r="B5" s="276" t="s">
        <v>115</v>
      </c>
      <c r="C5" s="202">
        <v>39</v>
      </c>
      <c r="D5" s="22" t="s">
        <v>74</v>
      </c>
      <c r="E5" s="242">
        <v>4</v>
      </c>
      <c r="F5" s="242"/>
      <c r="G5" s="242">
        <v>8</v>
      </c>
      <c r="H5" s="242"/>
      <c r="I5" s="242">
        <v>8</v>
      </c>
      <c r="J5" s="242"/>
      <c r="K5" s="242">
        <v>8</v>
      </c>
      <c r="L5" s="242"/>
      <c r="M5" s="242">
        <v>6.5</v>
      </c>
      <c r="N5" s="242"/>
      <c r="O5" s="247"/>
      <c r="P5" s="248"/>
      <c r="Q5" s="247"/>
      <c r="R5" s="248"/>
      <c r="S5" s="198">
        <f t="shared" ref="S5:S24" si="1">E5+G5+I5+K5+M5+O5+Q5</f>
        <v>34.5</v>
      </c>
      <c r="T5" s="198">
        <f t="shared" si="0"/>
        <v>34.5</v>
      </c>
      <c r="U5" s="14"/>
      <c r="V5" s="14"/>
    </row>
    <row r="6" spans="1:22" x14ac:dyDescent="0.3">
      <c r="A6" s="211"/>
      <c r="B6" s="211"/>
      <c r="C6" s="211"/>
      <c r="D6" s="2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7"/>
      <c r="P6" s="248"/>
      <c r="Q6" s="247"/>
      <c r="R6" s="248"/>
      <c r="S6" s="198">
        <f t="shared" si="1"/>
        <v>0</v>
      </c>
      <c r="T6" s="198">
        <f t="shared" si="0"/>
        <v>0</v>
      </c>
      <c r="U6" s="14"/>
      <c r="V6" s="14"/>
    </row>
    <row r="7" spans="1:22" x14ac:dyDescent="0.3">
      <c r="A7" s="211"/>
      <c r="B7" s="211"/>
      <c r="C7" s="211"/>
      <c r="D7" s="2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7"/>
      <c r="P7" s="248"/>
      <c r="Q7" s="247"/>
      <c r="R7" s="248"/>
      <c r="S7" s="198">
        <f t="shared" si="1"/>
        <v>0</v>
      </c>
      <c r="T7" s="198">
        <f t="shared" si="0"/>
        <v>0</v>
      </c>
      <c r="U7" s="14"/>
      <c r="V7" s="14"/>
    </row>
    <row r="8" spans="1:22" x14ac:dyDescent="0.3">
      <c r="A8" s="214"/>
      <c r="B8" s="214"/>
      <c r="C8" s="214"/>
      <c r="D8" s="2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7"/>
      <c r="P8" s="248"/>
      <c r="Q8" s="247"/>
      <c r="R8" s="248"/>
      <c r="S8" s="198">
        <f t="shared" si="1"/>
        <v>0</v>
      </c>
      <c r="T8" s="198">
        <f t="shared" si="0"/>
        <v>0</v>
      </c>
      <c r="U8" s="14"/>
      <c r="V8" s="14"/>
    </row>
    <row r="9" spans="1:22" x14ac:dyDescent="0.3">
      <c r="A9" s="214"/>
      <c r="B9" s="214"/>
      <c r="C9" s="214"/>
      <c r="D9" s="2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7"/>
      <c r="P9" s="248"/>
      <c r="Q9" s="247"/>
      <c r="R9" s="248"/>
      <c r="S9" s="198">
        <f t="shared" si="1"/>
        <v>0</v>
      </c>
      <c r="T9" s="198">
        <f t="shared" si="0"/>
        <v>0</v>
      </c>
      <c r="U9" s="14"/>
      <c r="V9" s="14"/>
    </row>
    <row r="10" spans="1:22" x14ac:dyDescent="0.3">
      <c r="A10" s="216"/>
      <c r="B10" s="216"/>
      <c r="C10" s="216"/>
      <c r="D10" s="2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7"/>
      <c r="P10" s="248"/>
      <c r="Q10" s="247"/>
      <c r="R10" s="248"/>
      <c r="S10" s="198">
        <f t="shared" si="1"/>
        <v>0</v>
      </c>
      <c r="T10" s="198">
        <f t="shared" si="0"/>
        <v>0</v>
      </c>
      <c r="U10" s="14"/>
      <c r="V10" s="14"/>
    </row>
    <row r="11" spans="1:22" x14ac:dyDescent="0.3">
      <c r="A11" s="216"/>
      <c r="B11" s="216"/>
      <c r="C11" s="216"/>
      <c r="D11" s="2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7"/>
      <c r="P11" s="248"/>
      <c r="Q11" s="247"/>
      <c r="R11" s="248"/>
      <c r="S11" s="198">
        <f t="shared" si="1"/>
        <v>0</v>
      </c>
      <c r="T11" s="198">
        <f t="shared" si="0"/>
        <v>0</v>
      </c>
      <c r="U11" s="14"/>
      <c r="V11" s="14"/>
    </row>
    <row r="12" spans="1:22" x14ac:dyDescent="0.3">
      <c r="A12" s="209"/>
      <c r="B12" s="209"/>
      <c r="C12" s="209"/>
      <c r="D12" s="2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7"/>
      <c r="P12" s="248"/>
      <c r="Q12" s="247"/>
      <c r="R12" s="248"/>
      <c r="S12" s="198">
        <f t="shared" si="1"/>
        <v>0</v>
      </c>
      <c r="T12" s="198">
        <f t="shared" si="0"/>
        <v>0</v>
      </c>
      <c r="U12" s="14"/>
      <c r="V12" s="14"/>
    </row>
    <row r="13" spans="1:22" x14ac:dyDescent="0.3">
      <c r="A13" s="209"/>
      <c r="B13" s="209"/>
      <c r="C13" s="209"/>
      <c r="D13" s="2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7"/>
      <c r="P13" s="248"/>
      <c r="Q13" s="247"/>
      <c r="R13" s="248"/>
      <c r="S13" s="198">
        <f>E13+G13+I13+K13+M13+O13+Q13</f>
        <v>0</v>
      </c>
      <c r="T13" s="198">
        <f>SUM(S13-U13-V13)</f>
        <v>0</v>
      </c>
      <c r="U13" s="14"/>
      <c r="V13" s="14"/>
    </row>
    <row r="14" spans="1:22" x14ac:dyDescent="0.3">
      <c r="A14" s="209"/>
      <c r="B14" s="209"/>
      <c r="C14" s="209"/>
      <c r="D14" s="2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7"/>
      <c r="P14" s="248"/>
      <c r="Q14" s="247"/>
      <c r="R14" s="248"/>
      <c r="S14" s="198">
        <f t="shared" si="1"/>
        <v>0</v>
      </c>
      <c r="T14" s="198">
        <f t="shared" si="0"/>
        <v>0</v>
      </c>
      <c r="U14" s="14"/>
      <c r="V14" s="14"/>
    </row>
    <row r="15" spans="1:22" x14ac:dyDescent="0.3">
      <c r="A15" s="209"/>
      <c r="B15" s="209"/>
      <c r="C15" s="209"/>
      <c r="D15" s="2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7"/>
      <c r="P15" s="248"/>
      <c r="Q15" s="247"/>
      <c r="R15" s="248"/>
      <c r="S15" s="198">
        <f t="shared" si="1"/>
        <v>0</v>
      </c>
      <c r="T15" s="198">
        <f t="shared" si="0"/>
        <v>0</v>
      </c>
      <c r="U15" s="14"/>
      <c r="V15" s="14"/>
    </row>
    <row r="16" spans="1:22" x14ac:dyDescent="0.3">
      <c r="A16" s="200"/>
      <c r="B16" s="200"/>
      <c r="C16" s="200"/>
      <c r="D16" s="2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7"/>
      <c r="P16" s="248"/>
      <c r="Q16" s="247"/>
      <c r="R16" s="248"/>
      <c r="S16" s="198">
        <f t="shared" si="1"/>
        <v>0</v>
      </c>
      <c r="T16" s="198">
        <f t="shared" si="0"/>
        <v>0</v>
      </c>
      <c r="U16" s="14"/>
      <c r="V16" s="14"/>
    </row>
    <row r="17" spans="1:22" ht="16.5" customHeight="1" x14ac:dyDescent="0.3">
      <c r="A17" s="200"/>
      <c r="B17" s="25"/>
      <c r="C17" s="200"/>
      <c r="D17" s="10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7"/>
      <c r="P17" s="248"/>
      <c r="Q17" s="247"/>
      <c r="R17" s="248"/>
      <c r="S17" s="198">
        <f t="shared" si="1"/>
        <v>0</v>
      </c>
      <c r="T17" s="198">
        <f t="shared" si="0"/>
        <v>0</v>
      </c>
      <c r="U17" s="14"/>
      <c r="V17" s="14"/>
    </row>
    <row r="18" spans="1:22" x14ac:dyDescent="0.3">
      <c r="A18" s="200"/>
      <c r="B18" s="25"/>
      <c r="C18" s="200"/>
      <c r="D18" s="10"/>
      <c r="E18" s="235"/>
      <c r="F18" s="236"/>
      <c r="G18" s="235"/>
      <c r="H18" s="236"/>
      <c r="I18" s="242"/>
      <c r="J18" s="242"/>
      <c r="K18" s="242"/>
      <c r="L18" s="242"/>
      <c r="M18" s="242"/>
      <c r="N18" s="242"/>
      <c r="O18" s="247"/>
      <c r="P18" s="248"/>
      <c r="Q18" s="247"/>
      <c r="R18" s="248"/>
      <c r="S18" s="198">
        <f t="shared" si="1"/>
        <v>0</v>
      </c>
      <c r="T18" s="198">
        <f t="shared" si="0"/>
        <v>0</v>
      </c>
      <c r="U18" s="14"/>
      <c r="V18" s="14"/>
    </row>
    <row r="19" spans="1:22" ht="15.75" customHeight="1" x14ac:dyDescent="0.3">
      <c r="A19" s="200"/>
      <c r="B19" s="200"/>
      <c r="C19" s="200"/>
      <c r="D19" s="2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7"/>
      <c r="P19" s="248"/>
      <c r="Q19" s="247"/>
      <c r="R19" s="248"/>
      <c r="S19" s="198">
        <f t="shared" si="1"/>
        <v>0</v>
      </c>
      <c r="T19" s="198">
        <f t="shared" si="0"/>
        <v>0</v>
      </c>
      <c r="U19" s="14"/>
      <c r="V19" s="14"/>
    </row>
    <row r="20" spans="1:22" ht="15.75" customHeight="1" x14ac:dyDescent="0.3">
      <c r="A20" s="200">
        <v>3600</v>
      </c>
      <c r="B20" s="276" t="s">
        <v>117</v>
      </c>
      <c r="C20" s="200"/>
      <c r="D20" s="22" t="s">
        <v>72</v>
      </c>
      <c r="E20" s="242"/>
      <c r="F20" s="242"/>
      <c r="G20" s="242"/>
      <c r="H20" s="242"/>
      <c r="I20" s="242"/>
      <c r="J20" s="242"/>
      <c r="K20" s="242"/>
      <c r="L20" s="242"/>
      <c r="M20" s="242">
        <v>1.5</v>
      </c>
      <c r="N20" s="242"/>
      <c r="O20" s="247"/>
      <c r="P20" s="248"/>
      <c r="Q20" s="247"/>
      <c r="R20" s="248"/>
      <c r="S20" s="198">
        <f>E20+G20+I20+K20+M20+O20+Q20</f>
        <v>1.5</v>
      </c>
      <c r="T20" s="198">
        <f>SUM(S20-U20-V20)</f>
        <v>1.5</v>
      </c>
      <c r="U20" s="14"/>
      <c r="V20" s="14"/>
    </row>
    <row r="21" spans="1:22" ht="15" customHeight="1" x14ac:dyDescent="0.3">
      <c r="A21" s="200"/>
      <c r="B21" s="25"/>
      <c r="C21" s="200"/>
      <c r="D21" s="2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7"/>
      <c r="P21" s="248"/>
      <c r="Q21" s="247"/>
      <c r="R21" s="248"/>
      <c r="S21" s="198">
        <f>E21+G21+I21+K21+M21+O21+Q21</f>
        <v>0</v>
      </c>
      <c r="T21" s="198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9"/>
      <c r="F22" s="250"/>
      <c r="G22" s="249"/>
      <c r="H22" s="250"/>
      <c r="I22" s="249"/>
      <c r="J22" s="250"/>
      <c r="K22" s="249"/>
      <c r="L22" s="250"/>
      <c r="M22" s="249"/>
      <c r="N22" s="250"/>
      <c r="O22" s="247"/>
      <c r="P22" s="248"/>
      <c r="Q22" s="247"/>
      <c r="R22" s="248"/>
      <c r="S22" s="198">
        <f t="shared" si="1"/>
        <v>0</v>
      </c>
      <c r="T22" s="198"/>
      <c r="U22" s="15"/>
      <c r="V22" s="14"/>
    </row>
    <row r="23" spans="1:22" x14ac:dyDescent="0.3">
      <c r="A23" s="55" t="s">
        <v>36</v>
      </c>
      <c r="B23" s="55"/>
      <c r="C23" s="10"/>
      <c r="D23" s="10"/>
      <c r="E23" s="249"/>
      <c r="F23" s="250"/>
      <c r="G23" s="249"/>
      <c r="H23" s="250"/>
      <c r="I23" s="249"/>
      <c r="J23" s="250"/>
      <c r="K23" s="249"/>
      <c r="L23" s="250"/>
      <c r="M23" s="249"/>
      <c r="N23" s="250"/>
      <c r="O23" s="247"/>
      <c r="P23" s="248"/>
      <c r="Q23" s="247"/>
      <c r="R23" s="248"/>
      <c r="S23" s="198">
        <f t="shared" si="1"/>
        <v>0</v>
      </c>
      <c r="T23" s="198"/>
      <c r="U23" s="15"/>
      <c r="V23" s="14"/>
    </row>
    <row r="24" spans="1:22" x14ac:dyDescent="0.3">
      <c r="A24" s="15" t="s">
        <v>6</v>
      </c>
      <c r="B24" s="15"/>
      <c r="C24" s="15"/>
      <c r="D24" s="15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8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98">
        <f t="shared" si="1"/>
        <v>40</v>
      </c>
      <c r="T24" s="198"/>
      <c r="U24" s="15"/>
      <c r="V24" s="14"/>
    </row>
    <row r="25" spans="1:22" x14ac:dyDescent="0.3">
      <c r="A25" s="15" t="s">
        <v>2</v>
      </c>
      <c r="B25" s="15"/>
      <c r="C25" s="15"/>
      <c r="D25" s="15"/>
      <c r="E25" s="198"/>
      <c r="F25" s="199">
        <v>8</v>
      </c>
      <c r="G25" s="198"/>
      <c r="H25" s="199">
        <v>8</v>
      </c>
      <c r="I25" s="198"/>
      <c r="J25" s="199">
        <v>8</v>
      </c>
      <c r="K25" s="198"/>
      <c r="L25" s="199">
        <v>8</v>
      </c>
      <c r="M25" s="198"/>
      <c r="N25" s="199">
        <v>8</v>
      </c>
      <c r="O25" s="198"/>
      <c r="P25" s="199"/>
      <c r="Q25" s="198"/>
      <c r="R25" s="199"/>
      <c r="S25" s="198">
        <f>SUM(E25:R25)</f>
        <v>40</v>
      </c>
      <c r="T25" s="198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1.5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A13" zoomScale="90" zoomScaleNormal="90" workbookViewId="0">
      <selection activeCell="D13" sqref="D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95</v>
      </c>
      <c r="B2" s="222"/>
      <c r="C2" s="222"/>
      <c r="D2" s="157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10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8"/>
      <c r="T3" s="158"/>
      <c r="U3" s="59"/>
      <c r="V3" s="59"/>
    </row>
    <row r="4" spans="1:22" x14ac:dyDescent="0.3">
      <c r="A4" s="210">
        <v>6728</v>
      </c>
      <c r="B4" s="276" t="s">
        <v>114</v>
      </c>
      <c r="C4" s="210">
        <v>6</v>
      </c>
      <c r="D4" s="22" t="s">
        <v>86</v>
      </c>
      <c r="E4" s="243">
        <v>1</v>
      </c>
      <c r="F4" s="243"/>
      <c r="G4" s="243"/>
      <c r="H4" s="243"/>
      <c r="I4" s="242"/>
      <c r="J4" s="243"/>
      <c r="K4" s="243"/>
      <c r="L4" s="243"/>
      <c r="M4" s="243"/>
      <c r="N4" s="243"/>
      <c r="O4" s="237"/>
      <c r="P4" s="238"/>
      <c r="Q4" s="237"/>
      <c r="R4" s="238"/>
      <c r="S4" s="158">
        <f>E4+G4+I4+K4+M4+O4+Q4</f>
        <v>1</v>
      </c>
      <c r="T4" s="158">
        <f t="shared" ref="T4:T14" si="0">SUM(S4-U4-V4)</f>
        <v>1</v>
      </c>
      <c r="U4" s="60"/>
      <c r="V4" s="60"/>
    </row>
    <row r="5" spans="1:22" x14ac:dyDescent="0.3">
      <c r="A5" s="210">
        <v>6728</v>
      </c>
      <c r="B5" s="276" t="s">
        <v>114</v>
      </c>
      <c r="C5" s="210">
        <v>20</v>
      </c>
      <c r="D5" s="22" t="s">
        <v>86</v>
      </c>
      <c r="E5" s="243">
        <v>1</v>
      </c>
      <c r="F5" s="243"/>
      <c r="G5" s="243"/>
      <c r="H5" s="243"/>
      <c r="I5" s="243"/>
      <c r="J5" s="243"/>
      <c r="K5" s="243"/>
      <c r="L5" s="243"/>
      <c r="M5" s="243">
        <v>1</v>
      </c>
      <c r="N5" s="243"/>
      <c r="O5" s="237"/>
      <c r="P5" s="238"/>
      <c r="Q5" s="237"/>
      <c r="R5" s="238"/>
      <c r="S5" s="158">
        <f t="shared" ref="S5:S26" si="1">E5+G5+I5+K5+M5+O5+Q5</f>
        <v>2</v>
      </c>
      <c r="T5" s="158">
        <f t="shared" si="0"/>
        <v>2</v>
      </c>
      <c r="U5" s="60"/>
      <c r="V5" s="60"/>
    </row>
    <row r="6" spans="1:22" x14ac:dyDescent="0.3">
      <c r="A6" s="202">
        <v>6728</v>
      </c>
      <c r="B6" s="276" t="s">
        <v>114</v>
      </c>
      <c r="C6" s="202">
        <v>22</v>
      </c>
      <c r="D6" s="22" t="s">
        <v>86</v>
      </c>
      <c r="E6" s="243">
        <v>1</v>
      </c>
      <c r="F6" s="243"/>
      <c r="G6" s="243"/>
      <c r="H6" s="243"/>
      <c r="I6" s="243">
        <v>3</v>
      </c>
      <c r="J6" s="243"/>
      <c r="K6" s="243">
        <v>2.75</v>
      </c>
      <c r="L6" s="243"/>
      <c r="M6" s="243">
        <v>1.5</v>
      </c>
      <c r="N6" s="243"/>
      <c r="O6" s="237"/>
      <c r="P6" s="238"/>
      <c r="Q6" s="237"/>
      <c r="R6" s="238"/>
      <c r="S6" s="158">
        <f t="shared" si="1"/>
        <v>8.25</v>
      </c>
      <c r="T6" s="158">
        <f t="shared" si="0"/>
        <v>8.25</v>
      </c>
      <c r="U6" s="60"/>
      <c r="V6" s="60"/>
    </row>
    <row r="7" spans="1:22" x14ac:dyDescent="0.3">
      <c r="A7" s="216">
        <v>6728</v>
      </c>
      <c r="B7" s="276" t="s">
        <v>114</v>
      </c>
      <c r="C7" s="216">
        <v>23</v>
      </c>
      <c r="D7" s="22" t="s">
        <v>86</v>
      </c>
      <c r="E7" s="243">
        <v>2.5</v>
      </c>
      <c r="F7" s="243"/>
      <c r="G7" s="243">
        <v>0.5</v>
      </c>
      <c r="H7" s="243"/>
      <c r="I7" s="243">
        <v>0.5</v>
      </c>
      <c r="J7" s="243"/>
      <c r="K7" s="243">
        <v>3</v>
      </c>
      <c r="L7" s="243"/>
      <c r="M7" s="243">
        <v>2</v>
      </c>
      <c r="N7" s="243"/>
      <c r="O7" s="237"/>
      <c r="P7" s="238"/>
      <c r="Q7" s="237"/>
      <c r="R7" s="238"/>
      <c r="S7" s="158">
        <f t="shared" si="1"/>
        <v>8.5</v>
      </c>
      <c r="T7" s="158">
        <f t="shared" si="0"/>
        <v>8.5</v>
      </c>
      <c r="U7" s="60"/>
      <c r="V7" s="60"/>
    </row>
    <row r="8" spans="1:22" x14ac:dyDescent="0.3">
      <c r="A8" s="216">
        <v>6728</v>
      </c>
      <c r="B8" s="276" t="s">
        <v>114</v>
      </c>
      <c r="C8" s="216">
        <v>29</v>
      </c>
      <c r="D8" s="22" t="s">
        <v>74</v>
      </c>
      <c r="E8" s="235">
        <v>2.5</v>
      </c>
      <c r="F8" s="236"/>
      <c r="G8" s="235">
        <v>5</v>
      </c>
      <c r="H8" s="236"/>
      <c r="I8" s="235"/>
      <c r="J8" s="236"/>
      <c r="K8" s="235"/>
      <c r="L8" s="236"/>
      <c r="M8" s="235"/>
      <c r="N8" s="236"/>
      <c r="O8" s="237"/>
      <c r="P8" s="238"/>
      <c r="Q8" s="237"/>
      <c r="R8" s="238"/>
      <c r="S8" s="158">
        <f t="shared" si="1"/>
        <v>7.5</v>
      </c>
      <c r="T8" s="158">
        <f t="shared" si="0"/>
        <v>7.5</v>
      </c>
      <c r="U8" s="60"/>
      <c r="V8" s="60"/>
    </row>
    <row r="9" spans="1:22" x14ac:dyDescent="0.3">
      <c r="A9" s="216" t="s">
        <v>99</v>
      </c>
      <c r="B9" s="277" t="s">
        <v>118</v>
      </c>
      <c r="C9" s="216">
        <v>43</v>
      </c>
      <c r="D9" s="22" t="s">
        <v>100</v>
      </c>
      <c r="E9" s="235"/>
      <c r="F9" s="236"/>
      <c r="G9" s="235">
        <v>2.5</v>
      </c>
      <c r="H9" s="236"/>
      <c r="I9" s="235">
        <v>3</v>
      </c>
      <c r="J9" s="236"/>
      <c r="K9" s="235"/>
      <c r="L9" s="236"/>
      <c r="M9" s="235"/>
      <c r="N9" s="236"/>
      <c r="O9" s="237"/>
      <c r="P9" s="238"/>
      <c r="Q9" s="237"/>
      <c r="R9" s="238"/>
      <c r="S9" s="158">
        <f t="shared" si="1"/>
        <v>5.5</v>
      </c>
      <c r="T9" s="158">
        <f t="shared" si="0"/>
        <v>5.5</v>
      </c>
      <c r="U9" s="60"/>
      <c r="V9" s="60"/>
    </row>
    <row r="10" spans="1:22" x14ac:dyDescent="0.3">
      <c r="A10" s="226">
        <v>6728</v>
      </c>
      <c r="B10" s="276" t="s">
        <v>114</v>
      </c>
      <c r="C10" s="216">
        <v>35</v>
      </c>
      <c r="D10" s="22" t="s">
        <v>106</v>
      </c>
      <c r="E10" s="235"/>
      <c r="F10" s="236"/>
      <c r="G10" s="235"/>
      <c r="H10" s="236"/>
      <c r="I10" s="235">
        <v>0.5</v>
      </c>
      <c r="J10" s="236"/>
      <c r="K10" s="235"/>
      <c r="L10" s="236"/>
      <c r="M10" s="235"/>
      <c r="N10" s="236"/>
      <c r="O10" s="237"/>
      <c r="P10" s="238"/>
      <c r="Q10" s="237"/>
      <c r="R10" s="238"/>
      <c r="S10" s="158">
        <f t="shared" si="1"/>
        <v>0.5</v>
      </c>
      <c r="T10" s="158">
        <f t="shared" si="0"/>
        <v>0.5</v>
      </c>
      <c r="U10" s="60"/>
      <c r="V10" s="60"/>
    </row>
    <row r="11" spans="1:22" x14ac:dyDescent="0.3">
      <c r="A11" s="226">
        <v>6849</v>
      </c>
      <c r="B11" s="276" t="s">
        <v>115</v>
      </c>
      <c r="C11" s="226">
        <v>11</v>
      </c>
      <c r="D11" s="22" t="s">
        <v>80</v>
      </c>
      <c r="E11" s="235"/>
      <c r="F11" s="236"/>
      <c r="G11" s="235"/>
      <c r="H11" s="236"/>
      <c r="I11" s="235">
        <v>0.25</v>
      </c>
      <c r="J11" s="236"/>
      <c r="K11" s="235"/>
      <c r="L11" s="236"/>
      <c r="M11" s="235"/>
      <c r="N11" s="236"/>
      <c r="O11" s="237"/>
      <c r="P11" s="238"/>
      <c r="Q11" s="237"/>
      <c r="R11" s="238"/>
      <c r="S11" s="158">
        <f>E11+G11+I11+K11+M11+O11+Q11</f>
        <v>0.25</v>
      </c>
      <c r="T11" s="158">
        <f t="shared" si="0"/>
        <v>0.25</v>
      </c>
      <c r="U11" s="60"/>
      <c r="V11" s="60"/>
    </row>
    <row r="12" spans="1:22" x14ac:dyDescent="0.3">
      <c r="A12" s="226">
        <v>6849</v>
      </c>
      <c r="B12" s="276" t="s">
        <v>115</v>
      </c>
      <c r="C12" s="226">
        <v>12</v>
      </c>
      <c r="D12" s="22" t="s">
        <v>80</v>
      </c>
      <c r="E12" s="235"/>
      <c r="F12" s="236"/>
      <c r="G12" s="235"/>
      <c r="H12" s="236"/>
      <c r="I12" s="235">
        <v>0.25</v>
      </c>
      <c r="J12" s="236"/>
      <c r="K12" s="235"/>
      <c r="L12" s="236"/>
      <c r="M12" s="235"/>
      <c r="N12" s="236"/>
      <c r="O12" s="237"/>
      <c r="P12" s="238"/>
      <c r="Q12" s="237"/>
      <c r="R12" s="238"/>
      <c r="S12" s="158">
        <f t="shared" si="1"/>
        <v>0.25</v>
      </c>
      <c r="T12" s="158">
        <f t="shared" si="0"/>
        <v>0.25</v>
      </c>
      <c r="U12" s="60"/>
      <c r="V12" s="60"/>
    </row>
    <row r="13" spans="1:22" x14ac:dyDescent="0.3">
      <c r="A13" s="226">
        <v>6849</v>
      </c>
      <c r="B13" s="276" t="s">
        <v>115</v>
      </c>
      <c r="C13" s="226">
        <v>13</v>
      </c>
      <c r="D13" s="22" t="s">
        <v>80</v>
      </c>
      <c r="E13" s="235"/>
      <c r="F13" s="236"/>
      <c r="G13" s="235"/>
      <c r="H13" s="236"/>
      <c r="I13" s="235">
        <v>0.5</v>
      </c>
      <c r="J13" s="236"/>
      <c r="K13" s="235"/>
      <c r="L13" s="236"/>
      <c r="M13" s="235"/>
      <c r="N13" s="236"/>
      <c r="O13" s="237"/>
      <c r="P13" s="238"/>
      <c r="Q13" s="237"/>
      <c r="R13" s="238"/>
      <c r="S13" s="183">
        <f t="shared" si="1"/>
        <v>0.5</v>
      </c>
      <c r="T13" s="183">
        <f t="shared" si="0"/>
        <v>0.5</v>
      </c>
      <c r="U13" s="60"/>
      <c r="V13" s="60"/>
    </row>
    <row r="14" spans="1:22" x14ac:dyDescent="0.3">
      <c r="A14" s="228">
        <v>6728</v>
      </c>
      <c r="B14" s="276" t="s">
        <v>114</v>
      </c>
      <c r="C14" s="203">
        <v>10</v>
      </c>
      <c r="D14" s="22" t="s">
        <v>80</v>
      </c>
      <c r="E14" s="235"/>
      <c r="F14" s="236"/>
      <c r="G14" s="235"/>
      <c r="H14" s="236"/>
      <c r="I14" s="235"/>
      <c r="J14" s="236"/>
      <c r="K14" s="235">
        <v>0.25</v>
      </c>
      <c r="L14" s="236"/>
      <c r="M14" s="235"/>
      <c r="N14" s="236"/>
      <c r="O14" s="237"/>
      <c r="P14" s="238"/>
      <c r="Q14" s="237"/>
      <c r="R14" s="238"/>
      <c r="S14" s="183">
        <f t="shared" si="1"/>
        <v>0.25</v>
      </c>
      <c r="T14" s="183">
        <f t="shared" si="0"/>
        <v>0.25</v>
      </c>
      <c r="U14" s="60"/>
      <c r="V14" s="60"/>
    </row>
    <row r="15" spans="1:22" x14ac:dyDescent="0.3">
      <c r="A15" s="228">
        <v>6728</v>
      </c>
      <c r="B15" s="276" t="s">
        <v>114</v>
      </c>
      <c r="C15" s="203">
        <v>29</v>
      </c>
      <c r="D15" s="22" t="s">
        <v>80</v>
      </c>
      <c r="E15" s="235"/>
      <c r="F15" s="236"/>
      <c r="G15" s="235"/>
      <c r="H15" s="236"/>
      <c r="I15" s="235"/>
      <c r="J15" s="236"/>
      <c r="K15" s="235">
        <v>0.25</v>
      </c>
      <c r="L15" s="236"/>
      <c r="M15" s="235"/>
      <c r="N15" s="236"/>
      <c r="O15" s="237"/>
      <c r="P15" s="238"/>
      <c r="Q15" s="237"/>
      <c r="R15" s="238"/>
      <c r="S15" s="158">
        <f>E15+G15+I15+K15+M15+O15+Q15</f>
        <v>0.25</v>
      </c>
      <c r="T15" s="158">
        <f>SUM(S15-U15-V15)</f>
        <v>0.25</v>
      </c>
      <c r="U15" s="60"/>
      <c r="V15" s="60"/>
    </row>
    <row r="16" spans="1:22" x14ac:dyDescent="0.3">
      <c r="A16" s="232">
        <v>6728</v>
      </c>
      <c r="B16" s="276" t="s">
        <v>114</v>
      </c>
      <c r="C16" s="232">
        <v>16</v>
      </c>
      <c r="D16" s="22" t="s">
        <v>80</v>
      </c>
      <c r="E16" s="235"/>
      <c r="F16" s="236"/>
      <c r="G16" s="235"/>
      <c r="H16" s="236"/>
      <c r="I16" s="235"/>
      <c r="J16" s="236"/>
      <c r="K16" s="235"/>
      <c r="L16" s="236"/>
      <c r="M16" s="235">
        <v>0.25</v>
      </c>
      <c r="N16" s="236"/>
      <c r="O16" s="237"/>
      <c r="P16" s="238"/>
      <c r="Q16" s="237"/>
      <c r="R16" s="238"/>
      <c r="S16" s="158">
        <f>E16+G16+I16+K16+M16+O16+Q16</f>
        <v>0.25</v>
      </c>
      <c r="T16" s="158">
        <f>SUM(S16-U16-V16)</f>
        <v>0.25</v>
      </c>
      <c r="U16" s="60"/>
      <c r="V16" s="60"/>
    </row>
    <row r="17" spans="1:22" ht="15.75" customHeight="1" x14ac:dyDescent="0.3">
      <c r="A17" s="232">
        <v>6728</v>
      </c>
      <c r="B17" s="276" t="s">
        <v>114</v>
      </c>
      <c r="C17" s="232">
        <v>17</v>
      </c>
      <c r="D17" s="22" t="s">
        <v>80</v>
      </c>
      <c r="E17" s="235"/>
      <c r="F17" s="236"/>
      <c r="G17" s="235"/>
      <c r="H17" s="236"/>
      <c r="I17" s="235"/>
      <c r="J17" s="236"/>
      <c r="K17" s="235"/>
      <c r="L17" s="236"/>
      <c r="M17" s="235">
        <v>0.25</v>
      </c>
      <c r="N17" s="236"/>
      <c r="O17" s="237"/>
      <c r="P17" s="238"/>
      <c r="Q17" s="237"/>
      <c r="R17" s="238"/>
      <c r="S17" s="158">
        <f t="shared" ref="S17:S21" si="2">E17+G17+I17+K17+M17+O17+Q17</f>
        <v>0.25</v>
      </c>
      <c r="T17" s="158">
        <f t="shared" ref="T17:T21" si="3">SUM(S17-U17-V17)</f>
        <v>0.25</v>
      </c>
      <c r="U17" s="60"/>
      <c r="V17" s="60"/>
    </row>
    <row r="18" spans="1:22" ht="15.75" customHeight="1" x14ac:dyDescent="0.3">
      <c r="A18" s="232">
        <v>6728</v>
      </c>
      <c r="B18" s="276" t="s">
        <v>114</v>
      </c>
      <c r="C18" s="232">
        <v>19</v>
      </c>
      <c r="D18" s="22" t="s">
        <v>80</v>
      </c>
      <c r="E18" s="243"/>
      <c r="F18" s="243"/>
      <c r="G18" s="235"/>
      <c r="H18" s="236"/>
      <c r="I18" s="243"/>
      <c r="J18" s="243"/>
      <c r="K18" s="235"/>
      <c r="L18" s="236"/>
      <c r="M18" s="235">
        <v>0.25</v>
      </c>
      <c r="N18" s="236"/>
      <c r="O18" s="237"/>
      <c r="P18" s="238"/>
      <c r="Q18" s="237"/>
      <c r="R18" s="238"/>
      <c r="S18" s="231">
        <f t="shared" ref="S18:S19" si="4">E18+G18+I18+K18+M18+O18+Q18</f>
        <v>0.25</v>
      </c>
      <c r="T18" s="231">
        <f t="shared" ref="T18:T19" si="5">SUM(S18-U18-V18)</f>
        <v>0.25</v>
      </c>
      <c r="U18" s="60"/>
      <c r="V18" s="60"/>
    </row>
    <row r="19" spans="1:22" ht="15.75" customHeight="1" x14ac:dyDescent="0.3">
      <c r="A19" s="232">
        <v>6728</v>
      </c>
      <c r="B19" s="276" t="s">
        <v>114</v>
      </c>
      <c r="C19" s="232">
        <v>21</v>
      </c>
      <c r="D19" s="22" t="s">
        <v>80</v>
      </c>
      <c r="E19" s="243"/>
      <c r="F19" s="243"/>
      <c r="G19" s="235"/>
      <c r="H19" s="236"/>
      <c r="I19" s="243"/>
      <c r="J19" s="243"/>
      <c r="K19" s="235"/>
      <c r="L19" s="236"/>
      <c r="M19" s="235">
        <v>0.25</v>
      </c>
      <c r="N19" s="236"/>
      <c r="O19" s="237"/>
      <c r="P19" s="238"/>
      <c r="Q19" s="237"/>
      <c r="R19" s="238"/>
      <c r="S19" s="231">
        <f t="shared" si="4"/>
        <v>0.25</v>
      </c>
      <c r="T19" s="231">
        <f t="shared" si="5"/>
        <v>0.25</v>
      </c>
      <c r="U19" s="60"/>
      <c r="V19" s="60"/>
    </row>
    <row r="20" spans="1:22" ht="15.75" customHeight="1" x14ac:dyDescent="0.3">
      <c r="A20" s="176"/>
      <c r="B20" s="61"/>
      <c r="C20" s="176"/>
      <c r="D20" s="22"/>
      <c r="E20" s="243"/>
      <c r="F20" s="243"/>
      <c r="G20" s="235"/>
      <c r="H20" s="236"/>
      <c r="I20" s="243"/>
      <c r="J20" s="243"/>
      <c r="K20" s="235"/>
      <c r="L20" s="236"/>
      <c r="M20" s="235"/>
      <c r="N20" s="236"/>
      <c r="O20" s="237"/>
      <c r="P20" s="238"/>
      <c r="Q20" s="237"/>
      <c r="R20" s="238"/>
      <c r="S20" s="158">
        <f t="shared" si="2"/>
        <v>0</v>
      </c>
      <c r="T20" s="158">
        <f t="shared" si="3"/>
        <v>0</v>
      </c>
      <c r="U20" s="60"/>
      <c r="V20" s="60"/>
    </row>
    <row r="21" spans="1:22" x14ac:dyDescent="0.3">
      <c r="A21" s="207">
        <v>3600</v>
      </c>
      <c r="B21" s="276" t="s">
        <v>117</v>
      </c>
      <c r="C21" s="207"/>
      <c r="D21" s="10" t="s">
        <v>111</v>
      </c>
      <c r="E21" s="235"/>
      <c r="F21" s="236"/>
      <c r="G21" s="235"/>
      <c r="H21" s="236"/>
      <c r="I21" s="235"/>
      <c r="J21" s="236"/>
      <c r="K21" s="235">
        <v>1.75</v>
      </c>
      <c r="L21" s="236"/>
      <c r="M21" s="235">
        <v>2.5</v>
      </c>
      <c r="N21" s="236"/>
      <c r="O21" s="237"/>
      <c r="P21" s="238"/>
      <c r="Q21" s="237"/>
      <c r="R21" s="238"/>
      <c r="S21" s="158">
        <f t="shared" si="2"/>
        <v>4.25</v>
      </c>
      <c r="T21" s="158">
        <f t="shared" si="3"/>
        <v>4.25</v>
      </c>
      <c r="U21" s="60"/>
      <c r="V21" s="60"/>
    </row>
    <row r="22" spans="1:22" x14ac:dyDescent="0.3">
      <c r="A22" s="217"/>
      <c r="B22" s="25"/>
      <c r="C22" s="217"/>
      <c r="D22" s="22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7"/>
      <c r="P22" s="238"/>
      <c r="Q22" s="237"/>
      <c r="R22" s="238"/>
      <c r="S22" s="158">
        <f>E22+G22+I22+K22+M22+O22+Q22</f>
        <v>0</v>
      </c>
      <c r="T22" s="158">
        <f>SUM(S22-U22-V22)</f>
        <v>0</v>
      </c>
      <c r="U22" s="60"/>
      <c r="V22" s="60"/>
    </row>
    <row r="23" spans="1:22" x14ac:dyDescent="0.3">
      <c r="A23" s="160"/>
      <c r="B23" s="25"/>
      <c r="C23" s="160"/>
      <c r="D23" s="22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7"/>
      <c r="P23" s="238"/>
      <c r="Q23" s="237"/>
      <c r="R23" s="238"/>
      <c r="S23" s="158">
        <f>E23+G23+I23+K23+M23+O23+Q23</f>
        <v>0</v>
      </c>
      <c r="T23" s="1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7"/>
      <c r="P24" s="238"/>
      <c r="Q24" s="237"/>
      <c r="R24" s="238"/>
      <c r="S24" s="158">
        <f t="shared" si="1"/>
        <v>0</v>
      </c>
      <c r="T24" s="1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7"/>
      <c r="P25" s="238"/>
      <c r="Q25" s="237"/>
      <c r="R25" s="238"/>
      <c r="S25" s="158">
        <f t="shared" si="1"/>
        <v>0</v>
      </c>
      <c r="T25" s="158"/>
      <c r="U25" s="62"/>
      <c r="V25" s="60"/>
    </row>
    <row r="26" spans="1:22" x14ac:dyDescent="0.3">
      <c r="A26" s="62" t="s">
        <v>6</v>
      </c>
      <c r="B26" s="62"/>
      <c r="C26" s="62"/>
      <c r="D26" s="62"/>
      <c r="E26" s="245">
        <f>SUM(E4:E25)</f>
        <v>8</v>
      </c>
      <c r="F26" s="246"/>
      <c r="G26" s="245">
        <f>SUM(G4:G25)</f>
        <v>8</v>
      </c>
      <c r="H26" s="246"/>
      <c r="I26" s="245">
        <f>SUM(I4:I25)</f>
        <v>8</v>
      </c>
      <c r="J26" s="246"/>
      <c r="K26" s="245">
        <f>SUM(K4:K25)</f>
        <v>8</v>
      </c>
      <c r="L26" s="246"/>
      <c r="M26" s="245">
        <f>SUM(M4:M25)</f>
        <v>8</v>
      </c>
      <c r="N26" s="246"/>
      <c r="O26" s="245">
        <f>SUM(O4:O25)</f>
        <v>0</v>
      </c>
      <c r="P26" s="246"/>
      <c r="Q26" s="245">
        <f>SUM(Q4:Q25)</f>
        <v>0</v>
      </c>
      <c r="R26" s="246"/>
      <c r="S26" s="158">
        <f t="shared" si="1"/>
        <v>40</v>
      </c>
      <c r="T26" s="158"/>
      <c r="U26" s="62"/>
      <c r="V26" s="60"/>
    </row>
    <row r="27" spans="1:22" x14ac:dyDescent="0.3">
      <c r="A27" s="62" t="s">
        <v>2</v>
      </c>
      <c r="B27" s="62"/>
      <c r="C27" s="62"/>
      <c r="D27" s="62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158">
        <f>SUM(E27:R27)</f>
        <v>40</v>
      </c>
      <c r="T27" s="1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4.25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D13" sqref="D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95</v>
      </c>
      <c r="B2" s="222"/>
      <c r="C2" s="222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15.3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4">
        <v>6728</v>
      </c>
      <c r="B4" s="276" t="s">
        <v>114</v>
      </c>
      <c r="C4" s="224">
        <v>28</v>
      </c>
      <c r="D4" s="22" t="s">
        <v>92</v>
      </c>
      <c r="E4" s="243">
        <v>8</v>
      </c>
      <c r="F4" s="243"/>
      <c r="G4" s="243">
        <v>1.5</v>
      </c>
      <c r="H4" s="243"/>
      <c r="I4" s="243"/>
      <c r="J4" s="243"/>
      <c r="K4" s="243"/>
      <c r="L4" s="243"/>
      <c r="M4" s="243"/>
      <c r="N4" s="243"/>
      <c r="O4" s="237"/>
      <c r="P4" s="238"/>
      <c r="Q4" s="237"/>
      <c r="R4" s="238"/>
      <c r="S4" s="58">
        <f>E4+G4+I4+K4+M4+O4+Q4</f>
        <v>9.5</v>
      </c>
      <c r="T4" s="58">
        <f t="shared" ref="T4:T12" si="0">SUM(S4-U4-V4)</f>
        <v>9.5</v>
      </c>
      <c r="U4" s="60"/>
      <c r="V4" s="60"/>
    </row>
    <row r="5" spans="1:22" x14ac:dyDescent="0.3">
      <c r="A5" s="225">
        <v>6728</v>
      </c>
      <c r="B5" s="276" t="s">
        <v>114</v>
      </c>
      <c r="C5" s="225">
        <v>22</v>
      </c>
      <c r="D5" s="22" t="s">
        <v>97</v>
      </c>
      <c r="E5" s="243"/>
      <c r="F5" s="243"/>
      <c r="G5" s="243">
        <v>6.5</v>
      </c>
      <c r="H5" s="243"/>
      <c r="I5" s="243"/>
      <c r="J5" s="243"/>
      <c r="K5" s="243">
        <v>2</v>
      </c>
      <c r="L5" s="243"/>
      <c r="M5" s="243"/>
      <c r="N5" s="243"/>
      <c r="O5" s="237"/>
      <c r="P5" s="238"/>
      <c r="Q5" s="237"/>
      <c r="R5" s="238"/>
      <c r="S5" s="58">
        <f t="shared" ref="S5:S22" si="1">E5+G5+I5+K5+M5+O5+Q5</f>
        <v>8.5</v>
      </c>
      <c r="T5" s="58">
        <f t="shared" si="0"/>
        <v>8.5</v>
      </c>
      <c r="U5" s="60"/>
      <c r="V5" s="60"/>
    </row>
    <row r="6" spans="1:22" x14ac:dyDescent="0.3">
      <c r="A6" s="226">
        <v>6728</v>
      </c>
      <c r="B6" s="276" t="s">
        <v>114</v>
      </c>
      <c r="C6" s="226">
        <v>23</v>
      </c>
      <c r="D6" s="22" t="s">
        <v>97</v>
      </c>
      <c r="E6" s="243"/>
      <c r="F6" s="243"/>
      <c r="G6" s="243"/>
      <c r="H6" s="243"/>
      <c r="I6" s="243">
        <v>8</v>
      </c>
      <c r="J6" s="243"/>
      <c r="K6" s="243">
        <v>1</v>
      </c>
      <c r="L6" s="243"/>
      <c r="M6" s="243"/>
      <c r="N6" s="243"/>
      <c r="O6" s="237"/>
      <c r="P6" s="238"/>
      <c r="Q6" s="237"/>
      <c r="R6" s="238"/>
      <c r="S6" s="58">
        <f t="shared" si="1"/>
        <v>9</v>
      </c>
      <c r="T6" s="58">
        <f t="shared" si="0"/>
        <v>9</v>
      </c>
      <c r="U6" s="60"/>
      <c r="V6" s="60"/>
    </row>
    <row r="7" spans="1:22" x14ac:dyDescent="0.3">
      <c r="A7" s="232">
        <v>6849</v>
      </c>
      <c r="B7" s="276" t="s">
        <v>115</v>
      </c>
      <c r="C7" s="232">
        <v>4</v>
      </c>
      <c r="D7" s="22" t="s">
        <v>109</v>
      </c>
      <c r="E7" s="243"/>
      <c r="F7" s="243"/>
      <c r="G7" s="243"/>
      <c r="H7" s="243"/>
      <c r="I7" s="243"/>
      <c r="J7" s="243"/>
      <c r="K7" s="243">
        <v>0.5</v>
      </c>
      <c r="L7" s="243"/>
      <c r="M7" s="243"/>
      <c r="N7" s="243"/>
      <c r="O7" s="237"/>
      <c r="P7" s="238"/>
      <c r="Q7" s="237"/>
      <c r="R7" s="238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232">
        <v>6849</v>
      </c>
      <c r="B8" s="276" t="s">
        <v>115</v>
      </c>
      <c r="C8" s="232">
        <v>13</v>
      </c>
      <c r="D8" s="22" t="s">
        <v>109</v>
      </c>
      <c r="E8" s="235"/>
      <c r="F8" s="236"/>
      <c r="G8" s="235"/>
      <c r="H8" s="236"/>
      <c r="I8" s="235"/>
      <c r="J8" s="236"/>
      <c r="K8" s="235">
        <v>1</v>
      </c>
      <c r="L8" s="236"/>
      <c r="M8" s="235"/>
      <c r="N8" s="236"/>
      <c r="O8" s="237"/>
      <c r="P8" s="238"/>
      <c r="Q8" s="237"/>
      <c r="R8" s="238"/>
      <c r="S8" s="58">
        <f t="shared" si="1"/>
        <v>1</v>
      </c>
      <c r="T8" s="58">
        <f t="shared" si="0"/>
        <v>1</v>
      </c>
      <c r="U8" s="60"/>
      <c r="V8" s="60"/>
    </row>
    <row r="9" spans="1:22" x14ac:dyDescent="0.3">
      <c r="A9" s="232">
        <v>6849</v>
      </c>
      <c r="B9" s="276" t="s">
        <v>115</v>
      </c>
      <c r="C9" s="232">
        <v>2</v>
      </c>
      <c r="D9" s="22" t="s">
        <v>109</v>
      </c>
      <c r="E9" s="235"/>
      <c r="F9" s="236"/>
      <c r="G9" s="235"/>
      <c r="H9" s="236"/>
      <c r="I9" s="235"/>
      <c r="J9" s="236"/>
      <c r="K9" s="249">
        <v>3.5</v>
      </c>
      <c r="L9" s="236"/>
      <c r="M9" s="235">
        <v>5</v>
      </c>
      <c r="N9" s="236"/>
      <c r="O9" s="237"/>
      <c r="P9" s="238"/>
      <c r="Q9" s="237"/>
      <c r="R9" s="238"/>
      <c r="S9" s="58">
        <f t="shared" si="1"/>
        <v>8.5</v>
      </c>
      <c r="T9" s="58">
        <f t="shared" si="0"/>
        <v>8.5</v>
      </c>
      <c r="U9" s="60"/>
      <c r="V9" s="60"/>
    </row>
    <row r="10" spans="1:22" x14ac:dyDescent="0.3">
      <c r="A10" s="186"/>
      <c r="B10" s="186"/>
      <c r="C10" s="186"/>
      <c r="D10" s="22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7"/>
      <c r="P10" s="238"/>
      <c r="Q10" s="237"/>
      <c r="R10" s="23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2"/>
      <c r="B11" s="182"/>
      <c r="C11" s="182"/>
      <c r="D11" s="22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7"/>
      <c r="P11" s="238"/>
      <c r="Q11" s="237"/>
      <c r="R11" s="23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4"/>
      <c r="B12" s="184"/>
      <c r="C12" s="184"/>
      <c r="D12" s="22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7"/>
      <c r="P12" s="238"/>
      <c r="Q12" s="237"/>
      <c r="R12" s="23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4"/>
      <c r="B13" s="184"/>
      <c r="C13" s="184"/>
      <c r="D13" s="22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7"/>
      <c r="P13" s="238"/>
      <c r="Q13" s="237"/>
      <c r="R13" s="23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7"/>
      <c r="P14" s="238"/>
      <c r="Q14" s="237"/>
      <c r="R14" s="23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7"/>
      <c r="P15" s="238"/>
      <c r="Q15" s="237"/>
      <c r="R15" s="23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1"/>
      <c r="B16" s="25"/>
      <c r="C16" s="161"/>
      <c r="D16" s="10"/>
      <c r="E16" s="243"/>
      <c r="F16" s="243"/>
      <c r="G16" s="235"/>
      <c r="H16" s="236"/>
      <c r="I16" s="243"/>
      <c r="J16" s="243"/>
      <c r="K16" s="243"/>
      <c r="L16" s="243"/>
      <c r="M16" s="243"/>
      <c r="N16" s="243"/>
      <c r="O16" s="237"/>
      <c r="P16" s="238"/>
      <c r="Q16" s="237"/>
      <c r="R16" s="23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6"/>
      <c r="B17" s="25"/>
      <c r="C17" s="196"/>
      <c r="D17" s="10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7"/>
      <c r="P17" s="238"/>
      <c r="Q17" s="237"/>
      <c r="R17" s="23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5"/>
      <c r="B18" s="25"/>
      <c r="C18" s="175"/>
      <c r="D18" s="22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7"/>
      <c r="P18" s="238"/>
      <c r="Q18" s="237"/>
      <c r="R18" s="23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7"/>
      <c r="P19" s="238"/>
      <c r="Q19" s="237"/>
      <c r="R19" s="23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7"/>
      <c r="P20" s="238"/>
      <c r="Q20" s="237"/>
      <c r="R20" s="23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7"/>
      <c r="P21" s="238"/>
      <c r="Q21" s="237"/>
      <c r="R21" s="23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45">
        <f>SUM(E4:E21)</f>
        <v>8</v>
      </c>
      <c r="F22" s="246"/>
      <c r="G22" s="245">
        <f>SUM(G4:G21)</f>
        <v>8</v>
      </c>
      <c r="H22" s="246"/>
      <c r="I22" s="245">
        <f>SUM(I4:I21)</f>
        <v>8</v>
      </c>
      <c r="J22" s="246"/>
      <c r="K22" s="245">
        <f>SUM(K4:K21)</f>
        <v>8</v>
      </c>
      <c r="L22" s="246"/>
      <c r="M22" s="245">
        <f>SUM(M4:M21)</f>
        <v>5</v>
      </c>
      <c r="N22" s="246"/>
      <c r="O22" s="245">
        <f>SUM(O4:O21)</f>
        <v>0</v>
      </c>
      <c r="P22" s="246"/>
      <c r="Q22" s="245">
        <f>SUM(Q4:Q21)</f>
        <v>0</v>
      </c>
      <c r="R22" s="246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D13" sqref="D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77</v>
      </c>
      <c r="B1" s="2"/>
      <c r="C1" s="2"/>
    </row>
    <row r="2" spans="1:22" s="9" customFormat="1" x14ac:dyDescent="0.3">
      <c r="A2" s="5" t="s">
        <v>95</v>
      </c>
      <c r="B2" s="222"/>
      <c r="C2" s="222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10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8">
        <v>3600</v>
      </c>
      <c r="B4" s="276" t="s">
        <v>117</v>
      </c>
      <c r="C4" s="178"/>
      <c r="D4" s="22" t="s">
        <v>78</v>
      </c>
      <c r="E4" s="242">
        <v>8</v>
      </c>
      <c r="F4" s="242"/>
      <c r="G4" s="242">
        <v>6</v>
      </c>
      <c r="H4" s="242"/>
      <c r="I4" s="242">
        <v>8</v>
      </c>
      <c r="J4" s="242"/>
      <c r="K4" s="242">
        <v>8</v>
      </c>
      <c r="L4" s="242"/>
      <c r="M4" s="242">
        <v>8</v>
      </c>
      <c r="N4" s="242"/>
      <c r="O4" s="247"/>
      <c r="P4" s="248"/>
      <c r="Q4" s="247"/>
      <c r="R4" s="248"/>
      <c r="S4" s="12">
        <f>E4+G4+I4+K4+M4+O4+Q4</f>
        <v>38</v>
      </c>
      <c r="T4" s="12">
        <f t="shared" ref="T4:T20" si="0">SUM(S4-U4-V4)</f>
        <v>38</v>
      </c>
      <c r="U4" s="14"/>
      <c r="V4" s="14"/>
    </row>
    <row r="5" spans="1:22" x14ac:dyDescent="0.3">
      <c r="A5" s="179"/>
      <c r="B5" s="179"/>
      <c r="C5" s="179"/>
      <c r="D5" s="2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7"/>
      <c r="P5" s="248"/>
      <c r="Q5" s="247"/>
      <c r="R5" s="24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9"/>
      <c r="B6" s="179"/>
      <c r="C6" s="179"/>
      <c r="D6" s="2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7"/>
      <c r="P6" s="248"/>
      <c r="Q6" s="247"/>
      <c r="R6" s="248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6"/>
      <c r="B7" s="186"/>
      <c r="C7" s="186"/>
      <c r="D7" s="22"/>
      <c r="E7" s="249"/>
      <c r="F7" s="250"/>
      <c r="G7" s="249"/>
      <c r="H7" s="250"/>
      <c r="I7" s="249"/>
      <c r="J7" s="250"/>
      <c r="K7" s="249"/>
      <c r="L7" s="250"/>
      <c r="M7" s="249"/>
      <c r="N7" s="250"/>
      <c r="O7" s="247"/>
      <c r="P7" s="248"/>
      <c r="Q7" s="247"/>
      <c r="R7" s="24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6"/>
      <c r="B8" s="186"/>
      <c r="C8" s="186"/>
      <c r="D8" s="2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7"/>
      <c r="P8" s="248"/>
      <c r="Q8" s="247"/>
      <c r="R8" s="24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6"/>
      <c r="B9" s="186"/>
      <c r="C9" s="186"/>
      <c r="D9" s="2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7"/>
      <c r="P9" s="248"/>
      <c r="Q9" s="247"/>
      <c r="R9" s="24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1"/>
      <c r="B10" s="181"/>
      <c r="C10" s="181"/>
      <c r="D10" s="2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7"/>
      <c r="P10" s="248"/>
      <c r="Q10" s="247"/>
      <c r="R10" s="24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1"/>
      <c r="B11" s="181"/>
      <c r="C11" s="181"/>
      <c r="D11" s="2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7"/>
      <c r="P11" s="248"/>
      <c r="Q11" s="247"/>
      <c r="R11" s="24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1"/>
      <c r="B12" s="181"/>
      <c r="C12" s="181"/>
      <c r="D12" s="2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1"/>
      <c r="B13" s="181"/>
      <c r="C13" s="181"/>
      <c r="D13" s="2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7"/>
      <c r="P13" s="248"/>
      <c r="Q13" s="247"/>
      <c r="R13" s="24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2"/>
      <c r="B14" s="182"/>
      <c r="C14" s="182"/>
      <c r="D14" s="2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7"/>
      <c r="P14" s="248"/>
      <c r="Q14" s="247"/>
      <c r="R14" s="24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3"/>
      <c r="B15" s="25"/>
      <c r="C15" s="161"/>
      <c r="D15" s="22"/>
      <c r="E15" s="249"/>
      <c r="F15" s="250"/>
      <c r="G15" s="249"/>
      <c r="H15" s="250"/>
      <c r="I15" s="249"/>
      <c r="J15" s="250"/>
      <c r="K15" s="249"/>
      <c r="L15" s="250"/>
      <c r="M15" s="249"/>
      <c r="N15" s="250"/>
      <c r="O15" s="247"/>
      <c r="P15" s="248"/>
      <c r="Q15" s="247"/>
      <c r="R15" s="248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84"/>
      <c r="B16" s="184"/>
      <c r="C16" s="184"/>
      <c r="D16" s="22"/>
      <c r="E16" s="235"/>
      <c r="F16" s="236"/>
      <c r="G16" s="235"/>
      <c r="H16" s="236"/>
      <c r="I16" s="235"/>
      <c r="J16" s="236"/>
      <c r="K16" s="235"/>
      <c r="L16" s="236"/>
      <c r="M16" s="249"/>
      <c r="N16" s="250"/>
      <c r="O16" s="247"/>
      <c r="P16" s="248"/>
      <c r="Q16" s="247"/>
      <c r="R16" s="24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5"/>
      <c r="B17" s="25"/>
      <c r="C17" s="165"/>
      <c r="D17" s="22"/>
      <c r="E17" s="249"/>
      <c r="F17" s="250"/>
      <c r="G17" s="249"/>
      <c r="H17" s="250"/>
      <c r="I17" s="249"/>
      <c r="J17" s="250"/>
      <c r="K17" s="249"/>
      <c r="L17" s="250"/>
      <c r="M17" s="249"/>
      <c r="N17" s="250"/>
      <c r="O17" s="247"/>
      <c r="P17" s="248"/>
      <c r="Q17" s="247"/>
      <c r="R17" s="248"/>
      <c r="S17" s="164">
        <f t="shared" ref="S17" si="4">E17+G17+I17+K17+M17+O17+Q17</f>
        <v>0</v>
      </c>
      <c r="T17" s="164">
        <f t="shared" ref="T17" si="5">SUM(S17-U17-V17)</f>
        <v>0</v>
      </c>
      <c r="U17" s="14"/>
      <c r="V17" s="14"/>
    </row>
    <row r="18" spans="1:22" x14ac:dyDescent="0.3">
      <c r="A18" s="165"/>
      <c r="B18" s="25"/>
      <c r="C18" s="165"/>
      <c r="D18" s="22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47"/>
      <c r="P18" s="248"/>
      <c r="Q18" s="247"/>
      <c r="R18" s="24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5"/>
      <c r="B19" s="165"/>
      <c r="C19" s="165"/>
      <c r="D19" s="10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47"/>
      <c r="P19" s="248"/>
      <c r="Q19" s="247"/>
      <c r="R19" s="248"/>
      <c r="S19" s="164">
        <f t="shared" si="1"/>
        <v>0</v>
      </c>
      <c r="T19" s="164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47"/>
      <c r="P20" s="248"/>
      <c r="Q20" s="247"/>
      <c r="R20" s="24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47"/>
      <c r="P21" s="248"/>
      <c r="Q21" s="247"/>
      <c r="R21" s="248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49"/>
      <c r="F22" s="250"/>
      <c r="G22" s="249"/>
      <c r="H22" s="250"/>
      <c r="I22" s="249"/>
      <c r="J22" s="250"/>
      <c r="K22" s="249"/>
      <c r="L22" s="250"/>
      <c r="M22" s="249"/>
      <c r="N22" s="250"/>
      <c r="O22" s="247"/>
      <c r="P22" s="248"/>
      <c r="Q22" s="247"/>
      <c r="R22" s="248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51">
        <f>SUM(E4:E22)</f>
        <v>8</v>
      </c>
      <c r="F23" s="252"/>
      <c r="G23" s="251">
        <f>SUM(G4:G22)</f>
        <v>6</v>
      </c>
      <c r="H23" s="252"/>
      <c r="I23" s="251">
        <f>SUM(I4:I22)</f>
        <v>8</v>
      </c>
      <c r="J23" s="252"/>
      <c r="K23" s="251">
        <f>SUM(K4:K22)</f>
        <v>8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12">
        <f t="shared" si="1"/>
        <v>38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38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-2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38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38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38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2020-07-06T07:47:54Z</cp:lastPrinted>
  <dcterms:created xsi:type="dcterms:W3CDTF">2010-01-14T13:00:57Z</dcterms:created>
  <dcterms:modified xsi:type="dcterms:W3CDTF">2020-07-06T07:49:52Z</dcterms:modified>
</cp:coreProperties>
</file>