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0-2021\"/>
    </mc:Choice>
  </mc:AlternateContent>
  <xr:revisionPtr revIDLastSave="0" documentId="13_ncr:1_{296A5AFF-2C00-40DE-8E53-1C3765DE21F6}" xr6:coauthVersionLast="45" xr6:coauthVersionMax="46" xr10:uidLastSave="{00000000-0000-0000-0000-000000000000}"/>
  <bookViews>
    <workbookView xWindow="-108" yWindow="-108" windowWidth="23256" windowHeight="12576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56" r:id="rId6"/>
    <sheet name="Harland" sheetId="44" r:id="rId7"/>
    <sheet name="Holdham" sheetId="51" r:id="rId8"/>
    <sheet name="Leek" sheetId="42" r:id="rId9"/>
    <sheet name="McSharry" sheetId="55" r:id="rId10"/>
    <sheet name="Reading-Jones" sheetId="53" r:id="rId11"/>
    <sheet name="Taylor" sheetId="16" r:id="rId12"/>
    <sheet name="Ward" sheetId="24" r:id="rId13"/>
    <sheet name="Wildman" sheetId="52" r:id="rId14"/>
    <sheet name="N.Winterburn" sheetId="30" r:id="rId15"/>
    <sheet name="T.Winterburn" sheetId="18" r:id="rId16"/>
    <sheet name="Wright" sheetId="5" r:id="rId17"/>
    <sheet name="Sheet1" sheetId="29" r:id="rId18"/>
  </sheets>
  <definedNames>
    <definedName name="_xlnm.Print_Area" localSheetId="0">Analysis!$A$1:$K$29</definedName>
    <definedName name="_xlnm.Print_Area" localSheetId="1">Buckingham!$A$1:$V$45</definedName>
    <definedName name="_xlnm.Print_Area" localSheetId="2">Chimes!$A$1:$V$44</definedName>
    <definedName name="_xlnm.Print_Area" localSheetId="3">Czege!$A$1:$V$40</definedName>
    <definedName name="_xlnm.Print_Area" localSheetId="4">Doran!$A$1:$V$44</definedName>
    <definedName name="_xlnm.Print_Area" localSheetId="5">Hammond!$A$1:$V$44</definedName>
    <definedName name="_xlnm.Print_Area" localSheetId="6">Harland!$A$1:$V$40</definedName>
    <definedName name="_xlnm.Print_Area" localSheetId="7">Holdham!$A$1:$V$41</definedName>
    <definedName name="_xlnm.Print_Area" localSheetId="8">Leek!$A$1:$V$43</definedName>
    <definedName name="_xlnm.Print_Area" localSheetId="9">McSharry!$A$1:$V$40</definedName>
    <definedName name="_xlnm.Print_Area" localSheetId="14">N.Winterburn!$A$1:$V$42</definedName>
    <definedName name="_xlnm.Print_Area" localSheetId="10">'Reading-Jones'!$A$1:$V$45</definedName>
    <definedName name="_xlnm.Print_Area" localSheetId="15">T.Winterburn!$A$1:$V$41</definedName>
    <definedName name="_xlnm.Print_Area" localSheetId="11">Taylor!$A$1:$V$41</definedName>
    <definedName name="_xlnm.Print_Area" localSheetId="12">Ward!$A$1:$V$43</definedName>
    <definedName name="_xlnm.Print_Area" localSheetId="13">Wildman!$A$1:$V$40</definedName>
    <definedName name="_xlnm.Print_Area" localSheetId="16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1" i="5" l="1"/>
  <c r="C2" i="5" l="1"/>
  <c r="C2" i="18"/>
  <c r="C2" i="30"/>
  <c r="C2" i="52"/>
  <c r="C2" i="24"/>
  <c r="C2" i="16"/>
  <c r="C2" i="53"/>
  <c r="C2" i="55"/>
  <c r="C2" i="42" l="1"/>
  <c r="C2" i="51"/>
  <c r="C2" i="44"/>
  <c r="C2" i="56"/>
  <c r="C1" i="14"/>
  <c r="C2" i="46"/>
  <c r="C2" i="48"/>
  <c r="S19" i="56" l="1"/>
  <c r="T19" i="56" s="1"/>
  <c r="S18" i="56"/>
  <c r="T18" i="56" s="1"/>
  <c r="S23" i="53" l="1"/>
  <c r="T23" i="53" s="1"/>
  <c r="S22" i="53"/>
  <c r="T22" i="53" s="1"/>
  <c r="S21" i="53"/>
  <c r="T21" i="53" s="1"/>
  <c r="S18" i="14" l="1"/>
  <c r="T18" i="14" s="1"/>
  <c r="S17" i="14"/>
  <c r="T17" i="14" s="1"/>
  <c r="S16" i="5" l="1"/>
  <c r="T16" i="5" s="1"/>
  <c r="S20" i="53" l="1"/>
  <c r="T20" i="53" s="1"/>
  <c r="S19" i="53"/>
  <c r="T19" i="53" s="1"/>
  <c r="S18" i="53"/>
  <c r="T18" i="53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4" i="1" l="1"/>
  <c r="K16" i="1"/>
  <c r="I16" i="1"/>
  <c r="H16" i="1"/>
  <c r="S16" i="42" l="1"/>
  <c r="T16" i="42" s="1"/>
  <c r="S15" i="42"/>
  <c r="T15" i="42" s="1"/>
  <c r="S14" i="42"/>
  <c r="T14" i="42" s="1"/>
  <c r="S13" i="42"/>
  <c r="T13" i="42" s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K10" i="1" l="1"/>
  <c r="I10" i="1"/>
  <c r="H10" i="1"/>
  <c r="V28" i="56"/>
  <c r="C33" i="56" s="1"/>
  <c r="D10" i="1" s="1"/>
  <c r="U28" i="56"/>
  <c r="C32" i="56" s="1"/>
  <c r="C10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10" i="1" s="1"/>
  <c r="S24" i="56"/>
  <c r="C34" i="56" s="1"/>
  <c r="E10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4" i="1"/>
  <c r="H14" i="1"/>
  <c r="V24" i="55"/>
  <c r="C29" i="55" s="1"/>
  <c r="D14" i="1" s="1"/>
  <c r="U24" i="55"/>
  <c r="C28" i="55" s="1"/>
  <c r="C14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4" i="1" s="1"/>
  <c r="S20" i="55"/>
  <c r="C30" i="55" s="1"/>
  <c r="E14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10" i="1"/>
  <c r="G10" i="1" s="1"/>
  <c r="S24" i="55"/>
  <c r="T23" i="55"/>
  <c r="C27" i="55" s="1"/>
  <c r="S22" i="55"/>
  <c r="G36" i="56" l="1"/>
  <c r="C32" i="55"/>
  <c r="B14" i="1"/>
  <c r="G14" i="1" s="1"/>
  <c r="G32" i="55" l="1"/>
  <c r="K15" i="1"/>
  <c r="I15" i="1"/>
  <c r="H15" i="1"/>
  <c r="V29" i="53"/>
  <c r="C34" i="53" s="1"/>
  <c r="D15" i="1" s="1"/>
  <c r="U29" i="53"/>
  <c r="C33" i="53" s="1"/>
  <c r="C15" i="1" s="1"/>
  <c r="S28" i="53"/>
  <c r="Q27" i="53"/>
  <c r="R29" i="53" s="1"/>
  <c r="O27" i="53"/>
  <c r="P29" i="53" s="1"/>
  <c r="M27" i="53"/>
  <c r="N29" i="53" s="1"/>
  <c r="K27" i="53"/>
  <c r="L29" i="53" s="1"/>
  <c r="I27" i="53"/>
  <c r="J29" i="53" s="1"/>
  <c r="G27" i="53"/>
  <c r="H29" i="53" s="1"/>
  <c r="E27" i="53"/>
  <c r="F29" i="53" s="1"/>
  <c r="S26" i="53"/>
  <c r="C36" i="53" s="1"/>
  <c r="F15" i="1" s="1"/>
  <c r="S25" i="53"/>
  <c r="C35" i="53" s="1"/>
  <c r="E15" i="1" s="1"/>
  <c r="S24" i="53"/>
  <c r="T24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8" i="53" l="1"/>
  <c r="C32" i="53" s="1"/>
  <c r="S29" i="53"/>
  <c r="S27" i="53"/>
  <c r="I25" i="24"/>
  <c r="J27" i="24" s="1"/>
  <c r="C37" i="53" l="1"/>
  <c r="G37" i="53" s="1"/>
  <c r="B15" i="1"/>
  <c r="G15" i="1" s="1"/>
  <c r="S15" i="51"/>
  <c r="T15" i="51" s="1"/>
  <c r="K25" i="24" l="1"/>
  <c r="L27" i="24" s="1"/>
  <c r="M25" i="24" l="1"/>
  <c r="N27" i="24" s="1"/>
  <c r="K18" i="1" l="1"/>
  <c r="I18" i="1" l="1"/>
  <c r="H18" i="1"/>
  <c r="H19" i="1" l="1"/>
  <c r="I19" i="1"/>
  <c r="K19" i="1"/>
  <c r="V24" i="52"/>
  <c r="C29" i="52" s="1"/>
  <c r="D18" i="1" s="1"/>
  <c r="U24" i="52"/>
  <c r="C28" i="52" s="1"/>
  <c r="C18" i="1" s="1"/>
  <c r="S23" i="52"/>
  <c r="Q22" i="52"/>
  <c r="R24" i="52" s="1"/>
  <c r="O22" i="52"/>
  <c r="P24" i="52" s="1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F18" i="1" s="1"/>
  <c r="S20" i="52"/>
  <c r="C30" i="52" s="1"/>
  <c r="E18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6" i="47"/>
  <c r="T16" i="47" s="1"/>
  <c r="C32" i="52" l="1"/>
  <c r="B18" i="1"/>
  <c r="G18" i="1" s="1"/>
  <c r="G32" i="52" l="1"/>
  <c r="K12" i="1" l="1"/>
  <c r="I12" i="1"/>
  <c r="H12" i="1"/>
  <c r="V25" i="51"/>
  <c r="C30" i="51" s="1"/>
  <c r="D12" i="1" s="1"/>
  <c r="U25" i="51"/>
  <c r="C29" i="51" s="1"/>
  <c r="C12" i="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F12" i="1" s="1"/>
  <c r="S21" i="51"/>
  <c r="C31" i="51" s="1"/>
  <c r="E12" i="1" s="1"/>
  <c r="S20" i="51"/>
  <c r="T20" i="51" s="1"/>
  <c r="S18" i="51"/>
  <c r="T18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B12" i="1" s="1"/>
  <c r="S23" i="51"/>
  <c r="S14" i="5"/>
  <c r="T14" i="5" s="1"/>
  <c r="S13" i="5"/>
  <c r="T13" i="5" s="1"/>
  <c r="S12" i="5"/>
  <c r="T12" i="5" s="1"/>
  <c r="C33" i="51" l="1"/>
  <c r="G12" i="1"/>
  <c r="G33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3" i="1" l="1"/>
  <c r="H13" i="1"/>
  <c r="K11" i="1"/>
  <c r="I11" i="1"/>
  <c r="H11" i="1"/>
  <c r="I8" i="1"/>
  <c r="H8" i="1"/>
  <c r="I6" i="1"/>
  <c r="H6" i="1"/>
  <c r="V29" i="47"/>
  <c r="C34" i="47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K6" i="1"/>
  <c r="F6" i="1"/>
  <c r="D6" i="1"/>
  <c r="T18" i="46"/>
  <c r="T23" i="46" s="1"/>
  <c r="C27" i="46" s="1"/>
  <c r="K8" i="1"/>
  <c r="T17" i="24"/>
  <c r="T23" i="44"/>
  <c r="C27" i="44" s="1"/>
  <c r="B11" i="1" s="1"/>
  <c r="S29" i="47"/>
  <c r="S27" i="47"/>
  <c r="S24" i="46"/>
  <c r="S22" i="46"/>
  <c r="S24" i="44"/>
  <c r="S22" i="44"/>
  <c r="C32" i="46" l="1"/>
  <c r="G32" i="46" s="1"/>
  <c r="B8" i="1"/>
  <c r="C37" i="47"/>
  <c r="C32" i="44"/>
  <c r="G32" i="44" s="1"/>
  <c r="G25" i="24"/>
  <c r="H27" i="24" s="1"/>
  <c r="E26" i="14"/>
  <c r="F28" i="14" s="1"/>
  <c r="G37" i="47" l="1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19" i="42" l="1"/>
  <c r="T19" i="42" s="1"/>
  <c r="S18" i="42"/>
  <c r="T18" i="42" s="1"/>
  <c r="S17" i="42"/>
  <c r="T17" i="42" s="1"/>
  <c r="D13" i="1" l="1"/>
  <c r="V27" i="42" l="1"/>
  <c r="C32" i="42" s="1"/>
  <c r="U27" i="42"/>
  <c r="C31" i="42" s="1"/>
  <c r="C13" i="1" s="1"/>
  <c r="S26" i="42"/>
  <c r="Q25" i="42"/>
  <c r="R27" i="42" s="1"/>
  <c r="O25" i="42"/>
  <c r="P27" i="42" s="1"/>
  <c r="M25" i="42"/>
  <c r="N27" i="42" s="1"/>
  <c r="K25" i="42"/>
  <c r="L27" i="42" s="1"/>
  <c r="I25" i="42"/>
  <c r="J27" i="42" s="1"/>
  <c r="G25" i="42"/>
  <c r="H27" i="42" s="1"/>
  <c r="E25" i="42"/>
  <c r="F27" i="42" s="1"/>
  <c r="S24" i="42"/>
  <c r="C34" i="42" s="1"/>
  <c r="F13" i="1" s="1"/>
  <c r="S23" i="42"/>
  <c r="C33" i="42" s="1"/>
  <c r="E13" i="1" s="1"/>
  <c r="S22" i="42"/>
  <c r="S21" i="42"/>
  <c r="S20" i="42"/>
  <c r="T20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21" i="42" l="1"/>
  <c r="T22" i="42"/>
  <c r="K13" i="1"/>
  <c r="S27" i="42"/>
  <c r="S25" i="42"/>
  <c r="T26" i="42" l="1"/>
  <c r="C30" i="42" s="1"/>
  <c r="C35" i="42" l="1"/>
  <c r="G35" i="42" s="1"/>
  <c r="B13" i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19" i="1" s="1"/>
  <c r="U26" i="30"/>
  <c r="C30" i="30" s="1"/>
  <c r="C19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9" i="1" s="1"/>
  <c r="S22" i="30"/>
  <c r="C32" i="30" s="1"/>
  <c r="E19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K9" i="1"/>
  <c r="I21" i="1"/>
  <c r="I20" i="1"/>
  <c r="I17" i="1"/>
  <c r="I9" i="1"/>
  <c r="H21" i="1"/>
  <c r="H20" i="1"/>
  <c r="H17" i="1"/>
  <c r="H9" i="1"/>
  <c r="C31" i="16"/>
  <c r="E16" i="1" s="1"/>
  <c r="V27" i="24"/>
  <c r="C32" i="24" s="1"/>
  <c r="U27" i="24"/>
  <c r="C31" i="24" s="1"/>
  <c r="C17" i="1" s="1"/>
  <c r="S26" i="24"/>
  <c r="Q25" i="24"/>
  <c r="R27" i="24" s="1"/>
  <c r="O25" i="24"/>
  <c r="P27" i="24" s="1"/>
  <c r="E25" i="24"/>
  <c r="F27" i="24" s="1"/>
  <c r="C34" i="24"/>
  <c r="F17" i="1" s="1"/>
  <c r="C33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6" i="1" s="1"/>
  <c r="S4" i="16"/>
  <c r="T4" i="16" s="1"/>
  <c r="V28" i="14"/>
  <c r="C33" i="14" s="1"/>
  <c r="D9" i="1" s="1"/>
  <c r="U28" i="14"/>
  <c r="C32" i="14" s="1"/>
  <c r="C9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21" i="1" s="1"/>
  <c r="C38" i="5"/>
  <c r="D21" i="1" s="1"/>
  <c r="H33" i="5"/>
  <c r="L33" i="5"/>
  <c r="O31" i="5"/>
  <c r="P33" i="5" s="1"/>
  <c r="S18" i="18"/>
  <c r="S19" i="18"/>
  <c r="S21" i="18"/>
  <c r="C31" i="18" s="1"/>
  <c r="E20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0" i="1" s="1"/>
  <c r="V25" i="18"/>
  <c r="C30" i="18" s="1"/>
  <c r="D20" i="1" s="1"/>
  <c r="C39" i="5"/>
  <c r="E21" i="1" s="1"/>
  <c r="C40" i="5"/>
  <c r="Q31" i="5"/>
  <c r="R33" i="5" s="1"/>
  <c r="I22" i="1" l="1"/>
  <c r="H22" i="1"/>
  <c r="C22" i="1"/>
  <c r="E22" i="1"/>
  <c r="T18" i="18"/>
  <c r="T20" i="30"/>
  <c r="D17" i="1"/>
  <c r="D22" i="1" s="1"/>
  <c r="G6" i="1"/>
  <c r="T13" i="30"/>
  <c r="T19" i="18"/>
  <c r="T26" i="24"/>
  <c r="C30" i="24" s="1"/>
  <c r="B17" i="1" s="1"/>
  <c r="T27" i="14"/>
  <c r="C31" i="14" s="1"/>
  <c r="B9" i="1" s="1"/>
  <c r="S25" i="24"/>
  <c r="F21" i="1"/>
  <c r="F20" i="1"/>
  <c r="S26" i="30"/>
  <c r="S24" i="30"/>
  <c r="S27" i="24"/>
  <c r="S26" i="14"/>
  <c r="F9" i="1"/>
  <c r="L28" i="14"/>
  <c r="S28" i="14" s="1"/>
  <c r="F22" i="1" l="1"/>
  <c r="T25" i="30"/>
  <c r="C29" i="30" s="1"/>
  <c r="B19" i="1" s="1"/>
  <c r="G19" i="1" s="1"/>
  <c r="C35" i="24"/>
  <c r="G35" i="24" s="1"/>
  <c r="G11" i="1"/>
  <c r="G8" i="1"/>
  <c r="G17" i="1"/>
  <c r="G9" i="1"/>
  <c r="C36" i="14"/>
  <c r="C34" i="30" l="1"/>
  <c r="G34" i="30" s="1"/>
  <c r="G36" i="14"/>
  <c r="M23" i="18" l="1"/>
  <c r="N25" i="18" s="1"/>
  <c r="S25" i="18" s="1"/>
  <c r="S20" i="18"/>
  <c r="S23" i="18" l="1"/>
  <c r="K20" i="1"/>
  <c r="T20" i="18"/>
  <c r="T24" i="18" s="1"/>
  <c r="C28" i="18" s="1"/>
  <c r="B20" i="1" s="1"/>
  <c r="C33" i="18" l="1"/>
  <c r="G33" i="18" s="1"/>
  <c r="G20" i="1" l="1"/>
  <c r="S25" i="16" l="1"/>
  <c r="S18" i="16"/>
  <c r="T18" i="16" l="1"/>
  <c r="T24" i="16" s="1"/>
  <c r="C28" i="16" s="1"/>
  <c r="B16" i="1" s="1"/>
  <c r="G16" i="1" s="1"/>
  <c r="S23" i="16"/>
  <c r="C33" i="16" l="1"/>
  <c r="M31" i="5"/>
  <c r="N33" i="5" s="1"/>
  <c r="S25" i="5"/>
  <c r="T25" i="5" s="1"/>
  <c r="S31" i="5" l="1"/>
  <c r="K21" i="1"/>
  <c r="T32" i="5"/>
  <c r="C36" i="5" s="1"/>
  <c r="B21" i="1" s="1"/>
  <c r="G21" i="1" l="1"/>
  <c r="G22" i="1" s="1"/>
  <c r="K22" i="1"/>
  <c r="C26" i="1" s="1"/>
  <c r="C41" i="5"/>
  <c r="G41" i="5" s="1"/>
  <c r="B22" i="1" l="1"/>
  <c r="C25" i="1" s="1"/>
  <c r="C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<sst xmlns="http://schemas.openxmlformats.org/spreadsheetml/2006/main" count="711" uniqueCount="116">
  <si>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</si>
  <si>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</si>
  <si>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</si>
  <si>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</si>
  <si>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</si>
  <si>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</si>
  <si>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</si>
  <si>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</si>
  <si>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</si>
  <si>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</si>
  <si>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</si>
  <si>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</si>
  <si>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</si>
  <si>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</si>
  <si>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</si>
  <si>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</si>
  <si>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</si>
  <si>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</si>
  <si>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</si>
  <si>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</si>
  <si>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</si>
  <si>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</si>
  <si>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</si>
  <si>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</si>
  <si>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</si>
  <si>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</si>
  <si>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</si>
  <si>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</si>
  <si>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</si>
  <si>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</si>
  <si>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</si>
  <si>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</si>
  <si>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</si>
  <si>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</si>
  <si>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</si>
  <si>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</si>
  <si>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</si>
  <si>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</si>
  <si>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</si>
  <si>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</si>
  <si>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</si>
  <si>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</si>
  <si>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</si>
  <si>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</si>
  <si>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</si>
  <si>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</si>
  <si>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</si>
  <si>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</si>
  <si>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</si>
  <si>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</si>
  <si>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</si>
  <si>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</si>
  <si>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</si>
  <si>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</si>
  <si>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</si>
  <si>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</si>
  <si>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</si>
  <si>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</si>
  <si>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</si>
  <si>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</si>
  <si>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</si>
  <si>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</si>
  <si>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</si>
  <si>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</si>
  <si>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K.Leek</t>
  </si>
  <si>
    <t>K Leek</t>
  </si>
  <si>
    <t>H. Wildman</t>
  </si>
  <si>
    <t>H.Wildman</t>
  </si>
  <si>
    <t>production meeting</t>
  </si>
  <si>
    <t>M Reading-Jones</t>
  </si>
  <si>
    <t>machine maintenance</t>
  </si>
  <si>
    <t xml:space="preserve">supervision /quality control </t>
  </si>
  <si>
    <t>M Reading -Jones</t>
  </si>
  <si>
    <t>J Holdham</t>
  </si>
  <si>
    <t xml:space="preserve">labouring </t>
  </si>
  <si>
    <t>panels</t>
  </si>
  <si>
    <t>fork lift</t>
  </si>
  <si>
    <t>fork lift,tidy yard,shredding</t>
  </si>
  <si>
    <t xml:space="preserve">magenta storage </t>
  </si>
  <si>
    <t xml:space="preserve">week ending </t>
  </si>
  <si>
    <t>Week Ending</t>
  </si>
  <si>
    <t>furloughed !</t>
  </si>
  <si>
    <t>shredder</t>
  </si>
  <si>
    <t>desk</t>
  </si>
  <si>
    <t xml:space="preserve"> </t>
  </si>
  <si>
    <t>frames</t>
  </si>
  <si>
    <t>tidy area</t>
  </si>
  <si>
    <t>check panels cl 75/76/35</t>
  </si>
  <si>
    <t>unit</t>
  </si>
  <si>
    <t>magenta storage 6728</t>
  </si>
  <si>
    <t xml:space="preserve">door &amp; frame </t>
  </si>
  <si>
    <t>firewod from container</t>
  </si>
  <si>
    <t>check metalwork cl 42</t>
  </si>
  <si>
    <t>units</t>
  </si>
  <si>
    <t>skirting</t>
  </si>
  <si>
    <t xml:space="preserve">storage base </t>
  </si>
  <si>
    <t>storage base 6728</t>
  </si>
  <si>
    <t>wall panels</t>
  </si>
  <si>
    <t>31.01.21</t>
  </si>
  <si>
    <t>pallet for desk 6725 cl 43</t>
  </si>
  <si>
    <t>collect from bps</t>
  </si>
  <si>
    <t>toolbox talk</t>
  </si>
  <si>
    <t>sample panel</t>
  </si>
  <si>
    <t>tailor made</t>
  </si>
  <si>
    <t>lorry back to fraikin</t>
  </si>
  <si>
    <t xml:space="preserve">frames </t>
  </si>
  <si>
    <t>KNIG01</t>
  </si>
  <si>
    <t>BOND02</t>
  </si>
  <si>
    <t>LORD02</t>
  </si>
  <si>
    <t>CANN01</t>
  </si>
  <si>
    <t>MOOR02</t>
  </si>
  <si>
    <t>OFFI01</t>
  </si>
  <si>
    <t>furlough</t>
  </si>
  <si>
    <t>1 DAYS HOLIDAY MISSED</t>
  </si>
  <si>
    <t>FROM WK 43 (ADDED TO</t>
  </si>
  <si>
    <t>WK 44 )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</si>
</sst>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8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15" fillId="3" borderId="2" xfId="0" applyNumberFormat="1" applyFont="1" applyFill="1" applyBorder="1"/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21" fillId="0" borderId="0" xfId="0" applyFont="1" applyFill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0" fontId="22" fillId="0" borderId="1" xfId="0" applyFont="1" applyFill="1" applyBorder="1"/>
    <xf numFmtId="2" fontId="22" fillId="0" borderId="1" xfId="0" applyNumberFormat="1" applyFont="1" applyFill="1" applyBorder="1"/>
    <xf numFmtId="2" fontId="23" fillId="0" borderId="1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22" fillId="9" borderId="0" xfId="0" applyFont="1" applyFill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14" fillId="10" borderId="3" xfId="0" applyNumberFormat="1" applyFont="1" applyFill="1" applyBorder="1" applyAlignment="1">
      <alignment horizontal="center"/>
    </xf>
    <xf numFmtId="2" fontId="6" fillId="1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5" fillId="0" borderId="0" xfId="0" applyFont="1"/>
    <xf numFmtId="0" fontId="25" fillId="4" borderId="0" xfId="0" applyFont="1" applyFill="1"/>
    <xf numFmtId="8" fontId="6" fillId="0" borderId="1" xfId="0" applyNumberFormat="1" applyFont="1" applyBorder="1" applyAlignment="1">
      <alignment horizontal="center"/>
    </xf>
    <xf numFmtId="6" fontId="6" fillId="0" borderId="1" xfId="0" applyNumberFormat="1" applyFont="1" applyBorder="1" applyAlignment="1">
      <alignment horizontal="center"/>
    </xf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8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6" fillId="10" borderId="1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10" borderId="2" xfId="0" applyNumberFormat="1" applyFont="1" applyFill="1" applyBorder="1" applyAlignment="1">
      <alignment horizontal="center"/>
    </xf>
    <xf numFmtId="2" fontId="6" fillId="10" borderId="4" xfId="0" applyNumberFormat="1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4" fillId="10" borderId="2" xfId="0" applyNumberFormat="1" applyFont="1" applyFill="1" applyBorder="1" applyAlignment="1">
      <alignment horizontal="center"/>
    </xf>
    <xf numFmtId="2" fontId="14" fillId="10" borderId="4" xfId="0" applyNumberFormat="1" applyFont="1" applyFill="1" applyBorder="1" applyAlignment="1">
      <alignment horizontal="center"/>
    </xf>
    <xf numFmtId="2" fontId="14" fillId="10" borderId="1" xfId="0" applyNumberFormat="1" applyFont="1" applyFill="1" applyBorder="1" applyAlignment="1">
      <alignment horizontal="center"/>
    </xf>
    <xf numFmtId="2" fontId="10" fillId="8" borderId="2" xfId="0" applyNumberFormat="1" applyFont="1" applyFill="1" applyBorder="1" applyAlignment="1">
      <alignment horizontal="center"/>
    </xf>
    <xf numFmtId="2" fontId="10" fillId="8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10" borderId="2" xfId="0" applyNumberFormat="1" applyFont="1" applyFill="1" applyBorder="1" applyAlignment="1">
      <alignment horizontal="center"/>
    </xf>
    <xf numFmtId="2" fontId="10" fillId="10" borderId="4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10" fillId="0" borderId="1" xfId="0" applyNumberFormat="1" applyFont="1" applyFill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6" fillId="8" borderId="6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topLeftCell="A24" zoomScale="89" zoomScaleNormal="89" workbookViewId="0">
      <selection activeCell="B35" sqref="B35"/>
    </sheetView>
  </sheetViews>
  <sheetFormatPr defaultColWidth="9.109375" defaultRowHeight="17.399999999999999" x14ac:dyDescent="0.3"/>
  <cols>
    <col min="1" max="1" width="25.88671875" style="92" customWidth="1"/>
    <col min="2" max="2" width="16.33203125" style="92" customWidth="1"/>
    <col min="3" max="3" width="15.6640625" style="92" bestFit="1" customWidth="1"/>
    <col min="4" max="4" width="16" style="92" customWidth="1"/>
    <col min="5" max="5" width="26.88671875" style="92" bestFit="1" customWidth="1"/>
    <col min="6" max="6" width="24.109375" style="92" customWidth="1"/>
    <col min="7" max="7" width="16" style="94" customWidth="1"/>
    <col min="8" max="8" width="20.5546875" style="94" bestFit="1" customWidth="1"/>
    <col min="9" max="9" width="8.33203125" style="94" bestFit="1" customWidth="1"/>
    <col min="10" max="10" width="9.109375" style="92"/>
    <col min="11" max="11" width="10.44140625" style="92" customWidth="1"/>
    <col min="12" max="16384" width="9.109375" style="92"/>
  </cols>
  <sheetData>
    <row r="1" spans="1:11" x14ac:dyDescent="0.3">
      <c r="A1" s="91" t="s">
        <v>0</v>
      </c>
      <c r="D1" s="93"/>
      <c r="E1" s="92" t="s">
        <v>49</v>
      </c>
    </row>
    <row r="2" spans="1:11" x14ac:dyDescent="0.3">
      <c r="A2" s="91" t="s">
        <v>80</v>
      </c>
      <c r="C2" s="250" t="s">
        <v>98</v>
      </c>
      <c r="D2" s="95"/>
      <c r="E2" s="92" t="s">
        <v>42</v>
      </c>
    </row>
    <row r="3" spans="1:11" x14ac:dyDescent="0.3">
      <c r="A3" s="150"/>
      <c r="D3" s="96"/>
      <c r="E3" s="92" t="s">
        <v>44</v>
      </c>
      <c r="F3" s="245" t="s">
        <v>81</v>
      </c>
    </row>
    <row r="4" spans="1:11" ht="12.75" customHeight="1" x14ac:dyDescent="0.3"/>
    <row r="5" spans="1:11" x14ac:dyDescent="0.3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3">
      <c r="A6" s="99" t="s">
        <v>51</v>
      </c>
      <c r="B6" s="100">
        <f>SUM(Buckingham!C32)</f>
        <v>24</v>
      </c>
      <c r="C6" s="100">
        <f>SUM(Buckingham!C33)</f>
        <v>0</v>
      </c>
      <c r="D6" s="100">
        <f>SUM(Buckingham!C34)</f>
        <v>0</v>
      </c>
      <c r="E6" s="100">
        <f>SUM(Buckingham!C35)</f>
        <v>0</v>
      </c>
      <c r="F6" s="100">
        <f>SUM(Buckingham!C36)</f>
        <v>0</v>
      </c>
      <c r="G6" s="101">
        <f>B6+C6+D6+E6+F6</f>
        <v>24</v>
      </c>
      <c r="H6" s="102">
        <f>SUM(Buckingham!C38)</f>
        <v>0</v>
      </c>
      <c r="I6" s="102">
        <f>SUM(Buckingham!C39)</f>
        <v>0</v>
      </c>
      <c r="K6" s="103">
        <f>SUM(Buckingham!I33)</f>
        <v>11.5</v>
      </c>
    </row>
    <row r="7" spans="1:11" ht="17.25" customHeight="1" x14ac:dyDescent="0.3">
      <c r="A7" s="99" t="s">
        <v>59</v>
      </c>
      <c r="B7" s="100">
        <f>SUM(Chimes!C31)</f>
        <v>0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0</v>
      </c>
      <c r="H7" s="102">
        <f>SUM(Chimes!C37)</f>
        <v>0</v>
      </c>
      <c r="I7" s="102">
        <f>SUM(Chimes!C38)</f>
        <v>0</v>
      </c>
      <c r="K7" s="103">
        <f>SUM(Chimes!I32)</f>
        <v>0</v>
      </c>
    </row>
    <row r="8" spans="1:11" x14ac:dyDescent="0.3">
      <c r="A8" s="99" t="s">
        <v>43</v>
      </c>
      <c r="B8" s="100">
        <f>SUM(Czege!C27)</f>
        <v>24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0</v>
      </c>
      <c r="G8" s="101">
        <f>B8+C8+D8+E8+F8</f>
        <v>24</v>
      </c>
      <c r="H8" s="104">
        <f>SUM(Czege!C33)</f>
        <v>0</v>
      </c>
      <c r="I8" s="104">
        <f>SUM(Czege!C34)</f>
        <v>0</v>
      </c>
      <c r="K8" s="103">
        <f>SUM(Czege!I28)</f>
        <v>2</v>
      </c>
    </row>
    <row r="9" spans="1:11" ht="17.25" customHeight="1" x14ac:dyDescent="0.3">
      <c r="A9" s="99" t="s">
        <v>7</v>
      </c>
      <c r="B9" s="100">
        <f>SUM(Doran!C31)</f>
        <v>16</v>
      </c>
      <c r="C9" s="100">
        <f>SUM(Doran!C32)</f>
        <v>0</v>
      </c>
      <c r="D9" s="100">
        <f>SUM(Doran!C33)</f>
        <v>0</v>
      </c>
      <c r="E9" s="100">
        <f>SUM(Doran!C34)</f>
        <v>8</v>
      </c>
      <c r="F9" s="100">
        <f>SUM(Doran!C35)</f>
        <v>0</v>
      </c>
      <c r="G9" s="101">
        <f t="shared" ref="G9:G20" si="0">B9+C9+D9+E9+F9</f>
        <v>24</v>
      </c>
      <c r="H9" s="104">
        <f>SUM(Doran!C37)</f>
        <v>0</v>
      </c>
      <c r="I9" s="104">
        <f>SUM(Doran!C38)</f>
        <v>0</v>
      </c>
      <c r="K9" s="103">
        <f>SUM(Doran!I32)</f>
        <v>0</v>
      </c>
    </row>
    <row r="10" spans="1:11" x14ac:dyDescent="0.3">
      <c r="A10" s="177" t="s">
        <v>50</v>
      </c>
      <c r="B10" s="178">
        <f>SUM(Hammond!C31)</f>
        <v>24</v>
      </c>
      <c r="C10" s="178">
        <f>SUM(Hammond!C32)</f>
        <v>0</v>
      </c>
      <c r="D10" s="178">
        <f>SUM(Hammond!C33)</f>
        <v>0</v>
      </c>
      <c r="E10" s="178">
        <f>SUM(Hammond!C34)</f>
        <v>0</v>
      </c>
      <c r="F10" s="178">
        <f>SUM(Hammond!C35)</f>
        <v>0</v>
      </c>
      <c r="G10" s="179">
        <f t="shared" ref="G10:G16" si="1">B10+C10+D10+E10+F10</f>
        <v>24</v>
      </c>
      <c r="H10" s="104">
        <f>SUM(Hammond!C37)</f>
        <v>0</v>
      </c>
      <c r="I10" s="104">
        <f>SUM(Hammond!C38)</f>
        <v>0</v>
      </c>
      <c r="K10" s="103">
        <f>SUM(Hammond!I32)</f>
        <v>7.5</v>
      </c>
    </row>
    <row r="11" spans="1:11" x14ac:dyDescent="0.3">
      <c r="A11" s="99" t="s">
        <v>8</v>
      </c>
      <c r="B11" s="100">
        <f>SUM(Harland!C27)</f>
        <v>16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8</v>
      </c>
      <c r="G11" s="101">
        <f t="shared" si="1"/>
        <v>24</v>
      </c>
      <c r="H11" s="104">
        <f>SUM(Harland!C33)</f>
        <v>0</v>
      </c>
      <c r="I11" s="104">
        <f>SUM(Harland!C34)</f>
        <v>0</v>
      </c>
      <c r="K11" s="103">
        <f>SUM(Harland!I28)</f>
        <v>0</v>
      </c>
    </row>
    <row r="12" spans="1:11" x14ac:dyDescent="0.3">
      <c r="A12" s="92" t="s">
        <v>73</v>
      </c>
      <c r="B12" s="100">
        <f>SUM(Holdham!C28)</f>
        <v>24</v>
      </c>
      <c r="C12" s="100">
        <f>SUM(Holdham!C29)</f>
        <v>0</v>
      </c>
      <c r="D12" s="100">
        <f>SUM(Holdham!C30)</f>
        <v>0</v>
      </c>
      <c r="E12" s="100">
        <f>SUM(Holdham!C31)</f>
        <v>0</v>
      </c>
      <c r="F12" s="100">
        <f>SUM(Holdham!C32)</f>
        <v>0</v>
      </c>
      <c r="G12" s="101">
        <f t="shared" si="1"/>
        <v>24</v>
      </c>
      <c r="H12" s="104">
        <f>SUM(Holdham!C34)</f>
        <v>0</v>
      </c>
      <c r="I12" s="104">
        <f>SUM(Holdham!C35)</f>
        <v>0</v>
      </c>
      <c r="K12" s="103">
        <f>SUM(Holdham!I29)</f>
        <v>24</v>
      </c>
    </row>
    <row r="13" spans="1:11" x14ac:dyDescent="0.3">
      <c r="A13" s="99" t="s">
        <v>65</v>
      </c>
      <c r="B13" s="100">
        <f>SUM(Leek!C30)</f>
        <v>24</v>
      </c>
      <c r="C13" s="100">
        <f>SUM(Leek!C31)</f>
        <v>0</v>
      </c>
      <c r="D13" s="100">
        <f>SUM(Leek!A32)</f>
        <v>0</v>
      </c>
      <c r="E13" s="100">
        <f>SUM(Leek!C33)</f>
        <v>0</v>
      </c>
      <c r="F13" s="100">
        <f>SUM(Leek!C34)</f>
        <v>0</v>
      </c>
      <c r="G13" s="101">
        <f t="shared" si="1"/>
        <v>24</v>
      </c>
      <c r="H13" s="104">
        <f>SUM(Leek!C36)</f>
        <v>0</v>
      </c>
      <c r="I13" s="104">
        <f>SUM(Leek!C37)</f>
        <v>0</v>
      </c>
      <c r="K13" s="103">
        <f>SUM(Leek!I31)</f>
        <v>14.5</v>
      </c>
    </row>
    <row r="14" spans="1:11" x14ac:dyDescent="0.3">
      <c r="A14" s="99" t="s">
        <v>9</v>
      </c>
      <c r="B14" s="100">
        <f>SUM(McSharry!C27)</f>
        <v>24</v>
      </c>
      <c r="C14" s="100">
        <f>SUM(McSharry!C28)</f>
        <v>0</v>
      </c>
      <c r="D14" s="100">
        <f>SUM(McSharry!C29)</f>
        <v>0</v>
      </c>
      <c r="E14" s="100">
        <f>SUM(McSharry!C30)</f>
        <v>0</v>
      </c>
      <c r="F14" s="100">
        <f>SUM(McSharry!C31)</f>
        <v>0</v>
      </c>
      <c r="G14" s="101">
        <f t="shared" si="1"/>
        <v>24</v>
      </c>
      <c r="H14" s="104">
        <f>SUM(McSharry!C33)</f>
        <v>0</v>
      </c>
      <c r="I14" s="104">
        <f>SUM(McSharry!C34)</f>
        <v>0</v>
      </c>
      <c r="K14" s="103">
        <f>SUM(McSharry!I28)</f>
        <v>8</v>
      </c>
    </row>
    <row r="15" spans="1:11" ht="17.25" customHeight="1" x14ac:dyDescent="0.3">
      <c r="A15" s="99" t="s">
        <v>69</v>
      </c>
      <c r="B15" s="100">
        <f>SUM('Reading-Jones'!C32)</f>
        <v>24</v>
      </c>
      <c r="C15" s="100">
        <f>SUM('Reading-Jones'!C33)</f>
        <v>0</v>
      </c>
      <c r="D15" s="100">
        <f>SUM('Reading-Jones'!C34)</f>
        <v>0</v>
      </c>
      <c r="E15" s="100">
        <f>SUM('Reading-Jones'!C35)</f>
        <v>0</v>
      </c>
      <c r="F15" s="100">
        <f>SUM('Reading-Jones'!C36)</f>
        <v>0</v>
      </c>
      <c r="G15" s="101">
        <f t="shared" si="1"/>
        <v>24</v>
      </c>
      <c r="H15" s="104">
        <f>SUM('Reading-Jones'!C38)</f>
        <v>0</v>
      </c>
      <c r="I15" s="104">
        <f>SUM('Reading-Jones'!C39)</f>
        <v>0</v>
      </c>
      <c r="K15" s="103">
        <f>SUM('Reading-Jones'!I33)</f>
        <v>2.5</v>
      </c>
    </row>
    <row r="16" spans="1:11" ht="17.25" customHeight="1" x14ac:dyDescent="0.3">
      <c r="A16" s="99" t="s">
        <v>10</v>
      </c>
      <c r="B16" s="100">
        <f>SUM(Taylor!C28)</f>
        <v>0</v>
      </c>
      <c r="C16" s="100">
        <f>SUM(Taylor!C29)</f>
        <v>0</v>
      </c>
      <c r="D16" s="100">
        <f>SUM(Taylor!C30)</f>
        <v>0</v>
      </c>
      <c r="E16" s="100">
        <f>SUM(Taylor!C31)</f>
        <v>24</v>
      </c>
      <c r="F16" s="100">
        <f>SUM(Taylor!C32)</f>
        <v>0</v>
      </c>
      <c r="G16" s="101">
        <f t="shared" si="1"/>
        <v>24</v>
      </c>
      <c r="H16" s="104">
        <f>SUM(Taylor!C34)</f>
        <v>0</v>
      </c>
      <c r="I16" s="104">
        <f>SUM(Taylor!C35)</f>
        <v>0</v>
      </c>
      <c r="K16" s="103">
        <f>SUM(Taylor!I29)</f>
        <v>0</v>
      </c>
    </row>
    <row r="17" spans="1:11" x14ac:dyDescent="0.3">
      <c r="A17" s="99" t="s">
        <v>45</v>
      </c>
      <c r="B17" s="100">
        <f>SUM(Ward!C30)</f>
        <v>24</v>
      </c>
      <c r="C17" s="100">
        <f>SUM(Ward!C31)</f>
        <v>0</v>
      </c>
      <c r="D17" s="100">
        <f>SUM(Ward!C32)</f>
        <v>0</v>
      </c>
      <c r="E17" s="100">
        <f>SUM(Ward!C33)</f>
        <v>0</v>
      </c>
      <c r="F17" s="100">
        <f>SUM(Ward!C34)</f>
        <v>0</v>
      </c>
      <c r="G17" s="101">
        <f t="shared" si="0"/>
        <v>24</v>
      </c>
      <c r="H17" s="104">
        <f>SUM(Ward!C36)</f>
        <v>0</v>
      </c>
      <c r="I17" s="104">
        <f>SUM(Ward!C37)</f>
        <v>0</v>
      </c>
      <c r="K17" s="103">
        <f>SUM(Ward!I31)</f>
        <v>0</v>
      </c>
    </row>
    <row r="18" spans="1:11" x14ac:dyDescent="0.3">
      <c r="A18" s="99" t="s">
        <v>67</v>
      </c>
      <c r="B18" s="100">
        <f>SUM(Wildman!C27)</f>
        <v>16</v>
      </c>
      <c r="C18" s="100">
        <f>SUM(Wildman!C28)</f>
        <v>0</v>
      </c>
      <c r="D18" s="100">
        <f>SUM(Wildman!C29)</f>
        <v>0</v>
      </c>
      <c r="E18" s="100">
        <f>SUM(Wildman!C30)</f>
        <v>16</v>
      </c>
      <c r="F18" s="100">
        <f>SUM(Wildman!C31)</f>
        <v>0</v>
      </c>
      <c r="G18" s="101">
        <f>B18+C18+D18+E18+F18</f>
        <v>32</v>
      </c>
      <c r="H18" s="104">
        <f>SUM(Wildman!C33)</f>
        <v>0</v>
      </c>
      <c r="I18" s="104">
        <f>SUM(Wildman!C34)</f>
        <v>0</v>
      </c>
      <c r="K18" s="103">
        <f>SUM(Wildman!I28)</f>
        <v>16</v>
      </c>
    </row>
    <row r="19" spans="1:11" x14ac:dyDescent="0.3">
      <c r="A19" s="99" t="s">
        <v>47</v>
      </c>
      <c r="B19" s="100">
        <f>SUM(N.Winterburn!C29)</f>
        <v>24</v>
      </c>
      <c r="C19" s="100">
        <f>SUM(N.Winterburn!C30)</f>
        <v>0</v>
      </c>
      <c r="D19" s="100">
        <f>SUM(N.Winterburn!C31)</f>
        <v>0</v>
      </c>
      <c r="E19" s="100">
        <f>SUM(N.Winterburn!C32)</f>
        <v>0</v>
      </c>
      <c r="F19" s="100">
        <f>SUM(N.Winterburn!C33)</f>
        <v>0</v>
      </c>
      <c r="G19" s="101">
        <f t="shared" si="0"/>
        <v>24</v>
      </c>
      <c r="H19" s="104">
        <f>SUM(N.Winterburn!C35)</f>
        <v>0</v>
      </c>
      <c r="I19" s="104">
        <f>SUM(N.Winterburn!C36)</f>
        <v>0</v>
      </c>
      <c r="K19" s="103">
        <f>SUM(N.Winterburn!I30)</f>
        <v>3</v>
      </c>
    </row>
    <row r="20" spans="1:11" x14ac:dyDescent="0.3">
      <c r="A20" s="99" t="s">
        <v>11</v>
      </c>
      <c r="B20" s="100">
        <f>SUM(T.Winterburn!C28)</f>
        <v>24</v>
      </c>
      <c r="C20" s="100">
        <f>SUM(T.Winterburn!C29)</f>
        <v>0</v>
      </c>
      <c r="D20" s="100">
        <f>SUM(T.Winterburn!C30)</f>
        <v>0</v>
      </c>
      <c r="E20" s="100">
        <f>SUM(T.Winterburn!C31)</f>
        <v>0</v>
      </c>
      <c r="F20" s="100">
        <f>SUM(T.Winterburn!C32)</f>
        <v>0</v>
      </c>
      <c r="G20" s="101">
        <f t="shared" si="0"/>
        <v>24</v>
      </c>
      <c r="H20" s="104">
        <f>SUM(T.Winterburn!C34)</f>
        <v>0</v>
      </c>
      <c r="I20" s="104">
        <f>SUM(T.Winterburn!C35)</f>
        <v>0</v>
      </c>
      <c r="K20" s="103">
        <f>SUM(T.Winterburn!I29)</f>
        <v>3</v>
      </c>
    </row>
    <row r="21" spans="1:11" x14ac:dyDescent="0.3">
      <c r="A21" s="99" t="s">
        <v>12</v>
      </c>
      <c r="B21" s="100">
        <f>SUM(Wright!C36)</f>
        <v>24</v>
      </c>
      <c r="C21" s="100">
        <f>SUM(Wright!C37)</f>
        <v>1.5</v>
      </c>
      <c r="D21" s="100">
        <f>SUM(Wright!C38)</f>
        <v>0</v>
      </c>
      <c r="E21" s="100">
        <f>SUM(Wright!C39)</f>
        <v>0</v>
      </c>
      <c r="F21" s="100">
        <f>SUM(Wright!C40)</f>
        <v>0</v>
      </c>
      <c r="G21" s="101">
        <f>B21+C21+D21+E21+F21</f>
        <v>25.5</v>
      </c>
      <c r="H21" s="104">
        <f>SUM(Wright!C42)</f>
        <v>0</v>
      </c>
      <c r="I21" s="104">
        <f>SUM(Wright!C43)</f>
        <v>0</v>
      </c>
      <c r="K21" s="103">
        <f>SUM(Wright!I37)</f>
        <v>24.5</v>
      </c>
    </row>
    <row r="22" spans="1:11" ht="17.25" customHeight="1" x14ac:dyDescent="0.3">
      <c r="A22" s="105" t="s">
        <v>22</v>
      </c>
      <c r="B22" s="106">
        <f t="shared" ref="B22:I22" si="2">SUM(B6:B21)</f>
        <v>312</v>
      </c>
      <c r="C22" s="106">
        <f t="shared" si="2"/>
        <v>1.5</v>
      </c>
      <c r="D22" s="106">
        <f t="shared" si="2"/>
        <v>0</v>
      </c>
      <c r="E22" s="106">
        <f t="shared" si="2"/>
        <v>48</v>
      </c>
      <c r="F22" s="106">
        <f t="shared" si="2"/>
        <v>8</v>
      </c>
      <c r="G22" s="106">
        <f t="shared" si="2"/>
        <v>369.5</v>
      </c>
      <c r="H22" s="107">
        <f t="shared" si="2"/>
        <v>0</v>
      </c>
      <c r="I22" s="107">
        <f t="shared" si="2"/>
        <v>0</v>
      </c>
      <c r="J22" s="94"/>
      <c r="K22" s="106">
        <f>SUM(K6:K21)</f>
        <v>116.5</v>
      </c>
    </row>
    <row r="23" spans="1:11" s="94" customFormat="1" x14ac:dyDescent="0.3">
      <c r="A23" s="92"/>
      <c r="B23" s="92"/>
      <c r="C23" s="92"/>
      <c r="D23" s="92"/>
      <c r="E23" s="92"/>
      <c r="F23" s="92"/>
      <c r="J23" s="92"/>
      <c r="K23" s="92"/>
    </row>
    <row r="25" spans="1:11" x14ac:dyDescent="0.3">
      <c r="A25" s="92" t="s">
        <v>28</v>
      </c>
      <c r="C25" s="108">
        <f>B22+C22+D22</f>
        <v>313.5</v>
      </c>
    </row>
    <row r="26" spans="1:11" x14ac:dyDescent="0.3">
      <c r="A26" s="92" t="s">
        <v>29</v>
      </c>
      <c r="C26" s="108">
        <f>K22</f>
        <v>116.5</v>
      </c>
    </row>
    <row r="27" spans="1:11" x14ac:dyDescent="0.3">
      <c r="A27" s="92" t="s">
        <v>33</v>
      </c>
      <c r="C27" s="109">
        <f>C26/C25</f>
        <v>0.37161084529505584</v>
      </c>
    </row>
    <row r="28" spans="1:11" x14ac:dyDescent="0.3">
      <c r="C28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tabSelected="1" zoomScale="87" zoomScaleNormal="87" workbookViewId="0">
      <selection activeCell="B35" sqref="B35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2.664062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58</v>
      </c>
      <c r="B1" s="2"/>
      <c r="C1" s="2"/>
    </row>
    <row r="2" spans="1:22" s="9" customFormat="1" x14ac:dyDescent="0.3">
      <c r="A2" s="5" t="s">
        <v>79</v>
      </c>
      <c r="B2" s="230"/>
      <c r="C2" s="230" t="str">
        <f>Buckingham!C2</f>
        <v>31.01.21</v>
      </c>
      <c r="D2" s="145"/>
      <c r="E2" s="293" t="s">
        <v>13</v>
      </c>
      <c r="F2" s="293"/>
      <c r="G2" s="293" t="s">
        <v>14</v>
      </c>
      <c r="H2" s="293"/>
      <c r="I2" s="293" t="s">
        <v>15</v>
      </c>
      <c r="J2" s="293"/>
      <c r="K2" s="293" t="s">
        <v>16</v>
      </c>
      <c r="L2" s="293"/>
      <c r="M2" s="293" t="s">
        <v>17</v>
      </c>
      <c r="N2" s="293"/>
      <c r="O2" s="293" t="s">
        <v>18</v>
      </c>
      <c r="P2" s="293"/>
      <c r="Q2" s="293" t="s">
        <v>19</v>
      </c>
      <c r="R2" s="29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</v>
      </c>
      <c r="G3" s="114">
        <v>8</v>
      </c>
      <c r="H3" s="115">
        <v>16.3</v>
      </c>
      <c r="I3" s="114">
        <v>8</v>
      </c>
      <c r="J3" s="115">
        <v>16.3</v>
      </c>
      <c r="K3" s="243"/>
      <c r="L3" s="244"/>
      <c r="M3" s="243"/>
      <c r="N3" s="244"/>
      <c r="O3" s="149"/>
      <c r="P3" s="11"/>
      <c r="Q3" s="11"/>
      <c r="R3" s="11"/>
      <c r="S3" s="147"/>
      <c r="T3" s="147"/>
      <c r="U3" s="13"/>
      <c r="V3" s="13"/>
    </row>
    <row r="4" spans="1:22" x14ac:dyDescent="0.3">
      <c r="A4" s="268">
        <v>6822</v>
      </c>
      <c r="B4" s="273" t="s">
        <v>110</v>
      </c>
      <c r="C4" s="268">
        <v>4</v>
      </c>
      <c r="D4" s="22" t="s">
        <v>102</v>
      </c>
      <c r="E4" s="296"/>
      <c r="F4" s="297"/>
      <c r="G4" s="296">
        <v>8</v>
      </c>
      <c r="H4" s="297"/>
      <c r="I4" s="296">
        <v>3</v>
      </c>
      <c r="J4" s="297"/>
      <c r="K4" s="298"/>
      <c r="L4" s="299"/>
      <c r="M4" s="298"/>
      <c r="N4" s="299"/>
      <c r="O4" s="291"/>
      <c r="P4" s="292"/>
      <c r="Q4" s="291"/>
      <c r="R4" s="292"/>
      <c r="S4" s="147">
        <f>E4+G4+I4+K4+M4+O4+Q4</f>
        <v>11</v>
      </c>
      <c r="T4" s="147">
        <f t="shared" ref="T4:T19" si="0">SUM(S4-U4-V4)</f>
        <v>11</v>
      </c>
      <c r="U4" s="14"/>
      <c r="V4" s="14"/>
    </row>
    <row r="5" spans="1:22" x14ac:dyDescent="0.3">
      <c r="A5" s="261">
        <v>6728</v>
      </c>
      <c r="B5" s="273" t="s">
        <v>106</v>
      </c>
      <c r="C5" s="261">
        <v>55</v>
      </c>
      <c r="D5" s="22" t="s">
        <v>88</v>
      </c>
      <c r="E5" s="296"/>
      <c r="F5" s="297"/>
      <c r="G5" s="296"/>
      <c r="H5" s="297"/>
      <c r="I5" s="296">
        <v>3</v>
      </c>
      <c r="J5" s="297"/>
      <c r="K5" s="298"/>
      <c r="L5" s="299"/>
      <c r="M5" s="298"/>
      <c r="N5" s="299"/>
      <c r="O5" s="291"/>
      <c r="P5" s="292"/>
      <c r="Q5" s="291"/>
      <c r="R5" s="292"/>
      <c r="S5" s="147">
        <f t="shared" ref="S5:S22" si="1">E5+G5+I5+K5+M5+O5+Q5</f>
        <v>3</v>
      </c>
      <c r="T5" s="147">
        <f t="shared" si="0"/>
        <v>3</v>
      </c>
      <c r="U5" s="14"/>
      <c r="V5" s="14"/>
    </row>
    <row r="6" spans="1:22" x14ac:dyDescent="0.3">
      <c r="A6" s="259">
        <v>6874</v>
      </c>
      <c r="B6" s="273" t="s">
        <v>107</v>
      </c>
      <c r="C6" s="259">
        <v>14</v>
      </c>
      <c r="D6" s="22" t="s">
        <v>83</v>
      </c>
      <c r="E6" s="296"/>
      <c r="F6" s="297"/>
      <c r="G6" s="296"/>
      <c r="H6" s="297"/>
      <c r="I6" s="296">
        <v>2</v>
      </c>
      <c r="J6" s="297"/>
      <c r="K6" s="298"/>
      <c r="L6" s="299"/>
      <c r="M6" s="298"/>
      <c r="N6" s="299"/>
      <c r="O6" s="291"/>
      <c r="P6" s="292"/>
      <c r="Q6" s="291"/>
      <c r="R6" s="292"/>
      <c r="S6" s="147">
        <f>E6+G6+I6+K6+M6+O6+Q6</f>
        <v>2</v>
      </c>
      <c r="T6" s="147">
        <f t="shared" si="0"/>
        <v>2</v>
      </c>
      <c r="U6" s="14"/>
      <c r="V6" s="14"/>
    </row>
    <row r="7" spans="1:22" x14ac:dyDescent="0.3">
      <c r="A7" s="224"/>
      <c r="B7" s="224"/>
      <c r="C7" s="224"/>
      <c r="D7" s="22"/>
      <c r="E7" s="296"/>
      <c r="F7" s="297"/>
      <c r="G7" s="296"/>
      <c r="H7" s="297"/>
      <c r="I7" s="296"/>
      <c r="J7" s="297"/>
      <c r="K7" s="298"/>
      <c r="L7" s="299"/>
      <c r="M7" s="298"/>
      <c r="N7" s="299"/>
      <c r="O7" s="291"/>
      <c r="P7" s="292"/>
      <c r="Q7" s="291"/>
      <c r="R7" s="292"/>
      <c r="S7" s="147">
        <f>E7+G7+I7+K7+M7+O7+Q7</f>
        <v>0</v>
      </c>
      <c r="T7" s="147">
        <f t="shared" si="0"/>
        <v>0</v>
      </c>
      <c r="U7" s="14"/>
      <c r="V7" s="14"/>
    </row>
    <row r="8" spans="1:22" x14ac:dyDescent="0.3">
      <c r="A8" s="272" t="s">
        <v>112</v>
      </c>
      <c r="B8" s="275">
        <v>195.84</v>
      </c>
      <c r="C8" s="224"/>
      <c r="D8" s="22"/>
      <c r="E8" s="296"/>
      <c r="F8" s="297"/>
      <c r="G8" s="296"/>
      <c r="H8" s="297"/>
      <c r="I8" s="296"/>
      <c r="J8" s="297"/>
      <c r="K8" s="298"/>
      <c r="L8" s="299"/>
      <c r="M8" s="298"/>
      <c r="N8" s="299"/>
      <c r="O8" s="291"/>
      <c r="P8" s="292"/>
      <c r="Q8" s="291"/>
      <c r="R8" s="292"/>
      <c r="S8" s="147">
        <f t="shared" si="1"/>
        <v>0</v>
      </c>
      <c r="T8" s="147">
        <f t="shared" si="0"/>
        <v>0</v>
      </c>
      <c r="U8" s="14"/>
      <c r="V8" s="14"/>
    </row>
    <row r="9" spans="1:22" x14ac:dyDescent="0.3">
      <c r="A9" s="225"/>
      <c r="B9" s="225"/>
      <c r="C9" s="225"/>
      <c r="D9" s="22"/>
      <c r="E9" s="296"/>
      <c r="F9" s="297"/>
      <c r="G9" s="296"/>
      <c r="H9" s="297"/>
      <c r="I9" s="296"/>
      <c r="J9" s="297"/>
      <c r="K9" s="298"/>
      <c r="L9" s="299"/>
      <c r="M9" s="298"/>
      <c r="N9" s="299"/>
      <c r="O9" s="291"/>
      <c r="P9" s="292"/>
      <c r="Q9" s="291"/>
      <c r="R9" s="292"/>
      <c r="S9" s="147">
        <f t="shared" si="1"/>
        <v>0</v>
      </c>
      <c r="T9" s="147">
        <f t="shared" si="0"/>
        <v>0</v>
      </c>
      <c r="U9" s="14"/>
      <c r="V9" s="14"/>
    </row>
    <row r="10" spans="1:22" x14ac:dyDescent="0.3">
      <c r="A10" s="198"/>
      <c r="B10" s="25"/>
      <c r="C10" s="173"/>
      <c r="D10" s="22"/>
      <c r="E10" s="296"/>
      <c r="F10" s="297"/>
      <c r="G10" s="296"/>
      <c r="H10" s="297"/>
      <c r="I10" s="296"/>
      <c r="J10" s="297"/>
      <c r="K10" s="298"/>
      <c r="L10" s="299"/>
      <c r="M10" s="298"/>
      <c r="N10" s="299"/>
      <c r="O10" s="291"/>
      <c r="P10" s="292"/>
      <c r="Q10" s="291"/>
      <c r="R10" s="292"/>
      <c r="S10" s="147">
        <f t="shared" si="1"/>
        <v>0</v>
      </c>
      <c r="T10" s="147">
        <f t="shared" si="0"/>
        <v>0</v>
      </c>
      <c r="U10" s="14"/>
      <c r="V10" s="14"/>
    </row>
    <row r="11" spans="1:22" x14ac:dyDescent="0.3">
      <c r="A11" s="201"/>
      <c r="B11" s="201"/>
      <c r="C11" s="201"/>
      <c r="D11" s="22"/>
      <c r="E11" s="296"/>
      <c r="F11" s="297"/>
      <c r="G11" s="296"/>
      <c r="H11" s="297"/>
      <c r="I11" s="296"/>
      <c r="J11" s="297"/>
      <c r="K11" s="298"/>
      <c r="L11" s="299"/>
      <c r="M11" s="298"/>
      <c r="N11" s="299"/>
      <c r="O11" s="291"/>
      <c r="P11" s="292"/>
      <c r="Q11" s="291"/>
      <c r="R11" s="292"/>
      <c r="S11" s="147">
        <f t="shared" si="1"/>
        <v>0</v>
      </c>
      <c r="T11" s="147">
        <f t="shared" si="0"/>
        <v>0</v>
      </c>
      <c r="U11" s="14"/>
      <c r="V11" s="14"/>
    </row>
    <row r="12" spans="1:22" x14ac:dyDescent="0.3">
      <c r="A12" s="201"/>
      <c r="B12" s="201"/>
      <c r="C12" s="201"/>
      <c r="D12" s="22"/>
      <c r="E12" s="296"/>
      <c r="F12" s="297"/>
      <c r="G12" s="296"/>
      <c r="H12" s="297"/>
      <c r="I12" s="296"/>
      <c r="J12" s="297"/>
      <c r="K12" s="298"/>
      <c r="L12" s="299"/>
      <c r="M12" s="298"/>
      <c r="N12" s="299"/>
      <c r="O12" s="291"/>
      <c r="P12" s="292"/>
      <c r="Q12" s="291"/>
      <c r="R12" s="292"/>
      <c r="S12" s="147">
        <f t="shared" si="1"/>
        <v>0</v>
      </c>
      <c r="T12" s="147">
        <f t="shared" si="0"/>
        <v>0</v>
      </c>
      <c r="U12" s="14"/>
      <c r="V12" s="14"/>
    </row>
    <row r="13" spans="1:22" x14ac:dyDescent="0.3">
      <c r="A13" s="171"/>
      <c r="B13" s="171"/>
      <c r="C13" s="171"/>
      <c r="D13" s="22"/>
      <c r="E13" s="296"/>
      <c r="F13" s="297"/>
      <c r="G13" s="296"/>
      <c r="H13" s="297"/>
      <c r="I13" s="296"/>
      <c r="J13" s="297"/>
      <c r="K13" s="298"/>
      <c r="L13" s="299"/>
      <c r="M13" s="298"/>
      <c r="N13" s="299"/>
      <c r="O13" s="291"/>
      <c r="P13" s="292"/>
      <c r="Q13" s="291"/>
      <c r="R13" s="292"/>
      <c r="S13" s="147">
        <f t="shared" si="1"/>
        <v>0</v>
      </c>
      <c r="T13" s="147">
        <f t="shared" si="0"/>
        <v>0</v>
      </c>
      <c r="U13" s="14"/>
      <c r="V13" s="14"/>
    </row>
    <row r="14" spans="1:22" x14ac:dyDescent="0.3">
      <c r="A14" s="151"/>
      <c r="B14" s="146"/>
      <c r="C14" s="146"/>
      <c r="D14" s="22"/>
      <c r="E14" s="296"/>
      <c r="F14" s="297"/>
      <c r="G14" s="296"/>
      <c r="H14" s="297"/>
      <c r="I14" s="296"/>
      <c r="J14" s="297"/>
      <c r="K14" s="298"/>
      <c r="L14" s="299"/>
      <c r="M14" s="298"/>
      <c r="N14" s="299"/>
      <c r="O14" s="291"/>
      <c r="P14" s="292"/>
      <c r="Q14" s="291"/>
      <c r="R14" s="292"/>
      <c r="S14" s="147">
        <f t="shared" si="1"/>
        <v>0</v>
      </c>
      <c r="T14" s="147">
        <f t="shared" si="0"/>
        <v>0</v>
      </c>
      <c r="U14" s="14"/>
      <c r="V14" s="14"/>
    </row>
    <row r="15" spans="1:22" x14ac:dyDescent="0.3">
      <c r="A15" s="223"/>
      <c r="B15" s="25"/>
      <c r="C15" s="223"/>
      <c r="D15" s="10"/>
      <c r="E15" s="296"/>
      <c r="F15" s="297"/>
      <c r="G15" s="296"/>
      <c r="H15" s="297"/>
      <c r="I15" s="296"/>
      <c r="J15" s="297"/>
      <c r="K15" s="298"/>
      <c r="L15" s="299"/>
      <c r="M15" s="298"/>
      <c r="N15" s="299"/>
      <c r="O15" s="291"/>
      <c r="P15" s="292"/>
      <c r="Q15" s="291"/>
      <c r="R15" s="292"/>
      <c r="S15" s="147">
        <f t="shared" si="1"/>
        <v>0</v>
      </c>
      <c r="T15" s="147">
        <f t="shared" si="0"/>
        <v>0</v>
      </c>
      <c r="U15" s="14"/>
      <c r="V15" s="14"/>
    </row>
    <row r="16" spans="1:22" x14ac:dyDescent="0.3">
      <c r="A16" s="223"/>
      <c r="B16" s="25"/>
      <c r="C16" s="223"/>
      <c r="D16" s="10"/>
      <c r="E16" s="277"/>
      <c r="F16" s="278"/>
      <c r="G16" s="277"/>
      <c r="H16" s="278"/>
      <c r="I16" s="277"/>
      <c r="J16" s="278"/>
      <c r="K16" s="279"/>
      <c r="L16" s="280"/>
      <c r="M16" s="279"/>
      <c r="N16" s="280"/>
      <c r="O16" s="291"/>
      <c r="P16" s="292"/>
      <c r="Q16" s="291"/>
      <c r="R16" s="292"/>
      <c r="S16" s="147">
        <f t="shared" si="1"/>
        <v>0</v>
      </c>
      <c r="T16" s="147">
        <f t="shared" si="0"/>
        <v>0</v>
      </c>
      <c r="U16" s="14"/>
      <c r="V16" s="14"/>
    </row>
    <row r="17" spans="1:22" x14ac:dyDescent="0.3">
      <c r="A17" s="267">
        <v>3600</v>
      </c>
      <c r="B17" s="273" t="s">
        <v>111</v>
      </c>
      <c r="C17" s="267"/>
      <c r="D17" s="22" t="s">
        <v>99</v>
      </c>
      <c r="E17" s="296">
        <v>8</v>
      </c>
      <c r="F17" s="297"/>
      <c r="G17" s="296"/>
      <c r="H17" s="297"/>
      <c r="I17" s="296"/>
      <c r="J17" s="297"/>
      <c r="K17" s="298"/>
      <c r="L17" s="299"/>
      <c r="M17" s="298"/>
      <c r="N17" s="299"/>
      <c r="O17" s="291"/>
      <c r="P17" s="292"/>
      <c r="Q17" s="291"/>
      <c r="R17" s="292"/>
      <c r="S17" s="147">
        <f>E17+G17+I17+K17+M17+O17+Q17</f>
        <v>8</v>
      </c>
      <c r="T17" s="147">
        <f>SUM(S17-U17-V17)</f>
        <v>8</v>
      </c>
      <c r="U17" s="14"/>
      <c r="V17" s="14"/>
    </row>
    <row r="18" spans="1:22" x14ac:dyDescent="0.3">
      <c r="A18" s="218"/>
      <c r="B18" s="25"/>
      <c r="C18" s="218"/>
      <c r="D18" s="22"/>
      <c r="E18" s="296"/>
      <c r="F18" s="297"/>
      <c r="G18" s="296"/>
      <c r="H18" s="297"/>
      <c r="I18" s="296"/>
      <c r="J18" s="297"/>
      <c r="K18" s="298"/>
      <c r="L18" s="299"/>
      <c r="M18" s="298"/>
      <c r="N18" s="299"/>
      <c r="O18" s="291"/>
      <c r="P18" s="292"/>
      <c r="Q18" s="291"/>
      <c r="R18" s="292"/>
      <c r="S18" s="147">
        <f t="shared" si="1"/>
        <v>0</v>
      </c>
      <c r="T18" s="147">
        <f t="shared" si="0"/>
        <v>0</v>
      </c>
      <c r="U18" s="14"/>
      <c r="V18" s="14"/>
    </row>
    <row r="19" spans="1:22" x14ac:dyDescent="0.3">
      <c r="A19" s="146"/>
      <c r="B19" s="146"/>
      <c r="C19" s="146"/>
      <c r="D19" s="10"/>
      <c r="E19" s="296"/>
      <c r="F19" s="297"/>
      <c r="G19" s="296"/>
      <c r="H19" s="297"/>
      <c r="I19" s="296"/>
      <c r="J19" s="297"/>
      <c r="K19" s="298"/>
      <c r="L19" s="299"/>
      <c r="M19" s="298"/>
      <c r="N19" s="299"/>
      <c r="O19" s="291"/>
      <c r="P19" s="292"/>
      <c r="Q19" s="291"/>
      <c r="R19" s="292"/>
      <c r="S19" s="147">
        <f t="shared" si="1"/>
        <v>0</v>
      </c>
      <c r="T19" s="147">
        <f t="shared" si="0"/>
        <v>0</v>
      </c>
      <c r="U19" s="14"/>
      <c r="V19" s="14"/>
    </row>
    <row r="20" spans="1:22" x14ac:dyDescent="0.3">
      <c r="A20" s="55" t="s">
        <v>35</v>
      </c>
      <c r="B20" s="55"/>
      <c r="C20" s="10"/>
      <c r="D20" s="10"/>
      <c r="E20" s="296"/>
      <c r="F20" s="297"/>
      <c r="G20" s="296"/>
      <c r="H20" s="297"/>
      <c r="I20" s="296"/>
      <c r="J20" s="297"/>
      <c r="K20" s="298"/>
      <c r="L20" s="299"/>
      <c r="M20" s="298"/>
      <c r="N20" s="299"/>
      <c r="O20" s="291"/>
      <c r="P20" s="292"/>
      <c r="Q20" s="291"/>
      <c r="R20" s="292"/>
      <c r="S20" s="147">
        <f t="shared" si="1"/>
        <v>0</v>
      </c>
      <c r="T20" s="147"/>
      <c r="U20" s="15"/>
      <c r="V20" s="14"/>
    </row>
    <row r="21" spans="1:22" x14ac:dyDescent="0.3">
      <c r="A21" s="55" t="s">
        <v>36</v>
      </c>
      <c r="B21" s="55"/>
      <c r="C21" s="10"/>
      <c r="D21" s="10"/>
      <c r="E21" s="296"/>
      <c r="F21" s="297"/>
      <c r="G21" s="296"/>
      <c r="H21" s="297"/>
      <c r="I21" s="296"/>
      <c r="J21" s="297"/>
      <c r="K21" s="296"/>
      <c r="L21" s="297"/>
      <c r="M21" s="296"/>
      <c r="N21" s="297"/>
      <c r="O21" s="291"/>
      <c r="P21" s="292"/>
      <c r="Q21" s="291"/>
      <c r="R21" s="292"/>
      <c r="S21" s="147">
        <f t="shared" si="1"/>
        <v>0</v>
      </c>
      <c r="T21" s="147"/>
      <c r="U21" s="15"/>
      <c r="V21" s="14"/>
    </row>
    <row r="22" spans="1:22" x14ac:dyDescent="0.3">
      <c r="A22" s="15" t="s">
        <v>6</v>
      </c>
      <c r="B22" s="15"/>
      <c r="C22" s="15"/>
      <c r="D22" s="15"/>
      <c r="E22" s="300">
        <f>SUM(E4:E21)</f>
        <v>8</v>
      </c>
      <c r="F22" s="301"/>
      <c r="G22" s="300">
        <f>SUM(G4:G21)</f>
        <v>8</v>
      </c>
      <c r="H22" s="301"/>
      <c r="I22" s="300">
        <f>SUM(I4:I21)</f>
        <v>8</v>
      </c>
      <c r="J22" s="301"/>
      <c r="K22" s="300">
        <f>SUM(K4:K21)</f>
        <v>0</v>
      </c>
      <c r="L22" s="301"/>
      <c r="M22" s="300">
        <f>SUM(M4:M21)</f>
        <v>0</v>
      </c>
      <c r="N22" s="301"/>
      <c r="O22" s="300">
        <f>SUM(O4:O21)</f>
        <v>0</v>
      </c>
      <c r="P22" s="301"/>
      <c r="Q22" s="300">
        <f>SUM(Q4:Q21)</f>
        <v>0</v>
      </c>
      <c r="R22" s="301"/>
      <c r="S22" s="147">
        <f t="shared" si="1"/>
        <v>24</v>
      </c>
      <c r="T22" s="147"/>
      <c r="U22" s="15"/>
      <c r="V22" s="14"/>
    </row>
    <row r="23" spans="1:22" x14ac:dyDescent="0.3">
      <c r="A23" s="15" t="s">
        <v>2</v>
      </c>
      <c r="B23" s="15"/>
      <c r="C23" s="15"/>
      <c r="D23" s="15"/>
      <c r="E23" s="147"/>
      <c r="F23" s="148">
        <v>8</v>
      </c>
      <c r="G23" s="147"/>
      <c r="H23" s="148">
        <v>8</v>
      </c>
      <c r="I23" s="147"/>
      <c r="J23" s="148">
        <v>8</v>
      </c>
      <c r="K23" s="147"/>
      <c r="L23" s="148">
        <v>8</v>
      </c>
      <c r="M23" s="147"/>
      <c r="N23" s="148">
        <v>8</v>
      </c>
      <c r="O23" s="147"/>
      <c r="P23" s="148"/>
      <c r="Q23" s="147"/>
      <c r="R23" s="148"/>
      <c r="S23" s="147">
        <f>SUM(E23:R23)</f>
        <v>40</v>
      </c>
      <c r="T23" s="147">
        <f>SUM(T4:T22)</f>
        <v>24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-8</v>
      </c>
      <c r="M24" s="14"/>
      <c r="N24" s="14">
        <f>SUM(M22)-N23</f>
        <v>-8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-16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24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8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24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9"/>
  <sheetViews>
    <sheetView tabSelected="1" zoomScale="87" zoomScaleNormal="87" workbookViewId="0">
      <selection activeCell="B35" sqref="B35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2.664062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72</v>
      </c>
      <c r="B1" s="2"/>
      <c r="C1" s="2"/>
    </row>
    <row r="2" spans="1:22" s="9" customFormat="1" x14ac:dyDescent="0.3">
      <c r="A2" s="5" t="s">
        <v>79</v>
      </c>
      <c r="B2" s="230"/>
      <c r="C2" s="230" t="str">
        <f>Buckingham!C2</f>
        <v>31.01.21</v>
      </c>
      <c r="D2" s="136"/>
      <c r="E2" s="293" t="s">
        <v>13</v>
      </c>
      <c r="F2" s="293"/>
      <c r="G2" s="293" t="s">
        <v>14</v>
      </c>
      <c r="H2" s="293"/>
      <c r="I2" s="293" t="s">
        <v>15</v>
      </c>
      <c r="J2" s="293"/>
      <c r="K2" s="293" t="s">
        <v>16</v>
      </c>
      <c r="L2" s="293"/>
      <c r="M2" s="293" t="s">
        <v>17</v>
      </c>
      <c r="N2" s="293"/>
      <c r="O2" s="293" t="s">
        <v>18</v>
      </c>
      <c r="P2" s="293"/>
      <c r="Q2" s="293" t="s">
        <v>19</v>
      </c>
      <c r="R2" s="29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43"/>
      <c r="L3" s="244"/>
      <c r="M3" s="243"/>
      <c r="N3" s="244"/>
      <c r="O3" s="140"/>
      <c r="P3" s="11"/>
      <c r="Q3" s="11"/>
      <c r="R3" s="11"/>
      <c r="S3" s="137"/>
      <c r="T3" s="137"/>
      <c r="U3" s="13"/>
      <c r="V3" s="13"/>
    </row>
    <row r="4" spans="1:22" x14ac:dyDescent="0.3">
      <c r="A4" s="267">
        <v>6728</v>
      </c>
      <c r="B4" s="273" t="s">
        <v>106</v>
      </c>
      <c r="C4" s="267">
        <v>43</v>
      </c>
      <c r="D4" s="22" t="s">
        <v>83</v>
      </c>
      <c r="E4" s="296">
        <v>3</v>
      </c>
      <c r="F4" s="297"/>
      <c r="G4" s="296"/>
      <c r="H4" s="297"/>
      <c r="I4" s="296"/>
      <c r="J4" s="297"/>
      <c r="K4" s="298"/>
      <c r="L4" s="299"/>
      <c r="M4" s="298"/>
      <c r="N4" s="299"/>
      <c r="O4" s="291"/>
      <c r="P4" s="292"/>
      <c r="Q4" s="291"/>
      <c r="R4" s="292"/>
      <c r="S4" s="137">
        <f>E4+G4+I4+K4+M4+O4+Q4</f>
        <v>3</v>
      </c>
      <c r="T4" s="137">
        <f t="shared" ref="T4:T24" si="0">SUM(S4-U4-V4)</f>
        <v>3</v>
      </c>
      <c r="U4" s="14"/>
      <c r="V4" s="14"/>
    </row>
    <row r="5" spans="1:22" x14ac:dyDescent="0.3">
      <c r="A5" s="267">
        <v>6728</v>
      </c>
      <c r="B5" s="273" t="s">
        <v>106</v>
      </c>
      <c r="C5" s="267">
        <v>54</v>
      </c>
      <c r="D5" s="22" t="s">
        <v>75</v>
      </c>
      <c r="E5" s="296">
        <v>5</v>
      </c>
      <c r="F5" s="297"/>
      <c r="G5" s="296">
        <v>8</v>
      </c>
      <c r="H5" s="297"/>
      <c r="I5" s="296">
        <v>2.5</v>
      </c>
      <c r="J5" s="297"/>
      <c r="K5" s="298"/>
      <c r="L5" s="299"/>
      <c r="M5" s="298"/>
      <c r="N5" s="299"/>
      <c r="O5" s="291"/>
      <c r="P5" s="292"/>
      <c r="Q5" s="291"/>
      <c r="R5" s="292"/>
      <c r="S5" s="137">
        <f t="shared" ref="S5:S27" si="1">E5+G5+I5+K5+M5+O5+Q5</f>
        <v>15.5</v>
      </c>
      <c r="T5" s="137">
        <f t="shared" si="0"/>
        <v>15.5</v>
      </c>
      <c r="U5" s="14"/>
      <c r="V5" s="14"/>
    </row>
    <row r="6" spans="1:22" x14ac:dyDescent="0.3">
      <c r="A6" s="268">
        <v>6874</v>
      </c>
      <c r="B6" s="273" t="s">
        <v>107</v>
      </c>
      <c r="C6" s="268">
        <v>9</v>
      </c>
      <c r="D6" s="22" t="s">
        <v>97</v>
      </c>
      <c r="E6" s="296"/>
      <c r="F6" s="297"/>
      <c r="G6" s="296"/>
      <c r="H6" s="297"/>
      <c r="I6" s="296">
        <v>3</v>
      </c>
      <c r="J6" s="297"/>
      <c r="K6" s="298"/>
      <c r="L6" s="299"/>
      <c r="M6" s="298"/>
      <c r="N6" s="299"/>
      <c r="O6" s="291"/>
      <c r="P6" s="292"/>
      <c r="Q6" s="291"/>
      <c r="R6" s="292"/>
      <c r="S6" s="137">
        <f t="shared" si="1"/>
        <v>3</v>
      </c>
      <c r="T6" s="137">
        <f t="shared" si="0"/>
        <v>3</v>
      </c>
      <c r="U6" s="14"/>
      <c r="V6" s="14"/>
    </row>
    <row r="7" spans="1:22" x14ac:dyDescent="0.3">
      <c r="A7" s="261"/>
      <c r="B7" s="261"/>
      <c r="C7" s="261"/>
      <c r="D7" s="22"/>
      <c r="E7" s="296"/>
      <c r="F7" s="297"/>
      <c r="G7" s="296"/>
      <c r="H7" s="297"/>
      <c r="I7" s="296"/>
      <c r="J7" s="297"/>
      <c r="K7" s="298"/>
      <c r="L7" s="299"/>
      <c r="M7" s="298"/>
      <c r="N7" s="299"/>
      <c r="O7" s="291"/>
      <c r="P7" s="292"/>
      <c r="Q7" s="291"/>
      <c r="R7" s="292"/>
      <c r="S7" s="137">
        <f t="shared" si="1"/>
        <v>0</v>
      </c>
      <c r="T7" s="137">
        <f t="shared" si="0"/>
        <v>0</v>
      </c>
      <c r="U7" s="14"/>
      <c r="V7" s="14"/>
    </row>
    <row r="8" spans="1:22" x14ac:dyDescent="0.3">
      <c r="A8" s="272" t="s">
        <v>112</v>
      </c>
      <c r="B8" s="275">
        <v>160</v>
      </c>
      <c r="C8" s="255"/>
      <c r="D8" s="22"/>
      <c r="E8" s="296"/>
      <c r="F8" s="297"/>
      <c r="G8" s="296"/>
      <c r="H8" s="297"/>
      <c r="I8" s="296"/>
      <c r="J8" s="297"/>
      <c r="K8" s="298"/>
      <c r="L8" s="299"/>
      <c r="M8" s="298"/>
      <c r="N8" s="299"/>
      <c r="O8" s="291"/>
      <c r="P8" s="292"/>
      <c r="Q8" s="291"/>
      <c r="R8" s="292"/>
      <c r="S8" s="137">
        <f t="shared" si="1"/>
        <v>0</v>
      </c>
      <c r="T8" s="137">
        <f t="shared" si="0"/>
        <v>0</v>
      </c>
      <c r="U8" s="14"/>
      <c r="V8" s="14"/>
    </row>
    <row r="9" spans="1:22" x14ac:dyDescent="0.3">
      <c r="A9" s="255"/>
      <c r="B9" s="255"/>
      <c r="C9" s="255"/>
      <c r="D9" s="22"/>
      <c r="E9" s="296"/>
      <c r="F9" s="297"/>
      <c r="G9" s="296"/>
      <c r="H9" s="297"/>
      <c r="I9" s="296"/>
      <c r="J9" s="297"/>
      <c r="K9" s="298"/>
      <c r="L9" s="299"/>
      <c r="M9" s="298"/>
      <c r="N9" s="299"/>
      <c r="O9" s="291"/>
      <c r="P9" s="292"/>
      <c r="Q9" s="291"/>
      <c r="R9" s="292"/>
      <c r="S9" s="137">
        <f t="shared" si="1"/>
        <v>0</v>
      </c>
      <c r="T9" s="137">
        <f t="shared" si="0"/>
        <v>0</v>
      </c>
      <c r="U9" s="14"/>
      <c r="V9" s="14"/>
    </row>
    <row r="10" spans="1:22" x14ac:dyDescent="0.3">
      <c r="A10" s="255"/>
      <c r="B10" s="255"/>
      <c r="C10" s="255"/>
      <c r="D10" s="22"/>
      <c r="E10" s="296"/>
      <c r="F10" s="297"/>
      <c r="G10" s="296"/>
      <c r="H10" s="297"/>
      <c r="I10" s="296"/>
      <c r="J10" s="297"/>
      <c r="K10" s="298"/>
      <c r="L10" s="299"/>
      <c r="M10" s="298"/>
      <c r="N10" s="299"/>
      <c r="O10" s="291"/>
      <c r="P10" s="292"/>
      <c r="Q10" s="291"/>
      <c r="R10" s="292"/>
      <c r="S10" s="137">
        <f t="shared" si="1"/>
        <v>0</v>
      </c>
      <c r="T10" s="137">
        <f t="shared" si="0"/>
        <v>0</v>
      </c>
      <c r="U10" s="14"/>
      <c r="V10" s="14"/>
    </row>
    <row r="11" spans="1:22" x14ac:dyDescent="0.3">
      <c r="A11" s="223"/>
      <c r="B11" s="223"/>
      <c r="C11" s="223"/>
      <c r="D11" s="22"/>
      <c r="E11" s="296"/>
      <c r="F11" s="297"/>
      <c r="G11" s="296"/>
      <c r="H11" s="297"/>
      <c r="I11" s="296"/>
      <c r="J11" s="297"/>
      <c r="K11" s="298"/>
      <c r="L11" s="299"/>
      <c r="M11" s="298"/>
      <c r="N11" s="299"/>
      <c r="O11" s="291"/>
      <c r="P11" s="292"/>
      <c r="Q11" s="291"/>
      <c r="R11" s="292"/>
      <c r="S11" s="137">
        <f t="shared" si="1"/>
        <v>0</v>
      </c>
      <c r="T11" s="137">
        <f t="shared" si="0"/>
        <v>0</v>
      </c>
      <c r="U11" s="14"/>
      <c r="V11" s="14"/>
    </row>
    <row r="12" spans="1:22" x14ac:dyDescent="0.3">
      <c r="A12" s="223"/>
      <c r="B12" s="223"/>
      <c r="C12" s="223"/>
      <c r="D12" s="22"/>
      <c r="E12" s="296"/>
      <c r="F12" s="297"/>
      <c r="G12" s="296"/>
      <c r="H12" s="297"/>
      <c r="I12" s="296"/>
      <c r="J12" s="297"/>
      <c r="K12" s="298"/>
      <c r="L12" s="299"/>
      <c r="M12" s="298"/>
      <c r="N12" s="299"/>
      <c r="O12" s="291"/>
      <c r="P12" s="292"/>
      <c r="Q12" s="291"/>
      <c r="R12" s="292"/>
      <c r="S12" s="137">
        <f t="shared" si="1"/>
        <v>0</v>
      </c>
      <c r="T12" s="137">
        <f t="shared" si="0"/>
        <v>0</v>
      </c>
      <c r="U12" s="14"/>
      <c r="V12" s="14"/>
    </row>
    <row r="13" spans="1:22" x14ac:dyDescent="0.3">
      <c r="A13" s="195"/>
      <c r="B13" s="195"/>
      <c r="C13" s="195"/>
      <c r="D13" s="22"/>
      <c r="E13" s="296"/>
      <c r="F13" s="297"/>
      <c r="G13" s="296"/>
      <c r="H13" s="297"/>
      <c r="I13" s="296"/>
      <c r="J13" s="297"/>
      <c r="K13" s="298"/>
      <c r="L13" s="299"/>
      <c r="M13" s="298"/>
      <c r="N13" s="299"/>
      <c r="O13" s="291"/>
      <c r="P13" s="292"/>
      <c r="Q13" s="291"/>
      <c r="R13" s="292"/>
      <c r="S13" s="137">
        <f t="shared" si="1"/>
        <v>0</v>
      </c>
      <c r="T13" s="137">
        <f t="shared" si="0"/>
        <v>0</v>
      </c>
      <c r="U13" s="14"/>
      <c r="V13" s="14"/>
    </row>
    <row r="14" spans="1:22" x14ac:dyDescent="0.3">
      <c r="A14" s="195"/>
      <c r="B14" s="195"/>
      <c r="C14" s="195"/>
      <c r="D14" s="22"/>
      <c r="E14" s="296"/>
      <c r="F14" s="297"/>
      <c r="G14" s="296"/>
      <c r="H14" s="297"/>
      <c r="I14" s="296"/>
      <c r="J14" s="297"/>
      <c r="K14" s="298"/>
      <c r="L14" s="299"/>
      <c r="M14" s="298"/>
      <c r="N14" s="299"/>
      <c r="O14" s="291"/>
      <c r="P14" s="292"/>
      <c r="Q14" s="291"/>
      <c r="R14" s="292"/>
      <c r="S14" s="137">
        <f t="shared" si="1"/>
        <v>0</v>
      </c>
      <c r="T14" s="137">
        <f t="shared" si="0"/>
        <v>0</v>
      </c>
      <c r="U14" s="14"/>
      <c r="V14" s="14"/>
    </row>
    <row r="15" spans="1:22" x14ac:dyDescent="0.3">
      <c r="A15" s="223"/>
      <c r="B15" s="223"/>
      <c r="C15" s="223"/>
      <c r="D15" s="22"/>
      <c r="E15" s="296"/>
      <c r="F15" s="297"/>
      <c r="G15" s="296"/>
      <c r="H15" s="297"/>
      <c r="I15" s="296"/>
      <c r="J15" s="297"/>
      <c r="K15" s="298"/>
      <c r="L15" s="299"/>
      <c r="M15" s="298"/>
      <c r="N15" s="299"/>
      <c r="O15" s="291"/>
      <c r="P15" s="292"/>
      <c r="Q15" s="291"/>
      <c r="R15" s="292"/>
      <c r="S15" s="137">
        <f t="shared" si="1"/>
        <v>0</v>
      </c>
      <c r="T15" s="137">
        <f t="shared" si="0"/>
        <v>0</v>
      </c>
      <c r="U15" s="14"/>
      <c r="V15" s="14"/>
    </row>
    <row r="16" spans="1:22" x14ac:dyDescent="0.3">
      <c r="A16" s="190"/>
      <c r="B16" s="25"/>
      <c r="C16" s="139"/>
      <c r="D16" s="22"/>
      <c r="E16" s="296"/>
      <c r="F16" s="297"/>
      <c r="G16" s="296"/>
      <c r="H16" s="297"/>
      <c r="I16" s="296"/>
      <c r="J16" s="297"/>
      <c r="K16" s="298"/>
      <c r="L16" s="299"/>
      <c r="M16" s="298"/>
      <c r="N16" s="299"/>
      <c r="O16" s="291"/>
      <c r="P16" s="292"/>
      <c r="Q16" s="291"/>
      <c r="R16" s="292"/>
      <c r="S16" s="137">
        <f t="shared" si="1"/>
        <v>0</v>
      </c>
      <c r="T16" s="137">
        <f t="shared" si="0"/>
        <v>0</v>
      </c>
      <c r="U16" s="14"/>
      <c r="V16" s="14"/>
    </row>
    <row r="17" spans="1:22" x14ac:dyDescent="0.3">
      <c r="A17" s="246"/>
      <c r="B17" s="246"/>
      <c r="C17" s="246"/>
      <c r="D17" s="22"/>
      <c r="E17" s="296"/>
      <c r="F17" s="297"/>
      <c r="G17" s="296"/>
      <c r="H17" s="297"/>
      <c r="I17" s="296"/>
      <c r="J17" s="297"/>
      <c r="K17" s="298"/>
      <c r="L17" s="299"/>
      <c r="M17" s="298"/>
      <c r="N17" s="299"/>
      <c r="O17" s="291"/>
      <c r="P17" s="292"/>
      <c r="Q17" s="291"/>
      <c r="R17" s="292"/>
      <c r="S17" s="137">
        <f>E17+G17+I17+K17+M17+O17+Q17</f>
        <v>0</v>
      </c>
      <c r="T17" s="137">
        <f>SUM(S17-U17-V17)</f>
        <v>0</v>
      </c>
      <c r="U17" s="14"/>
      <c r="V17" s="14"/>
    </row>
    <row r="18" spans="1:22" x14ac:dyDescent="0.3">
      <c r="A18" s="196"/>
      <c r="B18" s="196"/>
      <c r="C18" s="196"/>
      <c r="D18" s="22"/>
      <c r="E18" s="296"/>
      <c r="F18" s="297"/>
      <c r="G18" s="296"/>
      <c r="H18" s="297"/>
      <c r="I18" s="296"/>
      <c r="J18" s="297"/>
      <c r="K18" s="298"/>
      <c r="L18" s="299"/>
      <c r="M18" s="298"/>
      <c r="N18" s="299"/>
      <c r="O18" s="291"/>
      <c r="P18" s="292"/>
      <c r="Q18" s="291"/>
      <c r="R18" s="292"/>
      <c r="S18" s="192">
        <f t="shared" ref="S18:S23" si="2">E18+G18+I18+K18+M18+O18+Q18</f>
        <v>0</v>
      </c>
      <c r="T18" s="192">
        <f t="shared" ref="T18:T23" si="3">SUM(S18-U18-V18)</f>
        <v>0</v>
      </c>
      <c r="U18" s="14"/>
      <c r="V18" s="14"/>
    </row>
    <row r="19" spans="1:22" x14ac:dyDescent="0.3">
      <c r="A19" s="196"/>
      <c r="B19" s="196"/>
      <c r="C19" s="196"/>
      <c r="D19" s="22"/>
      <c r="E19" s="296"/>
      <c r="F19" s="297"/>
      <c r="G19" s="296"/>
      <c r="H19" s="297"/>
      <c r="I19" s="296"/>
      <c r="J19" s="297"/>
      <c r="K19" s="298"/>
      <c r="L19" s="299"/>
      <c r="M19" s="298"/>
      <c r="N19" s="299"/>
      <c r="O19" s="291"/>
      <c r="P19" s="292"/>
      <c r="Q19" s="291"/>
      <c r="R19" s="292"/>
      <c r="S19" s="192">
        <f t="shared" si="2"/>
        <v>0</v>
      </c>
      <c r="T19" s="192">
        <f t="shared" si="3"/>
        <v>0</v>
      </c>
      <c r="U19" s="14"/>
      <c r="V19" s="14"/>
    </row>
    <row r="20" spans="1:22" x14ac:dyDescent="0.3">
      <c r="A20" s="248"/>
      <c r="B20" s="25"/>
      <c r="C20" s="248"/>
      <c r="D20" s="22"/>
      <c r="E20" s="296"/>
      <c r="F20" s="297"/>
      <c r="G20" s="296"/>
      <c r="H20" s="297"/>
      <c r="I20" s="296"/>
      <c r="J20" s="297"/>
      <c r="K20" s="298"/>
      <c r="L20" s="299"/>
      <c r="M20" s="298"/>
      <c r="N20" s="299"/>
      <c r="O20" s="291"/>
      <c r="P20" s="292"/>
      <c r="Q20" s="291"/>
      <c r="R20" s="292"/>
      <c r="S20" s="192">
        <f t="shared" si="2"/>
        <v>0</v>
      </c>
      <c r="T20" s="192">
        <f t="shared" si="3"/>
        <v>0</v>
      </c>
      <c r="U20" s="14"/>
      <c r="V20" s="14"/>
    </row>
    <row r="21" spans="1:22" x14ac:dyDescent="0.3">
      <c r="A21" s="242"/>
      <c r="B21" s="25"/>
      <c r="C21" s="242"/>
      <c r="D21" s="22"/>
      <c r="E21" s="296"/>
      <c r="F21" s="297"/>
      <c r="G21" s="296"/>
      <c r="H21" s="297"/>
      <c r="I21" s="296"/>
      <c r="J21" s="297"/>
      <c r="K21" s="298"/>
      <c r="L21" s="299"/>
      <c r="M21" s="298"/>
      <c r="N21" s="299"/>
      <c r="O21" s="291"/>
      <c r="P21" s="292"/>
      <c r="Q21" s="291"/>
      <c r="R21" s="292"/>
      <c r="S21" s="199">
        <f t="shared" si="2"/>
        <v>0</v>
      </c>
      <c r="T21" s="199">
        <f t="shared" si="3"/>
        <v>0</v>
      </c>
      <c r="U21" s="14"/>
      <c r="V21" s="14"/>
    </row>
    <row r="22" spans="1:22" x14ac:dyDescent="0.3">
      <c r="A22" s="268">
        <v>3600</v>
      </c>
      <c r="B22" s="273" t="s">
        <v>111</v>
      </c>
      <c r="C22" s="268"/>
      <c r="D22" s="22" t="s">
        <v>89</v>
      </c>
      <c r="E22" s="296"/>
      <c r="F22" s="297"/>
      <c r="G22" s="296"/>
      <c r="H22" s="297"/>
      <c r="I22" s="296">
        <v>2.5</v>
      </c>
      <c r="J22" s="297"/>
      <c r="K22" s="298"/>
      <c r="L22" s="299"/>
      <c r="M22" s="298"/>
      <c r="N22" s="299"/>
      <c r="O22" s="291"/>
      <c r="P22" s="292"/>
      <c r="Q22" s="291"/>
      <c r="R22" s="292"/>
      <c r="S22" s="199">
        <f t="shared" si="2"/>
        <v>2.5</v>
      </c>
      <c r="T22" s="199">
        <f t="shared" si="3"/>
        <v>2.5</v>
      </c>
      <c r="U22" s="14"/>
      <c r="V22" s="14"/>
    </row>
    <row r="23" spans="1:22" x14ac:dyDescent="0.3">
      <c r="A23" s="256"/>
      <c r="B23" s="256"/>
      <c r="C23" s="256"/>
      <c r="D23" s="22"/>
      <c r="E23" s="296"/>
      <c r="F23" s="297"/>
      <c r="G23" s="296"/>
      <c r="H23" s="297"/>
      <c r="I23" s="296"/>
      <c r="J23" s="297"/>
      <c r="K23" s="298"/>
      <c r="L23" s="299"/>
      <c r="M23" s="298"/>
      <c r="N23" s="299"/>
      <c r="O23" s="291"/>
      <c r="P23" s="292"/>
      <c r="Q23" s="291"/>
      <c r="R23" s="292"/>
      <c r="S23" s="199">
        <f t="shared" si="2"/>
        <v>0</v>
      </c>
      <c r="T23" s="199">
        <f t="shared" si="3"/>
        <v>0</v>
      </c>
      <c r="U23" s="14"/>
      <c r="V23" s="14"/>
    </row>
    <row r="24" spans="1:22" x14ac:dyDescent="0.3">
      <c r="A24" s="139"/>
      <c r="B24" s="139"/>
      <c r="C24" s="139"/>
      <c r="D24" s="10"/>
      <c r="E24" s="296"/>
      <c r="F24" s="297"/>
      <c r="G24" s="296"/>
      <c r="H24" s="297"/>
      <c r="I24" s="296"/>
      <c r="J24" s="297"/>
      <c r="K24" s="298"/>
      <c r="L24" s="299"/>
      <c r="M24" s="298"/>
      <c r="N24" s="299"/>
      <c r="O24" s="291"/>
      <c r="P24" s="292"/>
      <c r="Q24" s="291"/>
      <c r="R24" s="292"/>
      <c r="S24" s="137">
        <f t="shared" si="1"/>
        <v>0</v>
      </c>
      <c r="T24" s="137">
        <f t="shared" si="0"/>
        <v>0</v>
      </c>
      <c r="U24" s="14"/>
      <c r="V24" s="14"/>
    </row>
    <row r="25" spans="1:22" x14ac:dyDescent="0.3">
      <c r="A25" s="10" t="s">
        <v>35</v>
      </c>
      <c r="B25" s="10"/>
      <c r="C25" s="10"/>
      <c r="D25" s="10"/>
      <c r="E25" s="296"/>
      <c r="F25" s="297"/>
      <c r="G25" s="296"/>
      <c r="H25" s="297"/>
      <c r="I25" s="296"/>
      <c r="J25" s="297"/>
      <c r="K25" s="298"/>
      <c r="L25" s="299"/>
      <c r="M25" s="298"/>
      <c r="N25" s="299"/>
      <c r="O25" s="291"/>
      <c r="P25" s="292"/>
      <c r="Q25" s="291"/>
      <c r="R25" s="292"/>
      <c r="S25" s="137">
        <f t="shared" si="1"/>
        <v>0</v>
      </c>
      <c r="T25" s="137"/>
      <c r="U25" s="15"/>
      <c r="V25" s="14"/>
    </row>
    <row r="26" spans="1:22" x14ac:dyDescent="0.3">
      <c r="A26" s="10" t="s">
        <v>36</v>
      </c>
      <c r="B26" s="10"/>
      <c r="C26" s="10"/>
      <c r="D26" s="10"/>
      <c r="E26" s="296"/>
      <c r="F26" s="297"/>
      <c r="G26" s="296"/>
      <c r="H26" s="297"/>
      <c r="I26" s="296"/>
      <c r="J26" s="297"/>
      <c r="K26" s="296"/>
      <c r="L26" s="297"/>
      <c r="M26" s="296"/>
      <c r="N26" s="297"/>
      <c r="O26" s="291"/>
      <c r="P26" s="292"/>
      <c r="Q26" s="291"/>
      <c r="R26" s="292"/>
      <c r="S26" s="137">
        <f t="shared" si="1"/>
        <v>0</v>
      </c>
      <c r="T26" s="137"/>
      <c r="U26" s="15"/>
      <c r="V26" s="14"/>
    </row>
    <row r="27" spans="1:22" x14ac:dyDescent="0.3">
      <c r="A27" s="15" t="s">
        <v>6</v>
      </c>
      <c r="B27" s="15"/>
      <c r="C27" s="15"/>
      <c r="D27" s="15"/>
      <c r="E27" s="300">
        <f>SUM(E4:E26)</f>
        <v>8</v>
      </c>
      <c r="F27" s="301"/>
      <c r="G27" s="300">
        <f>SUM(G4:G26)</f>
        <v>8</v>
      </c>
      <c r="H27" s="301"/>
      <c r="I27" s="300">
        <f>SUM(I4:I26)</f>
        <v>8</v>
      </c>
      <c r="J27" s="301"/>
      <c r="K27" s="300">
        <f>SUM(K4:K26)</f>
        <v>0</v>
      </c>
      <c r="L27" s="301"/>
      <c r="M27" s="300">
        <f>SUM(M4:M26)</f>
        <v>0</v>
      </c>
      <c r="N27" s="301"/>
      <c r="O27" s="300">
        <f>SUM(O4:O26)</f>
        <v>0</v>
      </c>
      <c r="P27" s="301"/>
      <c r="Q27" s="300">
        <f>SUM(Q4:Q26)</f>
        <v>0</v>
      </c>
      <c r="R27" s="301"/>
      <c r="S27" s="137">
        <f t="shared" si="1"/>
        <v>24</v>
      </c>
      <c r="T27" s="137"/>
      <c r="U27" s="15"/>
      <c r="V27" s="14"/>
    </row>
    <row r="28" spans="1:22" x14ac:dyDescent="0.3">
      <c r="A28" s="15" t="s">
        <v>2</v>
      </c>
      <c r="B28" s="15"/>
      <c r="C28" s="15"/>
      <c r="D28" s="15"/>
      <c r="E28" s="137"/>
      <c r="F28" s="138">
        <v>8</v>
      </c>
      <c r="G28" s="137"/>
      <c r="H28" s="138">
        <v>8</v>
      </c>
      <c r="I28" s="137"/>
      <c r="J28" s="138">
        <v>8</v>
      </c>
      <c r="K28" s="137"/>
      <c r="L28" s="138">
        <v>8</v>
      </c>
      <c r="M28" s="137"/>
      <c r="N28" s="138">
        <v>8</v>
      </c>
      <c r="O28" s="137"/>
      <c r="P28" s="138"/>
      <c r="Q28" s="137"/>
      <c r="R28" s="138"/>
      <c r="S28" s="137">
        <f>SUM(E28:R28)</f>
        <v>40</v>
      </c>
      <c r="T28" s="137">
        <f>SUM(T4:T27)</f>
        <v>24</v>
      </c>
      <c r="U28" s="14"/>
      <c r="V28" s="14"/>
    </row>
    <row r="29" spans="1:22" x14ac:dyDescent="0.3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-8</v>
      </c>
      <c r="M29" s="14"/>
      <c r="N29" s="14">
        <f>SUM(M27)-N28</f>
        <v>-8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-16</v>
      </c>
      <c r="T29" s="14"/>
      <c r="U29" s="14">
        <f>SUM(U4:U28)</f>
        <v>0</v>
      </c>
      <c r="V29" s="14">
        <f>SUM(V4:V28)</f>
        <v>0</v>
      </c>
    </row>
    <row r="31" spans="1:22" x14ac:dyDescent="0.3">
      <c r="A31" s="1" t="s">
        <v>23</v>
      </c>
      <c r="B31" s="2"/>
    </row>
    <row r="32" spans="1:22" x14ac:dyDescent="0.3">
      <c r="A32" s="3" t="s">
        <v>2</v>
      </c>
      <c r="C32" s="17">
        <f>SUM(T28)</f>
        <v>24</v>
      </c>
      <c r="I32" s="1">
        <v>3600</v>
      </c>
    </row>
    <row r="33" spans="1:9" x14ac:dyDescent="0.3">
      <c r="A33" s="3" t="s">
        <v>24</v>
      </c>
      <c r="C33" s="17">
        <f>U29</f>
        <v>0</v>
      </c>
      <c r="D33" s="17"/>
      <c r="I33" s="24">
        <v>2.5</v>
      </c>
    </row>
    <row r="34" spans="1:9" x14ac:dyDescent="0.3">
      <c r="A34" s="3" t="s">
        <v>25</v>
      </c>
      <c r="C34" s="17">
        <f>V29</f>
        <v>0</v>
      </c>
    </row>
    <row r="35" spans="1:9" x14ac:dyDescent="0.3">
      <c r="A35" s="3" t="s">
        <v>26</v>
      </c>
      <c r="C35" s="17">
        <f>S25</f>
        <v>0</v>
      </c>
      <c r="I35" s="17"/>
    </row>
    <row r="36" spans="1:9" x14ac:dyDescent="0.3">
      <c r="A36" s="3" t="s">
        <v>4</v>
      </c>
      <c r="C36" s="17">
        <f>S26</f>
        <v>0</v>
      </c>
    </row>
    <row r="37" spans="1:9" ht="16.2" thickBot="1" x14ac:dyDescent="0.35">
      <c r="A37" s="4" t="s">
        <v>6</v>
      </c>
      <c r="C37" s="23">
        <f>SUM(C32:C36)</f>
        <v>24</v>
      </c>
      <c r="E37" s="4" t="s">
        <v>40</v>
      </c>
      <c r="F37" s="4"/>
      <c r="G37" s="19">
        <f>S27-C37</f>
        <v>0</v>
      </c>
    </row>
    <row r="38" spans="1:9" ht="16.2" thickTop="1" x14ac:dyDescent="0.3">
      <c r="A38" s="3" t="s">
        <v>27</v>
      </c>
      <c r="C38" s="20">
        <v>0</v>
      </c>
      <c r="D38" s="20"/>
    </row>
    <row r="39" spans="1:9" x14ac:dyDescent="0.3">
      <c r="A39" s="3" t="s">
        <v>34</v>
      </c>
      <c r="C39" s="20">
        <v>0</v>
      </c>
      <c r="D39" s="20"/>
    </row>
  </sheetData>
  <mergeCells count="175"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17:R17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abSelected="1" zoomScale="90" zoomScaleNormal="90" zoomScalePageLayoutView="89" workbookViewId="0">
      <selection activeCell="B35" sqref="B35"/>
    </sheetView>
  </sheetViews>
  <sheetFormatPr defaultColWidth="9.109375" defaultRowHeight="15.6" x14ac:dyDescent="0.3"/>
  <cols>
    <col min="1" max="1" width="9.6640625" style="30" customWidth="1"/>
    <col min="2" max="2" width="10.6640625" style="30" customWidth="1"/>
    <col min="3" max="3" width="12.88671875" style="30" customWidth="1"/>
    <col min="4" max="4" width="28.6640625" style="30" customWidth="1"/>
    <col min="5" max="5" width="6.88671875" style="30" customWidth="1"/>
    <col min="6" max="13" width="7" style="30" customWidth="1"/>
    <col min="14" max="14" width="6.88671875" style="30" customWidth="1"/>
    <col min="15" max="17" width="7" style="30" customWidth="1"/>
    <col min="18" max="18" width="7" style="31" customWidth="1"/>
    <col min="19" max="19" width="7.6640625" style="30" customWidth="1"/>
    <col min="20" max="21" width="7.88671875" style="30" customWidth="1"/>
    <col min="22" max="22" width="7.6640625" style="30" customWidth="1"/>
    <col min="23" max="16384" width="9.109375" style="30"/>
  </cols>
  <sheetData>
    <row r="1" spans="1:22" ht="18" customHeight="1" x14ac:dyDescent="0.3">
      <c r="A1" s="28" t="s">
        <v>10</v>
      </c>
      <c r="B1" s="29"/>
      <c r="C1" s="29"/>
    </row>
    <row r="2" spans="1:22" s="35" customFormat="1" x14ac:dyDescent="0.3">
      <c r="A2" s="5" t="s">
        <v>79</v>
      </c>
      <c r="B2" s="230"/>
      <c r="C2" s="230" t="str">
        <f>Buckingham!C2</f>
        <v>31.01.21</v>
      </c>
      <c r="D2" s="32"/>
      <c r="E2" s="312" t="s">
        <v>13</v>
      </c>
      <c r="F2" s="312"/>
      <c r="G2" s="312" t="s">
        <v>14</v>
      </c>
      <c r="H2" s="312"/>
      <c r="I2" s="312" t="s">
        <v>15</v>
      </c>
      <c r="J2" s="312"/>
      <c r="K2" s="312" t="s">
        <v>16</v>
      </c>
      <c r="L2" s="312"/>
      <c r="M2" s="312" t="s">
        <v>17</v>
      </c>
      <c r="N2" s="312"/>
      <c r="O2" s="312" t="s">
        <v>18</v>
      </c>
      <c r="P2" s="312"/>
      <c r="Q2" s="312" t="s">
        <v>19</v>
      </c>
      <c r="R2" s="312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3">
      <c r="A3" s="36" t="s">
        <v>20</v>
      </c>
      <c r="B3" s="36" t="s">
        <v>21</v>
      </c>
      <c r="C3" s="36" t="s">
        <v>46</v>
      </c>
      <c r="D3" s="36" t="s">
        <v>30</v>
      </c>
      <c r="E3" s="270"/>
      <c r="F3" s="271"/>
      <c r="G3" s="270"/>
      <c r="H3" s="271"/>
      <c r="I3" s="270"/>
      <c r="J3" s="271"/>
      <c r="K3" s="243"/>
      <c r="L3" s="244"/>
      <c r="M3" s="243"/>
      <c r="N3" s="244"/>
      <c r="O3" s="27"/>
      <c r="P3" s="68"/>
      <c r="Q3" s="37"/>
      <c r="R3" s="37"/>
      <c r="S3" s="38"/>
      <c r="T3" s="38"/>
      <c r="U3" s="39"/>
      <c r="V3" s="39"/>
    </row>
    <row r="4" spans="1:22" x14ac:dyDescent="0.3">
      <c r="A4" s="263">
        <v>6728</v>
      </c>
      <c r="B4" s="273" t="s">
        <v>106</v>
      </c>
      <c r="C4" s="263">
        <v>67</v>
      </c>
      <c r="D4" s="22" t="s">
        <v>90</v>
      </c>
      <c r="E4" s="310"/>
      <c r="F4" s="311"/>
      <c r="G4" s="310"/>
      <c r="H4" s="311"/>
      <c r="I4" s="310"/>
      <c r="J4" s="311"/>
      <c r="K4" s="305"/>
      <c r="L4" s="306"/>
      <c r="M4" s="305"/>
      <c r="N4" s="306"/>
      <c r="O4" s="309"/>
      <c r="P4" s="309"/>
      <c r="Q4" s="307"/>
      <c r="R4" s="308"/>
      <c r="S4" s="38">
        <f>E4+G4+I4+K4+M4+O4+Q4</f>
        <v>0</v>
      </c>
      <c r="T4" s="38">
        <f>SUM(S4-U4-V4)</f>
        <v>0</v>
      </c>
      <c r="U4" s="40"/>
      <c r="V4" s="40"/>
    </row>
    <row r="5" spans="1:22" x14ac:dyDescent="0.3">
      <c r="A5" s="261">
        <v>6728</v>
      </c>
      <c r="B5" s="273" t="s">
        <v>106</v>
      </c>
      <c r="C5" s="246">
        <v>49</v>
      </c>
      <c r="D5" s="22" t="s">
        <v>88</v>
      </c>
      <c r="E5" s="302"/>
      <c r="F5" s="303"/>
      <c r="G5" s="302"/>
      <c r="H5" s="303"/>
      <c r="I5" s="302"/>
      <c r="J5" s="303"/>
      <c r="K5" s="279"/>
      <c r="L5" s="280"/>
      <c r="M5" s="279"/>
      <c r="N5" s="280"/>
      <c r="O5" s="309"/>
      <c r="P5" s="309"/>
      <c r="Q5" s="307"/>
      <c r="R5" s="308"/>
      <c r="S5" s="38">
        <f t="shared" ref="S5:S22" si="0">E5+G5+I5+K5+M5+O5+Q5</f>
        <v>0</v>
      </c>
      <c r="T5" s="38">
        <f t="shared" ref="T5:T20" si="1">SUM(S5-U5-V5)</f>
        <v>0</v>
      </c>
      <c r="U5" s="40"/>
      <c r="V5" s="40"/>
    </row>
    <row r="6" spans="1:22" x14ac:dyDescent="0.3">
      <c r="A6" s="263">
        <v>6863</v>
      </c>
      <c r="B6" s="274" t="s">
        <v>108</v>
      </c>
      <c r="C6" s="263">
        <v>1</v>
      </c>
      <c r="D6" s="22" t="s">
        <v>85</v>
      </c>
      <c r="E6" s="302"/>
      <c r="F6" s="303"/>
      <c r="G6" s="302"/>
      <c r="H6" s="303"/>
      <c r="I6" s="302"/>
      <c r="J6" s="303"/>
      <c r="K6" s="279"/>
      <c r="L6" s="280"/>
      <c r="M6" s="279"/>
      <c r="N6" s="280"/>
      <c r="O6" s="309"/>
      <c r="P6" s="309"/>
      <c r="Q6" s="307"/>
      <c r="R6" s="308"/>
      <c r="S6" s="38">
        <f t="shared" si="0"/>
        <v>0</v>
      </c>
      <c r="T6" s="38">
        <f t="shared" si="1"/>
        <v>0</v>
      </c>
      <c r="U6" s="40"/>
      <c r="V6" s="40"/>
    </row>
    <row r="7" spans="1:22" x14ac:dyDescent="0.3">
      <c r="A7" s="261"/>
      <c r="B7" s="261"/>
      <c r="C7" s="261"/>
      <c r="D7" s="22"/>
      <c r="E7" s="310"/>
      <c r="F7" s="311"/>
      <c r="G7" s="310"/>
      <c r="H7" s="311"/>
      <c r="I7" s="310"/>
      <c r="J7" s="311"/>
      <c r="K7" s="305"/>
      <c r="L7" s="306"/>
      <c r="M7" s="305"/>
      <c r="N7" s="306"/>
      <c r="O7" s="309"/>
      <c r="P7" s="309"/>
      <c r="Q7" s="307"/>
      <c r="R7" s="308"/>
      <c r="S7" s="38">
        <f t="shared" si="0"/>
        <v>0</v>
      </c>
      <c r="T7" s="38">
        <f t="shared" si="1"/>
        <v>0</v>
      </c>
      <c r="U7" s="40"/>
      <c r="V7" s="40"/>
    </row>
    <row r="8" spans="1:22" x14ac:dyDescent="0.3">
      <c r="A8" s="272" t="s">
        <v>112</v>
      </c>
      <c r="B8" s="275">
        <v>154.62</v>
      </c>
      <c r="C8" s="216"/>
      <c r="D8" s="22"/>
      <c r="E8" s="310"/>
      <c r="F8" s="311"/>
      <c r="G8" s="310"/>
      <c r="H8" s="311"/>
      <c r="I8" s="310"/>
      <c r="J8" s="311"/>
      <c r="K8" s="305"/>
      <c r="L8" s="306"/>
      <c r="M8" s="305"/>
      <c r="N8" s="306"/>
      <c r="O8" s="309"/>
      <c r="P8" s="309"/>
      <c r="Q8" s="307"/>
      <c r="R8" s="308"/>
      <c r="S8" s="38">
        <f t="shared" si="0"/>
        <v>0</v>
      </c>
      <c r="T8" s="38">
        <f t="shared" si="1"/>
        <v>0</v>
      </c>
      <c r="U8" s="40"/>
      <c r="V8" s="40"/>
    </row>
    <row r="9" spans="1:22" x14ac:dyDescent="0.3">
      <c r="A9" s="141"/>
      <c r="B9" s="141"/>
      <c r="C9" s="141"/>
      <c r="D9" s="22"/>
      <c r="E9" s="310"/>
      <c r="F9" s="311"/>
      <c r="G9" s="310"/>
      <c r="H9" s="311"/>
      <c r="I9" s="310"/>
      <c r="J9" s="311"/>
      <c r="K9" s="305"/>
      <c r="L9" s="306"/>
      <c r="M9" s="305"/>
      <c r="N9" s="306"/>
      <c r="O9" s="309"/>
      <c r="P9" s="309"/>
      <c r="Q9" s="307"/>
      <c r="R9" s="308"/>
      <c r="S9" s="38">
        <f t="shared" si="0"/>
        <v>0</v>
      </c>
      <c r="T9" s="38">
        <f t="shared" si="1"/>
        <v>0</v>
      </c>
      <c r="U9" s="40"/>
      <c r="V9" s="40"/>
    </row>
    <row r="10" spans="1:22" x14ac:dyDescent="0.3">
      <c r="A10" s="129"/>
      <c r="B10" s="129"/>
      <c r="C10" s="129"/>
      <c r="D10" s="22"/>
      <c r="E10" s="310"/>
      <c r="F10" s="311"/>
      <c r="G10" s="310"/>
      <c r="H10" s="311"/>
      <c r="I10" s="310"/>
      <c r="J10" s="311"/>
      <c r="K10" s="305"/>
      <c r="L10" s="306"/>
      <c r="M10" s="305"/>
      <c r="N10" s="306"/>
      <c r="O10" s="307"/>
      <c r="P10" s="308"/>
      <c r="Q10" s="307"/>
      <c r="R10" s="308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3">
      <c r="A11" s="129"/>
      <c r="B11" s="129"/>
      <c r="C11" s="129"/>
      <c r="D11" s="22"/>
      <c r="E11" s="310"/>
      <c r="F11" s="311"/>
      <c r="G11" s="310"/>
      <c r="H11" s="311"/>
      <c r="I11" s="310"/>
      <c r="J11" s="311"/>
      <c r="K11" s="305"/>
      <c r="L11" s="306"/>
      <c r="M11" s="305"/>
      <c r="N11" s="306"/>
      <c r="O11" s="307"/>
      <c r="P11" s="308"/>
      <c r="Q11" s="307"/>
      <c r="R11" s="308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3">
      <c r="A12" s="129"/>
      <c r="B12" s="129"/>
      <c r="C12" s="129"/>
      <c r="D12" s="22"/>
      <c r="E12" s="302"/>
      <c r="F12" s="303"/>
      <c r="G12" s="302"/>
      <c r="H12" s="303"/>
      <c r="I12" s="302"/>
      <c r="J12" s="303"/>
      <c r="K12" s="279"/>
      <c r="L12" s="280"/>
      <c r="M12" s="279"/>
      <c r="N12" s="280"/>
      <c r="O12" s="307"/>
      <c r="P12" s="308"/>
      <c r="Q12" s="307"/>
      <c r="R12" s="308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3">
      <c r="A13" s="6"/>
      <c r="B13" s="6"/>
      <c r="C13" s="6"/>
      <c r="D13" s="22"/>
      <c r="E13" s="302"/>
      <c r="F13" s="303"/>
      <c r="G13" s="302"/>
      <c r="H13" s="303"/>
      <c r="I13" s="302"/>
      <c r="J13" s="303"/>
      <c r="K13" s="279"/>
      <c r="L13" s="280"/>
      <c r="M13" s="279"/>
      <c r="N13" s="280"/>
      <c r="O13" s="307"/>
      <c r="P13" s="308"/>
      <c r="Q13" s="307"/>
      <c r="R13" s="308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3">
      <c r="A14" s="6"/>
      <c r="B14" s="25"/>
      <c r="C14" s="6"/>
      <c r="D14" s="22"/>
      <c r="E14" s="302"/>
      <c r="F14" s="303"/>
      <c r="G14" s="302"/>
      <c r="H14" s="303"/>
      <c r="I14" s="302"/>
      <c r="J14" s="303"/>
      <c r="K14" s="279"/>
      <c r="L14" s="280"/>
      <c r="M14" s="279"/>
      <c r="N14" s="280"/>
      <c r="O14" s="307"/>
      <c r="P14" s="308"/>
      <c r="Q14" s="307"/>
      <c r="R14" s="308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3">
      <c r="A15" s="204"/>
      <c r="B15" s="25"/>
      <c r="C15" s="204"/>
      <c r="D15" s="10"/>
      <c r="E15" s="302"/>
      <c r="F15" s="303"/>
      <c r="G15" s="302"/>
      <c r="H15" s="303"/>
      <c r="I15" s="302"/>
      <c r="J15" s="303"/>
      <c r="K15" s="279"/>
      <c r="L15" s="280"/>
      <c r="M15" s="279"/>
      <c r="N15" s="280"/>
      <c r="O15" s="307"/>
      <c r="P15" s="308"/>
      <c r="Q15" s="307"/>
      <c r="R15" s="308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3">
      <c r="A16" s="191"/>
      <c r="B16" s="25"/>
      <c r="C16" s="191"/>
      <c r="D16" s="22"/>
      <c r="E16" s="302"/>
      <c r="F16" s="303"/>
      <c r="G16" s="302"/>
      <c r="H16" s="303"/>
      <c r="I16" s="302"/>
      <c r="J16" s="303"/>
      <c r="K16" s="279"/>
      <c r="L16" s="280"/>
      <c r="M16" s="279"/>
      <c r="N16" s="280"/>
      <c r="O16" s="307"/>
      <c r="P16" s="308"/>
      <c r="Q16" s="307"/>
      <c r="R16" s="308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3">
      <c r="A17" s="266"/>
      <c r="B17" s="25"/>
      <c r="C17" s="266"/>
      <c r="D17" s="22"/>
      <c r="E17" s="302"/>
      <c r="F17" s="303"/>
      <c r="G17" s="302"/>
      <c r="H17" s="303"/>
      <c r="I17" s="302"/>
      <c r="J17" s="303"/>
      <c r="K17" s="279"/>
      <c r="L17" s="280"/>
      <c r="M17" s="279"/>
      <c r="N17" s="280"/>
      <c r="O17" s="307"/>
      <c r="P17" s="308"/>
      <c r="Q17" s="307"/>
      <c r="R17" s="308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3">
      <c r="A18" s="252"/>
      <c r="B18" s="252"/>
      <c r="C18" s="252"/>
      <c r="D18" s="22"/>
      <c r="E18" s="310"/>
      <c r="F18" s="311"/>
      <c r="G18" s="310"/>
      <c r="H18" s="311"/>
      <c r="I18" s="310"/>
      <c r="J18" s="311"/>
      <c r="K18" s="305"/>
      <c r="L18" s="306"/>
      <c r="M18" s="305"/>
      <c r="N18" s="306"/>
      <c r="O18" s="309"/>
      <c r="P18" s="309"/>
      <c r="Q18" s="307"/>
      <c r="R18" s="308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3">
      <c r="A19" s="224"/>
      <c r="B19" s="25"/>
      <c r="C19" s="224"/>
      <c r="D19" s="10"/>
      <c r="E19" s="310"/>
      <c r="F19" s="311"/>
      <c r="G19" s="310"/>
      <c r="H19" s="311"/>
      <c r="I19" s="310"/>
      <c r="J19" s="311"/>
      <c r="K19" s="305"/>
      <c r="L19" s="306"/>
      <c r="M19" s="305"/>
      <c r="N19" s="306"/>
      <c r="O19" s="309"/>
      <c r="P19" s="309"/>
      <c r="Q19" s="307"/>
      <c r="R19" s="308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3">
      <c r="A20" s="6"/>
      <c r="B20" s="6"/>
      <c r="C20" s="6"/>
      <c r="D20" s="10"/>
      <c r="E20" s="310"/>
      <c r="F20" s="311"/>
      <c r="G20" s="310"/>
      <c r="H20" s="311"/>
      <c r="I20" s="310"/>
      <c r="J20" s="311"/>
      <c r="K20" s="305"/>
      <c r="L20" s="306"/>
      <c r="M20" s="305"/>
      <c r="N20" s="306"/>
      <c r="O20" s="309"/>
      <c r="P20" s="309"/>
      <c r="Q20" s="307"/>
      <c r="R20" s="308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3">
      <c r="A21" s="36" t="s">
        <v>35</v>
      </c>
      <c r="B21" s="36"/>
      <c r="C21" s="36"/>
      <c r="D21" s="36"/>
      <c r="E21" s="310">
        <v>8</v>
      </c>
      <c r="F21" s="311"/>
      <c r="G21" s="310">
        <v>8</v>
      </c>
      <c r="H21" s="311"/>
      <c r="I21" s="310">
        <v>8</v>
      </c>
      <c r="J21" s="311"/>
      <c r="K21" s="305"/>
      <c r="L21" s="306"/>
      <c r="M21" s="305"/>
      <c r="N21" s="306"/>
      <c r="O21" s="309"/>
      <c r="P21" s="309"/>
      <c r="Q21" s="307"/>
      <c r="R21" s="308"/>
      <c r="S21" s="38">
        <f t="shared" si="0"/>
        <v>24</v>
      </c>
      <c r="T21" s="38"/>
      <c r="U21" s="41"/>
      <c r="V21" s="40"/>
    </row>
    <row r="22" spans="1:22" x14ac:dyDescent="0.3">
      <c r="A22" s="36" t="s">
        <v>36</v>
      </c>
      <c r="B22" s="36"/>
      <c r="C22" s="36"/>
      <c r="D22" s="36"/>
      <c r="E22" s="315"/>
      <c r="F22" s="315"/>
      <c r="G22" s="315"/>
      <c r="H22" s="315"/>
      <c r="I22" s="315"/>
      <c r="J22" s="315"/>
      <c r="K22" s="315"/>
      <c r="L22" s="315"/>
      <c r="M22" s="316"/>
      <c r="N22" s="317"/>
      <c r="O22" s="309"/>
      <c r="P22" s="309"/>
      <c r="Q22" s="307"/>
      <c r="R22" s="308"/>
      <c r="S22" s="38">
        <f t="shared" si="0"/>
        <v>0</v>
      </c>
      <c r="T22" s="38"/>
      <c r="U22" s="41"/>
      <c r="V22" s="40"/>
    </row>
    <row r="23" spans="1:22" x14ac:dyDescent="0.3">
      <c r="A23" s="41" t="s">
        <v>6</v>
      </c>
      <c r="B23" s="41"/>
      <c r="C23" s="41"/>
      <c r="D23" s="41"/>
      <c r="E23" s="313">
        <f>SUM(E4:E22)</f>
        <v>8</v>
      </c>
      <c r="F23" s="314"/>
      <c r="G23" s="313">
        <f>SUM(G4:G22)</f>
        <v>8</v>
      </c>
      <c r="H23" s="314"/>
      <c r="I23" s="313">
        <f>SUM(I4:I22)</f>
        <v>8</v>
      </c>
      <c r="J23" s="314"/>
      <c r="K23" s="313">
        <f>SUM(K4:K22)</f>
        <v>0</v>
      </c>
      <c r="L23" s="314"/>
      <c r="M23" s="313">
        <f>SUM(M4:M22)</f>
        <v>0</v>
      </c>
      <c r="N23" s="314"/>
      <c r="O23" s="313">
        <f>SUM(O4:O22)</f>
        <v>0</v>
      </c>
      <c r="P23" s="314"/>
      <c r="Q23" s="313">
        <f>SUM(Q4:Q22)</f>
        <v>0</v>
      </c>
      <c r="R23" s="314"/>
      <c r="S23" s="38">
        <f>E23+G23+I23+K23+M23+O23+Q23</f>
        <v>24</v>
      </c>
      <c r="T23" s="38"/>
      <c r="U23" s="41"/>
      <c r="V23" s="40"/>
    </row>
    <row r="24" spans="1:22" x14ac:dyDescent="0.3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0</v>
      </c>
      <c r="U24" s="40"/>
      <c r="V24" s="40"/>
    </row>
    <row r="25" spans="1:22" x14ac:dyDescent="0.3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-8</v>
      </c>
      <c r="M25" s="40"/>
      <c r="N25" s="40">
        <f>SUM(M23)-N24</f>
        <v>-8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-16</v>
      </c>
      <c r="T25" s="40"/>
      <c r="U25" s="40">
        <f>SUM(U4:U24)</f>
        <v>0</v>
      </c>
      <c r="V25" s="40">
        <f>SUM(V4:V24)</f>
        <v>0</v>
      </c>
    </row>
    <row r="27" spans="1:22" x14ac:dyDescent="0.3">
      <c r="A27" s="28" t="s">
        <v>23</v>
      </c>
      <c r="B27" s="29"/>
    </row>
    <row r="28" spans="1:22" x14ac:dyDescent="0.3">
      <c r="A28" s="30" t="s">
        <v>2</v>
      </c>
      <c r="C28" s="43">
        <f>SUM(T24)</f>
        <v>0</v>
      </c>
      <c r="I28" s="28">
        <v>3600</v>
      </c>
    </row>
    <row r="29" spans="1:22" x14ac:dyDescent="0.3">
      <c r="A29" s="30" t="s">
        <v>24</v>
      </c>
      <c r="C29" s="43">
        <f>U25</f>
        <v>0</v>
      </c>
      <c r="D29" s="43"/>
      <c r="I29" s="44"/>
    </row>
    <row r="30" spans="1:22" x14ac:dyDescent="0.3">
      <c r="A30" s="30" t="s">
        <v>25</v>
      </c>
      <c r="C30" s="43">
        <f>V25</f>
        <v>0</v>
      </c>
    </row>
    <row r="31" spans="1:22" x14ac:dyDescent="0.3">
      <c r="A31" s="30" t="s">
        <v>26</v>
      </c>
      <c r="C31" s="43">
        <f>S21</f>
        <v>24</v>
      </c>
      <c r="I31" s="43"/>
    </row>
    <row r="32" spans="1:22" x14ac:dyDescent="0.3">
      <c r="A32" s="30" t="s">
        <v>4</v>
      </c>
      <c r="C32" s="43">
        <f>S22</f>
        <v>0</v>
      </c>
    </row>
    <row r="33" spans="1:7" ht="16.2" thickBot="1" x14ac:dyDescent="0.35">
      <c r="A33" s="31" t="s">
        <v>6</v>
      </c>
      <c r="C33" s="45">
        <f>SUM(C28:C32)</f>
        <v>24</v>
      </c>
      <c r="E33" s="31" t="s">
        <v>40</v>
      </c>
      <c r="F33" s="31"/>
      <c r="G33" s="46">
        <v>0</v>
      </c>
    </row>
    <row r="34" spans="1:7" ht="16.2" thickTop="1" x14ac:dyDescent="0.3">
      <c r="A34" s="30" t="s">
        <v>27</v>
      </c>
      <c r="C34" s="47">
        <v>0</v>
      </c>
      <c r="D34" s="47"/>
    </row>
    <row r="35" spans="1:7" x14ac:dyDescent="0.3">
      <c r="A35" s="30" t="s">
        <v>34</v>
      </c>
      <c r="C35" s="47">
        <v>0</v>
      </c>
      <c r="D35" s="47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tabSelected="1" zoomScale="91" zoomScaleNormal="91" zoomScaleSheetLayoutView="91" workbookViewId="0">
      <selection activeCell="B35" sqref="B35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3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55</v>
      </c>
      <c r="B1" s="2"/>
      <c r="C1" s="2"/>
    </row>
    <row r="2" spans="1:22" s="9" customFormat="1" x14ac:dyDescent="0.3">
      <c r="A2" s="5" t="s">
        <v>79</v>
      </c>
      <c r="B2" s="230"/>
      <c r="C2" s="230" t="str">
        <f>Buckingham!C2</f>
        <v>31.01.21</v>
      </c>
      <c r="D2" s="6"/>
      <c r="E2" s="293" t="s">
        <v>13</v>
      </c>
      <c r="F2" s="293"/>
      <c r="G2" s="293" t="s">
        <v>14</v>
      </c>
      <c r="H2" s="293"/>
      <c r="I2" s="293" t="s">
        <v>15</v>
      </c>
      <c r="J2" s="293"/>
      <c r="K2" s="293" t="s">
        <v>16</v>
      </c>
      <c r="L2" s="293"/>
      <c r="M2" s="293" t="s">
        <v>17</v>
      </c>
      <c r="N2" s="293"/>
      <c r="O2" s="293" t="s">
        <v>18</v>
      </c>
      <c r="P2" s="293"/>
      <c r="Q2" s="293" t="s">
        <v>19</v>
      </c>
      <c r="R2" s="29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43"/>
      <c r="L3" s="244"/>
      <c r="M3" s="243"/>
      <c r="N3" s="244"/>
      <c r="O3" s="26"/>
      <c r="P3" s="26"/>
      <c r="Q3" s="26"/>
      <c r="R3" s="26"/>
      <c r="S3" s="12"/>
      <c r="T3" s="12"/>
      <c r="U3" s="13"/>
      <c r="V3" s="13"/>
    </row>
    <row r="4" spans="1:22" x14ac:dyDescent="0.3">
      <c r="A4" s="267">
        <v>6874</v>
      </c>
      <c r="B4" s="273" t="s">
        <v>107</v>
      </c>
      <c r="C4" s="223">
        <v>5</v>
      </c>
      <c r="D4" s="22" t="s">
        <v>85</v>
      </c>
      <c r="E4" s="296">
        <v>8</v>
      </c>
      <c r="F4" s="297"/>
      <c r="G4" s="296">
        <v>5.5</v>
      </c>
      <c r="H4" s="297"/>
      <c r="I4" s="296">
        <v>8</v>
      </c>
      <c r="J4" s="297"/>
      <c r="K4" s="298"/>
      <c r="L4" s="299"/>
      <c r="M4" s="298"/>
      <c r="N4" s="299"/>
      <c r="O4" s="291"/>
      <c r="P4" s="292"/>
      <c r="Q4" s="291"/>
      <c r="R4" s="292"/>
      <c r="S4" s="12">
        <f t="shared" ref="S4:S10" si="0">E4+G4+I4+K4+M4+O4+Q4</f>
        <v>21.5</v>
      </c>
      <c r="T4" s="12">
        <f t="shared" ref="T4:T22" si="1">SUM(S4-U4-V4)</f>
        <v>21.5</v>
      </c>
      <c r="U4" s="14"/>
      <c r="V4" s="14"/>
    </row>
    <row r="5" spans="1:22" x14ac:dyDescent="0.3">
      <c r="A5" s="265">
        <v>6863</v>
      </c>
      <c r="B5" s="274" t="s">
        <v>108</v>
      </c>
      <c r="C5" s="265">
        <v>1</v>
      </c>
      <c r="D5" s="22" t="s">
        <v>85</v>
      </c>
      <c r="E5" s="296"/>
      <c r="F5" s="297"/>
      <c r="G5" s="296">
        <v>2.5</v>
      </c>
      <c r="H5" s="297"/>
      <c r="I5" s="296"/>
      <c r="J5" s="297"/>
      <c r="K5" s="298"/>
      <c r="L5" s="299"/>
      <c r="M5" s="298"/>
      <c r="N5" s="299"/>
      <c r="O5" s="291"/>
      <c r="P5" s="292"/>
      <c r="Q5" s="291"/>
      <c r="R5" s="292"/>
      <c r="S5" s="12">
        <f t="shared" si="0"/>
        <v>2.5</v>
      </c>
      <c r="T5" s="12">
        <f t="shared" si="1"/>
        <v>2.5</v>
      </c>
      <c r="U5" s="14"/>
      <c r="V5" s="14"/>
    </row>
    <row r="6" spans="1:22" x14ac:dyDescent="0.3">
      <c r="A6" s="258"/>
      <c r="B6" s="228"/>
      <c r="C6" s="228"/>
      <c r="D6" s="22"/>
      <c r="E6" s="296"/>
      <c r="F6" s="297"/>
      <c r="G6" s="296"/>
      <c r="H6" s="297"/>
      <c r="I6" s="296"/>
      <c r="J6" s="297"/>
      <c r="K6" s="298"/>
      <c r="L6" s="299"/>
      <c r="M6" s="298"/>
      <c r="N6" s="299"/>
      <c r="O6" s="291"/>
      <c r="P6" s="292"/>
      <c r="Q6" s="291"/>
      <c r="R6" s="292"/>
      <c r="S6" s="12">
        <f t="shared" si="0"/>
        <v>0</v>
      </c>
      <c r="T6" s="12">
        <f t="shared" si="1"/>
        <v>0</v>
      </c>
      <c r="U6" s="14"/>
      <c r="V6" s="14"/>
    </row>
    <row r="7" spans="1:22" x14ac:dyDescent="0.3">
      <c r="A7" s="272" t="s">
        <v>112</v>
      </c>
      <c r="B7" s="275">
        <v>146.56</v>
      </c>
      <c r="C7" s="196"/>
      <c r="D7" s="22"/>
      <c r="E7" s="296"/>
      <c r="F7" s="297"/>
      <c r="G7" s="296"/>
      <c r="H7" s="297"/>
      <c r="I7" s="296"/>
      <c r="J7" s="297"/>
      <c r="K7" s="298"/>
      <c r="L7" s="299"/>
      <c r="M7" s="298"/>
      <c r="N7" s="299"/>
      <c r="O7" s="291"/>
      <c r="P7" s="292"/>
      <c r="Q7" s="291"/>
      <c r="R7" s="292"/>
      <c r="S7" s="12">
        <f t="shared" si="0"/>
        <v>0</v>
      </c>
      <c r="T7" s="12">
        <f t="shared" si="1"/>
        <v>0</v>
      </c>
      <c r="U7" s="14"/>
      <c r="V7" s="14"/>
    </row>
    <row r="8" spans="1:22" x14ac:dyDescent="0.3">
      <c r="A8" s="216"/>
      <c r="B8" s="216"/>
      <c r="C8" s="216"/>
      <c r="D8" s="22"/>
      <c r="E8" s="296"/>
      <c r="F8" s="297"/>
      <c r="G8" s="296"/>
      <c r="H8" s="297"/>
      <c r="I8" s="296"/>
      <c r="J8" s="297"/>
      <c r="K8" s="298"/>
      <c r="L8" s="299"/>
      <c r="M8" s="298"/>
      <c r="N8" s="299"/>
      <c r="O8" s="291"/>
      <c r="P8" s="292"/>
      <c r="Q8" s="291"/>
      <c r="R8" s="292"/>
      <c r="S8" s="12">
        <f t="shared" si="0"/>
        <v>0</v>
      </c>
      <c r="T8" s="12">
        <f t="shared" si="1"/>
        <v>0</v>
      </c>
      <c r="U8" s="14"/>
      <c r="V8" s="14"/>
    </row>
    <row r="9" spans="1:22" x14ac:dyDescent="0.3">
      <c r="A9" s="216"/>
      <c r="B9" s="216"/>
      <c r="C9" s="216"/>
      <c r="D9" s="22"/>
      <c r="E9" s="296"/>
      <c r="F9" s="297"/>
      <c r="G9" s="296"/>
      <c r="H9" s="297"/>
      <c r="I9" s="296"/>
      <c r="J9" s="297"/>
      <c r="K9" s="298"/>
      <c r="L9" s="299"/>
      <c r="M9" s="298"/>
      <c r="N9" s="299"/>
      <c r="O9" s="291"/>
      <c r="P9" s="292"/>
      <c r="Q9" s="291"/>
      <c r="R9" s="292"/>
      <c r="S9" s="12">
        <f t="shared" si="0"/>
        <v>0</v>
      </c>
      <c r="T9" s="12">
        <f t="shared" si="1"/>
        <v>0</v>
      </c>
      <c r="U9" s="14"/>
      <c r="V9" s="14"/>
    </row>
    <row r="10" spans="1:22" x14ac:dyDescent="0.3">
      <c r="A10" s="182"/>
      <c r="B10" s="182"/>
      <c r="C10" s="182"/>
      <c r="D10" s="22"/>
      <c r="E10" s="296"/>
      <c r="F10" s="297"/>
      <c r="G10" s="296"/>
      <c r="H10" s="297"/>
      <c r="I10" s="296"/>
      <c r="J10" s="297"/>
      <c r="K10" s="298"/>
      <c r="L10" s="299"/>
      <c r="M10" s="298"/>
      <c r="N10" s="299"/>
      <c r="O10" s="291"/>
      <c r="P10" s="292"/>
      <c r="Q10" s="291"/>
      <c r="R10" s="292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3">
      <c r="A11" s="182"/>
      <c r="B11" s="182"/>
      <c r="C11" s="182"/>
      <c r="D11" s="22"/>
      <c r="E11" s="296"/>
      <c r="F11" s="297"/>
      <c r="G11" s="296"/>
      <c r="H11" s="297"/>
      <c r="I11" s="296"/>
      <c r="J11" s="297"/>
      <c r="K11" s="298"/>
      <c r="L11" s="299"/>
      <c r="M11" s="298"/>
      <c r="N11" s="299"/>
      <c r="O11" s="291"/>
      <c r="P11" s="292"/>
      <c r="Q11" s="291"/>
      <c r="R11" s="292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3">
      <c r="A12" s="182"/>
      <c r="B12" s="182"/>
      <c r="C12" s="182"/>
      <c r="D12" s="22"/>
      <c r="E12" s="296"/>
      <c r="F12" s="297"/>
      <c r="G12" s="296"/>
      <c r="H12" s="297"/>
      <c r="I12" s="296"/>
      <c r="J12" s="297"/>
      <c r="K12" s="298"/>
      <c r="L12" s="299"/>
      <c r="M12" s="298"/>
      <c r="N12" s="299"/>
      <c r="O12" s="291"/>
      <c r="P12" s="292"/>
      <c r="Q12" s="291"/>
      <c r="R12" s="292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3">
      <c r="A13" s="182"/>
      <c r="B13" s="182"/>
      <c r="C13" s="182"/>
      <c r="D13" s="22"/>
      <c r="E13" s="296"/>
      <c r="F13" s="297"/>
      <c r="G13" s="296"/>
      <c r="H13" s="297"/>
      <c r="I13" s="296"/>
      <c r="J13" s="297"/>
      <c r="K13" s="298"/>
      <c r="L13" s="299"/>
      <c r="M13" s="298"/>
      <c r="N13" s="299"/>
      <c r="O13" s="291"/>
      <c r="P13" s="292"/>
      <c r="Q13" s="291"/>
      <c r="R13" s="292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3">
      <c r="A14" s="182"/>
      <c r="B14" s="182"/>
      <c r="C14" s="182"/>
      <c r="D14" s="22"/>
      <c r="E14" s="296"/>
      <c r="F14" s="297"/>
      <c r="G14" s="296"/>
      <c r="H14" s="297"/>
      <c r="I14" s="296"/>
      <c r="J14" s="297"/>
      <c r="K14" s="298"/>
      <c r="L14" s="299"/>
      <c r="M14" s="298"/>
      <c r="N14" s="299"/>
      <c r="O14" s="291"/>
      <c r="P14" s="292"/>
      <c r="Q14" s="291"/>
      <c r="R14" s="292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3">
      <c r="A15" s="182"/>
      <c r="B15" s="182"/>
      <c r="C15" s="182"/>
      <c r="D15" s="22"/>
      <c r="E15" s="296"/>
      <c r="F15" s="297"/>
      <c r="G15" s="296"/>
      <c r="H15" s="297"/>
      <c r="I15" s="296"/>
      <c r="J15" s="297"/>
      <c r="K15" s="298"/>
      <c r="L15" s="299"/>
      <c r="M15" s="298"/>
      <c r="N15" s="299"/>
      <c r="O15" s="291"/>
      <c r="P15" s="292"/>
      <c r="Q15" s="291"/>
      <c r="R15" s="292"/>
      <c r="S15" s="12">
        <f t="shared" si="2"/>
        <v>0</v>
      </c>
      <c r="T15" s="12">
        <f t="shared" si="1"/>
        <v>0</v>
      </c>
      <c r="U15" s="14"/>
      <c r="V15" s="14"/>
    </row>
    <row r="16" spans="1:22" x14ac:dyDescent="0.3">
      <c r="A16" s="182"/>
      <c r="B16" s="182"/>
      <c r="C16" s="182"/>
      <c r="D16" s="22"/>
      <c r="E16" s="277"/>
      <c r="F16" s="278"/>
      <c r="G16" s="277"/>
      <c r="H16" s="278"/>
      <c r="I16" s="277"/>
      <c r="J16" s="278"/>
      <c r="K16" s="298"/>
      <c r="L16" s="299"/>
      <c r="M16" s="298"/>
      <c r="N16" s="299"/>
      <c r="O16" s="291"/>
      <c r="P16" s="292"/>
      <c r="Q16" s="291"/>
      <c r="R16" s="292"/>
      <c r="S16" s="12">
        <f t="shared" si="2"/>
        <v>0</v>
      </c>
      <c r="T16" s="12">
        <f t="shared" si="1"/>
        <v>0</v>
      </c>
      <c r="U16" s="14"/>
      <c r="V16" s="14"/>
    </row>
    <row r="17" spans="1:22" x14ac:dyDescent="0.3">
      <c r="A17" s="182"/>
      <c r="B17" s="182"/>
      <c r="C17" s="182"/>
      <c r="D17" s="22"/>
      <c r="E17" s="277"/>
      <c r="F17" s="278"/>
      <c r="G17" s="277"/>
      <c r="H17" s="278"/>
      <c r="I17" s="277"/>
      <c r="J17" s="278"/>
      <c r="K17" s="279"/>
      <c r="L17" s="280"/>
      <c r="M17" s="279"/>
      <c r="N17" s="280"/>
      <c r="O17" s="291"/>
      <c r="P17" s="292"/>
      <c r="Q17" s="291"/>
      <c r="R17" s="292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3">
      <c r="A18" s="9"/>
      <c r="B18" s="184"/>
      <c r="C18" s="228"/>
      <c r="D18" s="22"/>
      <c r="E18" s="296"/>
      <c r="F18" s="297"/>
      <c r="G18" s="296"/>
      <c r="H18" s="297"/>
      <c r="I18" s="296"/>
      <c r="J18" s="297"/>
      <c r="K18" s="298"/>
      <c r="L18" s="299"/>
      <c r="M18" s="298"/>
      <c r="N18" s="299"/>
      <c r="O18" s="291"/>
      <c r="P18" s="292"/>
      <c r="Q18" s="291"/>
      <c r="R18" s="292"/>
      <c r="S18" s="183">
        <f t="shared" ref="S18:S20" si="3">E18+G18+I18+K18+M18+O18+Q18</f>
        <v>0</v>
      </c>
      <c r="T18" s="183">
        <f t="shared" ref="T18:T20" si="4">SUM(S18-U18-V18)</f>
        <v>0</v>
      </c>
      <c r="U18" s="14"/>
      <c r="V18" s="14"/>
    </row>
    <row r="19" spans="1:22" x14ac:dyDescent="0.3">
      <c r="A19" s="186"/>
      <c r="B19" s="186"/>
      <c r="C19" s="186"/>
      <c r="D19" s="22"/>
      <c r="E19" s="296"/>
      <c r="F19" s="297"/>
      <c r="G19" s="296"/>
      <c r="H19" s="297"/>
      <c r="I19" s="296"/>
      <c r="J19" s="297"/>
      <c r="K19" s="298"/>
      <c r="L19" s="299"/>
      <c r="M19" s="298"/>
      <c r="N19" s="299"/>
      <c r="O19" s="291"/>
      <c r="P19" s="292"/>
      <c r="Q19" s="291"/>
      <c r="R19" s="292"/>
      <c r="S19" s="183">
        <f t="shared" si="3"/>
        <v>0</v>
      </c>
      <c r="T19" s="183">
        <f t="shared" si="4"/>
        <v>0</v>
      </c>
      <c r="U19" s="14"/>
      <c r="V19" s="14"/>
    </row>
    <row r="20" spans="1:22" x14ac:dyDescent="0.3">
      <c r="A20" s="242"/>
      <c r="B20" s="25"/>
      <c r="C20" s="242"/>
      <c r="D20" s="22"/>
      <c r="E20" s="296"/>
      <c r="F20" s="297"/>
      <c r="G20" s="296"/>
      <c r="H20" s="297"/>
      <c r="I20" s="296"/>
      <c r="J20" s="297"/>
      <c r="K20" s="298"/>
      <c r="L20" s="299"/>
      <c r="M20" s="298"/>
      <c r="N20" s="299"/>
      <c r="O20" s="291"/>
      <c r="P20" s="292"/>
      <c r="Q20" s="291"/>
      <c r="R20" s="292"/>
      <c r="S20" s="183">
        <f t="shared" si="3"/>
        <v>0</v>
      </c>
      <c r="T20" s="183">
        <f t="shared" si="4"/>
        <v>0</v>
      </c>
      <c r="U20" s="14"/>
      <c r="V20" s="14"/>
    </row>
    <row r="21" spans="1:22" x14ac:dyDescent="0.3">
      <c r="A21" s="204"/>
      <c r="B21" s="25"/>
      <c r="C21" s="204"/>
      <c r="D21" s="10"/>
      <c r="E21" s="296"/>
      <c r="F21" s="297"/>
      <c r="G21" s="296"/>
      <c r="H21" s="297"/>
      <c r="I21" s="296"/>
      <c r="J21" s="297"/>
      <c r="K21" s="298"/>
      <c r="L21" s="299"/>
      <c r="M21" s="298"/>
      <c r="N21" s="299"/>
      <c r="O21" s="291"/>
      <c r="P21" s="292"/>
      <c r="Q21" s="291"/>
      <c r="R21" s="292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3">
      <c r="A22" s="110"/>
      <c r="B22" s="61"/>
      <c r="C22" s="110"/>
      <c r="D22" s="10"/>
      <c r="E22" s="318"/>
      <c r="F22" s="297"/>
      <c r="G22" s="318"/>
      <c r="H22" s="297"/>
      <c r="I22" s="318"/>
      <c r="J22" s="297"/>
      <c r="K22" s="319"/>
      <c r="L22" s="299"/>
      <c r="M22" s="319"/>
      <c r="N22" s="299"/>
      <c r="O22" s="291"/>
      <c r="P22" s="292"/>
      <c r="Q22" s="291"/>
      <c r="R22" s="292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3">
      <c r="A23" s="10" t="s">
        <v>35</v>
      </c>
      <c r="B23" s="10"/>
      <c r="C23" s="10"/>
      <c r="D23" s="10"/>
      <c r="E23" s="296"/>
      <c r="F23" s="297"/>
      <c r="G23" s="296"/>
      <c r="H23" s="297"/>
      <c r="I23" s="296"/>
      <c r="J23" s="297"/>
      <c r="K23" s="298"/>
      <c r="L23" s="299"/>
      <c r="M23" s="298"/>
      <c r="N23" s="299"/>
      <c r="O23" s="291"/>
      <c r="P23" s="292"/>
      <c r="Q23" s="291"/>
      <c r="R23" s="292"/>
      <c r="S23" s="12">
        <f t="shared" si="2"/>
        <v>0</v>
      </c>
      <c r="T23" s="12"/>
      <c r="U23" s="15"/>
      <c r="V23" s="14"/>
    </row>
    <row r="24" spans="1:22" x14ac:dyDescent="0.3">
      <c r="A24" s="10" t="s">
        <v>36</v>
      </c>
      <c r="B24" s="10"/>
      <c r="C24" s="10"/>
      <c r="D24" s="10"/>
      <c r="E24" s="296"/>
      <c r="F24" s="297"/>
      <c r="G24" s="296"/>
      <c r="H24" s="297"/>
      <c r="I24" s="296"/>
      <c r="J24" s="297"/>
      <c r="K24" s="296"/>
      <c r="L24" s="297"/>
      <c r="M24" s="296"/>
      <c r="N24" s="297"/>
      <c r="O24" s="291"/>
      <c r="P24" s="292"/>
      <c r="Q24" s="291"/>
      <c r="R24" s="292"/>
      <c r="S24" s="12">
        <f t="shared" si="2"/>
        <v>0</v>
      </c>
      <c r="T24" s="12"/>
      <c r="U24" s="15"/>
      <c r="V24" s="14"/>
    </row>
    <row r="25" spans="1:22" x14ac:dyDescent="0.3">
      <c r="A25" s="15" t="s">
        <v>6</v>
      </c>
      <c r="B25" s="15"/>
      <c r="C25" s="15"/>
      <c r="D25" s="15"/>
      <c r="E25" s="300">
        <f>SUM(E4:E24)</f>
        <v>8</v>
      </c>
      <c r="F25" s="301"/>
      <c r="G25" s="300">
        <f>SUM(G4:G24)</f>
        <v>8</v>
      </c>
      <c r="H25" s="301"/>
      <c r="I25" s="300">
        <f>SUM(I4:I24)</f>
        <v>8</v>
      </c>
      <c r="J25" s="301"/>
      <c r="K25" s="300">
        <f>SUM(K4:K24)</f>
        <v>0</v>
      </c>
      <c r="L25" s="301"/>
      <c r="M25" s="300">
        <f>SUM(M4:M24)</f>
        <v>0</v>
      </c>
      <c r="N25" s="301"/>
      <c r="O25" s="300">
        <f>SUM(O4:O24)</f>
        <v>0</v>
      </c>
      <c r="P25" s="301"/>
      <c r="Q25" s="300">
        <f>SUM(Q4:Q24)</f>
        <v>0</v>
      </c>
      <c r="R25" s="301"/>
      <c r="S25" s="12">
        <f t="shared" ref="S25" si="5">E25+G25+I25+K25+M25+O25+Q25</f>
        <v>24</v>
      </c>
      <c r="T25" s="12"/>
      <c r="U25" s="15"/>
      <c r="V25" s="14"/>
    </row>
    <row r="26" spans="1:22" x14ac:dyDescent="0.3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30"/>
      <c r="J26" s="131">
        <v>8</v>
      </c>
      <c r="K26" s="124"/>
      <c r="L26" s="125">
        <v>8</v>
      </c>
      <c r="M26" s="122"/>
      <c r="N26" s="123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24</v>
      </c>
      <c r="U26" s="14"/>
      <c r="V26" s="14"/>
    </row>
    <row r="27" spans="1:22" x14ac:dyDescent="0.3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-8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-16</v>
      </c>
      <c r="T27" s="14"/>
      <c r="U27" s="14">
        <f>SUM(U4:U26)</f>
        <v>0</v>
      </c>
      <c r="V27" s="14">
        <f>SUM(V4:V26)</f>
        <v>0</v>
      </c>
    </row>
    <row r="29" spans="1:22" x14ac:dyDescent="0.3">
      <c r="A29" s="1" t="s">
        <v>23</v>
      </c>
      <c r="B29" s="2"/>
    </row>
    <row r="30" spans="1:22" x14ac:dyDescent="0.3">
      <c r="A30" s="3" t="s">
        <v>2</v>
      </c>
      <c r="C30" s="17">
        <f>SUM(T26)</f>
        <v>24</v>
      </c>
      <c r="I30" s="1">
        <v>3600</v>
      </c>
    </row>
    <row r="31" spans="1:22" x14ac:dyDescent="0.3">
      <c r="A31" s="3" t="s">
        <v>24</v>
      </c>
      <c r="C31" s="17">
        <f>U27</f>
        <v>0</v>
      </c>
      <c r="D31" s="17"/>
      <c r="I31" s="24"/>
    </row>
    <row r="32" spans="1:22" x14ac:dyDescent="0.3">
      <c r="A32" s="3" t="s">
        <v>25</v>
      </c>
      <c r="C32" s="17">
        <f>V27</f>
        <v>0</v>
      </c>
    </row>
    <row r="33" spans="1:9" x14ac:dyDescent="0.3">
      <c r="A33" s="3" t="s">
        <v>26</v>
      </c>
      <c r="C33" s="17">
        <f>S23</f>
        <v>0</v>
      </c>
      <c r="I33" s="17"/>
    </row>
    <row r="34" spans="1:9" x14ac:dyDescent="0.3">
      <c r="A34" s="3" t="s">
        <v>4</v>
      </c>
      <c r="C34" s="17">
        <f>S24</f>
        <v>0</v>
      </c>
    </row>
    <row r="35" spans="1:9" ht="16.2" thickBot="1" x14ac:dyDescent="0.35">
      <c r="A35" s="4" t="s">
        <v>6</v>
      </c>
      <c r="C35" s="23">
        <f>SUM(C30:C34)</f>
        <v>24</v>
      </c>
      <c r="E35" s="4" t="s">
        <v>40</v>
      </c>
      <c r="F35" s="4"/>
      <c r="G35" s="19">
        <f>S25-C35</f>
        <v>0</v>
      </c>
    </row>
    <row r="36" spans="1:9" ht="16.2" thickTop="1" x14ac:dyDescent="0.3">
      <c r="A36" s="3" t="s">
        <v>27</v>
      </c>
      <c r="C36" s="20">
        <v>0</v>
      </c>
      <c r="D36" s="20"/>
    </row>
    <row r="37" spans="1:9" x14ac:dyDescent="0.3">
      <c r="A37" s="3" t="s">
        <v>34</v>
      </c>
      <c r="C37" s="20">
        <v>0</v>
      </c>
      <c r="D37" s="20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tabSelected="1" zoomScale="89" zoomScaleNormal="89" zoomScaleSheetLayoutView="91" workbookViewId="0">
      <selection activeCell="B35" sqref="B35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2.88671875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66</v>
      </c>
      <c r="B1" s="2"/>
      <c r="C1" s="2"/>
    </row>
    <row r="2" spans="1:22" s="9" customFormat="1" x14ac:dyDescent="0.3">
      <c r="A2" s="5" t="s">
        <v>79</v>
      </c>
      <c r="B2" s="230"/>
      <c r="C2" s="230" t="str">
        <f>Buckingham!C2</f>
        <v>31.01.21</v>
      </c>
      <c r="D2" s="118"/>
      <c r="E2" s="293" t="s">
        <v>13</v>
      </c>
      <c r="F2" s="293"/>
      <c r="G2" s="293" t="s">
        <v>14</v>
      </c>
      <c r="H2" s="293"/>
      <c r="I2" s="293" t="s">
        <v>15</v>
      </c>
      <c r="J2" s="293"/>
      <c r="K2" s="293" t="s">
        <v>16</v>
      </c>
      <c r="L2" s="293"/>
      <c r="M2" s="293" t="s">
        <v>17</v>
      </c>
      <c r="N2" s="293"/>
      <c r="O2" s="293" t="s">
        <v>18</v>
      </c>
      <c r="P2" s="293"/>
      <c r="Q2" s="293" t="s">
        <v>19</v>
      </c>
      <c r="R2" s="29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270"/>
      <c r="F3" s="271"/>
      <c r="G3" s="114">
        <v>8</v>
      </c>
      <c r="H3" s="115">
        <v>16.3</v>
      </c>
      <c r="I3" s="114">
        <v>8</v>
      </c>
      <c r="J3" s="115">
        <v>16.3</v>
      </c>
      <c r="K3" s="243"/>
      <c r="L3" s="244"/>
      <c r="M3" s="243"/>
      <c r="N3" s="244"/>
      <c r="O3" s="270"/>
      <c r="P3" s="271"/>
      <c r="Q3" s="121"/>
      <c r="R3" s="121"/>
      <c r="S3" s="119"/>
      <c r="T3" s="119"/>
      <c r="U3" s="13"/>
      <c r="V3" s="13"/>
    </row>
    <row r="4" spans="1:22" x14ac:dyDescent="0.3">
      <c r="A4" s="206">
        <v>3600</v>
      </c>
      <c r="B4" s="273" t="s">
        <v>111</v>
      </c>
      <c r="C4" s="268">
        <v>5</v>
      </c>
      <c r="D4" s="22" t="s">
        <v>85</v>
      </c>
      <c r="E4" s="290"/>
      <c r="F4" s="290"/>
      <c r="G4" s="284">
        <v>8</v>
      </c>
      <c r="H4" s="284"/>
      <c r="I4" s="284">
        <v>6</v>
      </c>
      <c r="J4" s="284"/>
      <c r="K4" s="287"/>
      <c r="L4" s="287"/>
      <c r="M4" s="287"/>
      <c r="N4" s="287"/>
      <c r="O4" s="290"/>
      <c r="P4" s="290"/>
      <c r="Q4" s="291"/>
      <c r="R4" s="292"/>
      <c r="S4" s="119">
        <f t="shared" ref="S4:S22" si="0">E4+G4+I4+K4+M4+O4+Q4</f>
        <v>14</v>
      </c>
      <c r="T4" s="119">
        <f t="shared" ref="T4:T19" si="1">SUM(S4-U4-V4)</f>
        <v>14</v>
      </c>
      <c r="U4" s="14"/>
      <c r="V4" s="14"/>
    </row>
    <row r="5" spans="1:22" x14ac:dyDescent="0.3">
      <c r="A5" s="228">
        <v>3600</v>
      </c>
      <c r="B5" s="273" t="s">
        <v>111</v>
      </c>
      <c r="C5" s="268"/>
      <c r="D5" s="22" t="s">
        <v>74</v>
      </c>
      <c r="E5" s="290"/>
      <c r="F5" s="290"/>
      <c r="G5" s="284"/>
      <c r="H5" s="284"/>
      <c r="I5" s="284">
        <v>2</v>
      </c>
      <c r="J5" s="284"/>
      <c r="K5" s="287"/>
      <c r="L5" s="287"/>
      <c r="M5" s="287"/>
      <c r="N5" s="287"/>
      <c r="O5" s="290"/>
      <c r="P5" s="290"/>
      <c r="Q5" s="291"/>
      <c r="R5" s="292"/>
      <c r="S5" s="119">
        <f t="shared" si="0"/>
        <v>2</v>
      </c>
      <c r="T5" s="119">
        <f t="shared" si="1"/>
        <v>2</v>
      </c>
      <c r="U5" s="14"/>
      <c r="V5" s="14"/>
    </row>
    <row r="6" spans="1:22" x14ac:dyDescent="0.3">
      <c r="A6" s="260"/>
      <c r="B6" s="260"/>
      <c r="C6" s="260"/>
      <c r="D6" s="22"/>
      <c r="E6" s="294"/>
      <c r="F6" s="295"/>
      <c r="G6" s="296"/>
      <c r="H6" s="297"/>
      <c r="I6" s="318"/>
      <c r="J6" s="297"/>
      <c r="K6" s="319"/>
      <c r="L6" s="299"/>
      <c r="M6" s="319"/>
      <c r="N6" s="299"/>
      <c r="O6" s="294"/>
      <c r="P6" s="295"/>
      <c r="Q6" s="291"/>
      <c r="R6" s="292"/>
      <c r="S6" s="119">
        <f t="shared" si="0"/>
        <v>0</v>
      </c>
      <c r="T6" s="119">
        <f t="shared" si="1"/>
        <v>0</v>
      </c>
      <c r="U6" s="14"/>
      <c r="V6" s="14"/>
    </row>
    <row r="7" spans="1:22" x14ac:dyDescent="0.3">
      <c r="A7" s="272" t="s">
        <v>112</v>
      </c>
      <c r="B7" s="275">
        <v>107.78</v>
      </c>
      <c r="C7" s="228"/>
      <c r="D7" s="22"/>
      <c r="E7" s="294"/>
      <c r="F7" s="295"/>
      <c r="G7" s="296"/>
      <c r="H7" s="297"/>
      <c r="I7" s="318"/>
      <c r="J7" s="297"/>
      <c r="K7" s="319"/>
      <c r="L7" s="299"/>
      <c r="M7" s="319"/>
      <c r="N7" s="299"/>
      <c r="O7" s="294"/>
      <c r="P7" s="295"/>
      <c r="Q7" s="291"/>
      <c r="R7" s="292"/>
      <c r="S7" s="119">
        <f t="shared" si="0"/>
        <v>0</v>
      </c>
      <c r="T7" s="119">
        <f t="shared" si="1"/>
        <v>0</v>
      </c>
      <c r="U7" s="14"/>
      <c r="V7" s="14"/>
    </row>
    <row r="8" spans="1:22" x14ac:dyDescent="0.3">
      <c r="A8" s="220"/>
      <c r="B8" s="213"/>
      <c r="C8" s="213"/>
      <c r="D8" s="22"/>
      <c r="E8" s="294"/>
      <c r="F8" s="295"/>
      <c r="G8" s="296"/>
      <c r="H8" s="297"/>
      <c r="I8" s="318"/>
      <c r="J8" s="297"/>
      <c r="K8" s="319"/>
      <c r="L8" s="299"/>
      <c r="M8" s="319"/>
      <c r="N8" s="299"/>
      <c r="O8" s="294"/>
      <c r="P8" s="295"/>
      <c r="Q8" s="291"/>
      <c r="R8" s="292"/>
      <c r="S8" s="119">
        <f t="shared" si="0"/>
        <v>0</v>
      </c>
      <c r="T8" s="119">
        <f t="shared" si="1"/>
        <v>0</v>
      </c>
      <c r="U8" s="14"/>
      <c r="V8" s="14"/>
    </row>
    <row r="9" spans="1:22" x14ac:dyDescent="0.3">
      <c r="A9" s="228"/>
      <c r="B9" s="228"/>
      <c r="C9" s="228"/>
      <c r="D9" s="22"/>
      <c r="E9" s="294"/>
      <c r="F9" s="295"/>
      <c r="G9" s="296"/>
      <c r="H9" s="297"/>
      <c r="I9" s="296"/>
      <c r="J9" s="297"/>
      <c r="K9" s="298"/>
      <c r="L9" s="299"/>
      <c r="M9" s="298"/>
      <c r="N9" s="299"/>
      <c r="O9" s="294"/>
      <c r="P9" s="295"/>
      <c r="Q9" s="291"/>
      <c r="R9" s="292"/>
      <c r="S9" s="119">
        <f t="shared" si="0"/>
        <v>0</v>
      </c>
      <c r="T9" s="119">
        <f t="shared" si="1"/>
        <v>0</v>
      </c>
      <c r="U9" s="14"/>
      <c r="V9" s="14"/>
    </row>
    <row r="10" spans="1:22" x14ac:dyDescent="0.3">
      <c r="A10" s="220"/>
      <c r="B10" s="187"/>
      <c r="C10" s="212"/>
      <c r="D10" s="22"/>
      <c r="E10" s="294"/>
      <c r="F10" s="295"/>
      <c r="G10" s="296"/>
      <c r="H10" s="297"/>
      <c r="I10" s="296"/>
      <c r="J10" s="297"/>
      <c r="K10" s="298"/>
      <c r="L10" s="299"/>
      <c r="M10" s="298"/>
      <c r="N10" s="299"/>
      <c r="O10" s="294"/>
      <c r="P10" s="295"/>
      <c r="Q10" s="291"/>
      <c r="R10" s="292"/>
      <c r="S10" s="119">
        <f t="shared" si="0"/>
        <v>0</v>
      </c>
      <c r="T10" s="119">
        <f t="shared" si="1"/>
        <v>0</v>
      </c>
      <c r="U10" s="14"/>
      <c r="V10" s="14"/>
    </row>
    <row r="11" spans="1:22" ht="15" customHeight="1" x14ac:dyDescent="0.3">
      <c r="A11" s="198"/>
      <c r="B11" s="198"/>
      <c r="C11" s="198"/>
      <c r="D11" s="22"/>
      <c r="E11" s="294"/>
      <c r="F11" s="295"/>
      <c r="G11" s="296"/>
      <c r="H11" s="297"/>
      <c r="I11" s="318"/>
      <c r="J11" s="297"/>
      <c r="K11" s="319"/>
      <c r="L11" s="299"/>
      <c r="M11" s="319"/>
      <c r="N11" s="299"/>
      <c r="O11" s="294"/>
      <c r="P11" s="295"/>
      <c r="Q11" s="291"/>
      <c r="R11" s="292"/>
      <c r="S11" s="119">
        <f t="shared" si="0"/>
        <v>0</v>
      </c>
      <c r="T11" s="119">
        <f t="shared" si="1"/>
        <v>0</v>
      </c>
      <c r="U11" s="14"/>
      <c r="V11" s="14"/>
    </row>
    <row r="12" spans="1:22" x14ac:dyDescent="0.3">
      <c r="A12" s="198"/>
      <c r="B12" s="198"/>
      <c r="C12" s="198"/>
      <c r="D12" s="22"/>
      <c r="E12" s="294"/>
      <c r="F12" s="295"/>
      <c r="G12" s="296"/>
      <c r="H12" s="297"/>
      <c r="I12" s="318"/>
      <c r="J12" s="297"/>
      <c r="K12" s="319"/>
      <c r="L12" s="299"/>
      <c r="M12" s="319"/>
      <c r="N12" s="299"/>
      <c r="O12" s="294"/>
      <c r="P12" s="295"/>
      <c r="Q12" s="291"/>
      <c r="R12" s="292"/>
      <c r="S12" s="119">
        <f t="shared" si="0"/>
        <v>0</v>
      </c>
      <c r="T12" s="119">
        <f t="shared" si="1"/>
        <v>0</v>
      </c>
      <c r="U12" s="14"/>
      <c r="V12" s="14"/>
    </row>
    <row r="13" spans="1:22" x14ac:dyDescent="0.3">
      <c r="A13" s="163"/>
      <c r="B13" s="25"/>
      <c r="C13" s="163"/>
      <c r="D13" s="22"/>
      <c r="E13" s="294"/>
      <c r="F13" s="295"/>
      <c r="G13" s="296"/>
      <c r="H13" s="297"/>
      <c r="I13" s="318"/>
      <c r="J13" s="297"/>
      <c r="K13" s="319"/>
      <c r="L13" s="299"/>
      <c r="M13" s="319"/>
      <c r="N13" s="299"/>
      <c r="O13" s="294"/>
      <c r="P13" s="295"/>
      <c r="Q13" s="291"/>
      <c r="R13" s="292"/>
      <c r="S13" s="119">
        <f t="shared" si="0"/>
        <v>0</v>
      </c>
      <c r="T13" s="119">
        <f t="shared" si="1"/>
        <v>0</v>
      </c>
      <c r="U13" s="14"/>
      <c r="V13" s="14"/>
    </row>
    <row r="14" spans="1:22" x14ac:dyDescent="0.3">
      <c r="A14" s="241"/>
      <c r="B14" s="241"/>
      <c r="C14" s="241"/>
      <c r="D14" s="22"/>
      <c r="E14" s="294"/>
      <c r="F14" s="295"/>
      <c r="G14" s="296"/>
      <c r="H14" s="297"/>
      <c r="I14" s="318"/>
      <c r="J14" s="297"/>
      <c r="K14" s="319"/>
      <c r="L14" s="299"/>
      <c r="M14" s="319"/>
      <c r="N14" s="299"/>
      <c r="O14" s="294"/>
      <c r="P14" s="295"/>
      <c r="Q14" s="291"/>
      <c r="R14" s="292"/>
      <c r="S14" s="119">
        <f t="shared" si="0"/>
        <v>0</v>
      </c>
      <c r="T14" s="119">
        <f t="shared" si="1"/>
        <v>0</v>
      </c>
      <c r="U14" s="14"/>
      <c r="V14" s="14"/>
    </row>
    <row r="15" spans="1:22" x14ac:dyDescent="0.3">
      <c r="A15" s="206"/>
      <c r="B15" s="25"/>
      <c r="C15" s="206"/>
      <c r="D15" s="22"/>
      <c r="E15" s="294"/>
      <c r="F15" s="295"/>
      <c r="G15" s="296"/>
      <c r="H15" s="297"/>
      <c r="I15" s="318"/>
      <c r="J15" s="297"/>
      <c r="K15" s="319"/>
      <c r="L15" s="299"/>
      <c r="M15" s="319"/>
      <c r="N15" s="299"/>
      <c r="O15" s="294"/>
      <c r="P15" s="295"/>
      <c r="Q15" s="291"/>
      <c r="R15" s="292"/>
      <c r="S15" s="119">
        <f t="shared" si="0"/>
        <v>0</v>
      </c>
      <c r="T15" s="119">
        <f t="shared" si="1"/>
        <v>0</v>
      </c>
      <c r="U15" s="14"/>
      <c r="V15" s="14"/>
    </row>
    <row r="16" spans="1:22" x14ac:dyDescent="0.3">
      <c r="A16" s="207"/>
      <c r="B16" s="25"/>
      <c r="C16" s="207"/>
      <c r="D16" s="22"/>
      <c r="E16" s="294"/>
      <c r="F16" s="295"/>
      <c r="G16" s="296"/>
      <c r="H16" s="297"/>
      <c r="I16" s="296"/>
      <c r="J16" s="297"/>
      <c r="K16" s="298"/>
      <c r="L16" s="299"/>
      <c r="M16" s="298"/>
      <c r="N16" s="299"/>
      <c r="O16" s="294"/>
      <c r="P16" s="295"/>
      <c r="Q16" s="291"/>
      <c r="R16" s="292"/>
      <c r="S16" s="119">
        <f t="shared" si="0"/>
        <v>0</v>
      </c>
      <c r="T16" s="119">
        <f t="shared" si="1"/>
        <v>0</v>
      </c>
      <c r="U16" s="14"/>
      <c r="V16" s="14"/>
    </row>
    <row r="17" spans="1:22" x14ac:dyDescent="0.3">
      <c r="A17" s="217"/>
      <c r="B17" s="25"/>
      <c r="C17" s="203"/>
      <c r="D17" s="22"/>
      <c r="E17" s="302"/>
      <c r="F17" s="303"/>
      <c r="G17" s="277"/>
      <c r="H17" s="278"/>
      <c r="I17" s="277"/>
      <c r="J17" s="278"/>
      <c r="K17" s="279"/>
      <c r="L17" s="280"/>
      <c r="M17" s="279"/>
      <c r="N17" s="280"/>
      <c r="O17" s="302"/>
      <c r="P17" s="303"/>
      <c r="Q17" s="291"/>
      <c r="R17" s="292"/>
      <c r="S17" s="119">
        <f t="shared" si="0"/>
        <v>0</v>
      </c>
      <c r="T17" s="119">
        <f t="shared" si="1"/>
        <v>0</v>
      </c>
      <c r="U17" s="14"/>
      <c r="V17" s="14"/>
    </row>
    <row r="18" spans="1:22" x14ac:dyDescent="0.3">
      <c r="A18" s="242"/>
      <c r="B18" s="25"/>
      <c r="C18" s="242"/>
      <c r="D18" s="22" t="s">
        <v>113</v>
      </c>
      <c r="E18" s="294"/>
      <c r="F18" s="295"/>
      <c r="G18" s="296"/>
      <c r="H18" s="297"/>
      <c r="I18" s="296"/>
      <c r="J18" s="297"/>
      <c r="K18" s="298"/>
      <c r="L18" s="299"/>
      <c r="M18" s="298"/>
      <c r="N18" s="299"/>
      <c r="O18" s="294"/>
      <c r="P18" s="295"/>
      <c r="Q18" s="291"/>
      <c r="R18" s="292"/>
      <c r="S18" s="119">
        <f t="shared" si="0"/>
        <v>0</v>
      </c>
      <c r="T18" s="119">
        <f t="shared" si="1"/>
        <v>0</v>
      </c>
      <c r="U18" s="14"/>
      <c r="V18" s="14"/>
    </row>
    <row r="19" spans="1:22" x14ac:dyDescent="0.3">
      <c r="A19" s="117"/>
      <c r="B19" s="61"/>
      <c r="C19" s="117"/>
      <c r="D19" s="22" t="s">
        <v>114</v>
      </c>
      <c r="E19" s="294"/>
      <c r="F19" s="295"/>
      <c r="G19" s="296"/>
      <c r="H19" s="297"/>
      <c r="I19" s="318"/>
      <c r="J19" s="297"/>
      <c r="K19" s="319"/>
      <c r="L19" s="299"/>
      <c r="M19" s="319"/>
      <c r="N19" s="299"/>
      <c r="O19" s="294"/>
      <c r="P19" s="295"/>
      <c r="Q19" s="291"/>
      <c r="R19" s="292"/>
      <c r="S19" s="119">
        <f t="shared" si="0"/>
        <v>0</v>
      </c>
      <c r="T19" s="119">
        <f t="shared" si="1"/>
        <v>0</v>
      </c>
      <c r="U19" s="14"/>
      <c r="V19" s="14"/>
    </row>
    <row r="20" spans="1:22" x14ac:dyDescent="0.3">
      <c r="A20" s="55" t="s">
        <v>35</v>
      </c>
      <c r="B20" s="55"/>
      <c r="C20" s="10"/>
      <c r="D20" s="22" t="s">
        <v>115</v>
      </c>
      <c r="E20" s="294">
        <v>8</v>
      </c>
      <c r="F20" s="295"/>
      <c r="G20" s="296"/>
      <c r="H20" s="297"/>
      <c r="I20" s="296"/>
      <c r="J20" s="297"/>
      <c r="K20" s="298"/>
      <c r="L20" s="299"/>
      <c r="M20" s="298"/>
      <c r="N20" s="299"/>
      <c r="O20" s="294">
        <v>8</v>
      </c>
      <c r="P20" s="295"/>
      <c r="Q20" s="291"/>
      <c r="R20" s="292"/>
      <c r="S20" s="119">
        <f t="shared" si="0"/>
        <v>16</v>
      </c>
      <c r="T20" s="119"/>
      <c r="U20" s="15"/>
      <c r="V20" s="14"/>
    </row>
    <row r="21" spans="1:22" x14ac:dyDescent="0.3">
      <c r="A21" s="10" t="s">
        <v>36</v>
      </c>
      <c r="B21" s="10"/>
      <c r="C21" s="10"/>
      <c r="D21" s="10"/>
      <c r="E21" s="296"/>
      <c r="F21" s="297"/>
      <c r="G21" s="296"/>
      <c r="H21" s="297"/>
      <c r="I21" s="296"/>
      <c r="J21" s="297"/>
      <c r="K21" s="296"/>
      <c r="L21" s="297"/>
      <c r="M21" s="296"/>
      <c r="N21" s="297"/>
      <c r="O21" s="291"/>
      <c r="P21" s="292"/>
      <c r="Q21" s="291"/>
      <c r="R21" s="292"/>
      <c r="S21" s="119">
        <f t="shared" si="0"/>
        <v>0</v>
      </c>
      <c r="T21" s="119"/>
      <c r="U21" s="15"/>
      <c r="V21" s="14"/>
    </row>
    <row r="22" spans="1:22" x14ac:dyDescent="0.3">
      <c r="A22" s="15" t="s">
        <v>6</v>
      </c>
      <c r="B22" s="15"/>
      <c r="C22" s="15"/>
      <c r="D22" s="15"/>
      <c r="E22" s="300">
        <f>SUM(E4:E21)</f>
        <v>8</v>
      </c>
      <c r="F22" s="301"/>
      <c r="G22" s="300">
        <f>SUM(G4:G21)</f>
        <v>8</v>
      </c>
      <c r="H22" s="301"/>
      <c r="I22" s="300">
        <f>SUM(I4:I21)</f>
        <v>8</v>
      </c>
      <c r="J22" s="301"/>
      <c r="K22" s="300">
        <f>SUM(K4:K21)</f>
        <v>0</v>
      </c>
      <c r="L22" s="301"/>
      <c r="M22" s="300">
        <f>SUM(M4:M21)</f>
        <v>0</v>
      </c>
      <c r="N22" s="301"/>
      <c r="O22" s="300">
        <f>SUM(O4:O21)</f>
        <v>8</v>
      </c>
      <c r="P22" s="301"/>
      <c r="Q22" s="300">
        <f>SUM(Q4:Q21)</f>
        <v>0</v>
      </c>
      <c r="R22" s="301"/>
      <c r="S22" s="119">
        <f t="shared" si="0"/>
        <v>32</v>
      </c>
      <c r="T22" s="119"/>
      <c r="U22" s="15"/>
      <c r="V22" s="14"/>
    </row>
    <row r="23" spans="1:22" x14ac:dyDescent="0.3">
      <c r="A23" s="15" t="s">
        <v>2</v>
      </c>
      <c r="B23" s="15"/>
      <c r="C23" s="15"/>
      <c r="D23" s="15"/>
      <c r="E23" s="119"/>
      <c r="F23" s="120">
        <v>8</v>
      </c>
      <c r="G23" s="119"/>
      <c r="H23" s="120">
        <v>8</v>
      </c>
      <c r="I23" s="119"/>
      <c r="J23" s="120">
        <v>8</v>
      </c>
      <c r="K23" s="119"/>
      <c r="L23" s="120">
        <v>8</v>
      </c>
      <c r="M23" s="119"/>
      <c r="N23" s="120">
        <v>8</v>
      </c>
      <c r="O23" s="119"/>
      <c r="P23" s="120"/>
      <c r="Q23" s="119"/>
      <c r="R23" s="120"/>
      <c r="S23" s="119">
        <f>SUM(E23:R23)</f>
        <v>40</v>
      </c>
      <c r="T23" s="119">
        <f>SUM(T4:T22)</f>
        <v>16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-8</v>
      </c>
      <c r="M24" s="14"/>
      <c r="N24" s="14">
        <f>SUM(M22)-N23</f>
        <v>-8</v>
      </c>
      <c r="O24" s="14"/>
      <c r="P24" s="14">
        <f>SUM(O22)</f>
        <v>8</v>
      </c>
      <c r="Q24" s="14"/>
      <c r="R24" s="14">
        <f>SUM(Q22)</f>
        <v>0</v>
      </c>
      <c r="S24" s="14">
        <f>SUM(E24:R24)</f>
        <v>-8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16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16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16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32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abSelected="1" zoomScale="90" zoomScaleNormal="90" workbookViewId="0">
      <selection activeCell="B35" sqref="B35"/>
    </sheetView>
  </sheetViews>
  <sheetFormatPr defaultColWidth="9.109375" defaultRowHeight="15.6" x14ac:dyDescent="0.3"/>
  <cols>
    <col min="1" max="1" width="10.44140625" style="3" customWidth="1"/>
    <col min="2" max="2" width="10.88671875" style="3" customWidth="1"/>
    <col min="3" max="3" width="12.886718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4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48</v>
      </c>
      <c r="B1" s="2"/>
      <c r="C1" s="2"/>
      <c r="S1" s="3"/>
    </row>
    <row r="2" spans="1:22" s="9" customFormat="1" x14ac:dyDescent="0.3">
      <c r="A2" s="5" t="s">
        <v>79</v>
      </c>
      <c r="B2" s="230"/>
      <c r="C2" s="230" t="str">
        <f>Buckingham!C2</f>
        <v>31.01.21</v>
      </c>
      <c r="D2" s="6"/>
      <c r="E2" s="293" t="s">
        <v>13</v>
      </c>
      <c r="F2" s="293"/>
      <c r="G2" s="293" t="s">
        <v>14</v>
      </c>
      <c r="H2" s="293"/>
      <c r="I2" s="293" t="s">
        <v>15</v>
      </c>
      <c r="J2" s="293"/>
      <c r="K2" s="293" t="s">
        <v>16</v>
      </c>
      <c r="L2" s="293"/>
      <c r="M2" s="293" t="s">
        <v>17</v>
      </c>
      <c r="N2" s="293"/>
      <c r="O2" s="293" t="s">
        <v>18</v>
      </c>
      <c r="P2" s="293"/>
      <c r="Q2" s="293" t="s">
        <v>19</v>
      </c>
      <c r="R2" s="29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43"/>
      <c r="L3" s="244"/>
      <c r="M3" s="243"/>
      <c r="N3" s="244"/>
      <c r="O3" s="27"/>
      <c r="P3" s="27"/>
      <c r="Q3" s="11"/>
      <c r="R3" s="11"/>
      <c r="S3" s="12"/>
      <c r="T3" s="12"/>
      <c r="U3" s="13"/>
      <c r="V3" s="13"/>
    </row>
    <row r="4" spans="1:22" x14ac:dyDescent="0.3">
      <c r="A4" s="268">
        <v>6728</v>
      </c>
      <c r="B4" s="273" t="s">
        <v>106</v>
      </c>
      <c r="C4" s="268">
        <v>76</v>
      </c>
      <c r="D4" s="22" t="s">
        <v>94</v>
      </c>
      <c r="E4" s="296">
        <v>3</v>
      </c>
      <c r="F4" s="297"/>
      <c r="G4" s="296"/>
      <c r="H4" s="297"/>
      <c r="I4" s="296"/>
      <c r="J4" s="297"/>
      <c r="K4" s="298"/>
      <c r="L4" s="299"/>
      <c r="M4" s="298"/>
      <c r="N4" s="299"/>
      <c r="O4" s="291"/>
      <c r="P4" s="292"/>
      <c r="Q4" s="291"/>
      <c r="R4" s="292"/>
      <c r="S4" s="12">
        <f>E4+G4+I4+K4+M4+O4+Q4</f>
        <v>3</v>
      </c>
      <c r="T4" s="12">
        <f>SUM(S4-U4-V4)</f>
        <v>3</v>
      </c>
      <c r="U4" s="14"/>
      <c r="V4" s="14"/>
    </row>
    <row r="5" spans="1:22" ht="15.75" customHeight="1" x14ac:dyDescent="0.3">
      <c r="A5" s="268">
        <v>6728</v>
      </c>
      <c r="B5" s="273" t="s">
        <v>106</v>
      </c>
      <c r="C5" s="268">
        <v>75</v>
      </c>
      <c r="D5" s="22" t="s">
        <v>94</v>
      </c>
      <c r="E5" s="296">
        <v>3</v>
      </c>
      <c r="F5" s="297"/>
      <c r="G5" s="296"/>
      <c r="H5" s="297"/>
      <c r="I5" s="296"/>
      <c r="J5" s="297"/>
      <c r="K5" s="298"/>
      <c r="L5" s="299"/>
      <c r="M5" s="298"/>
      <c r="N5" s="299"/>
      <c r="O5" s="291"/>
      <c r="P5" s="292"/>
      <c r="Q5" s="291"/>
      <c r="R5" s="292"/>
      <c r="S5" s="12">
        <f>E5+G5+I5+K5+M5+O5+Q5</f>
        <v>3</v>
      </c>
      <c r="T5" s="12">
        <f>SUM(S5-U5-V5)</f>
        <v>3</v>
      </c>
      <c r="U5" s="14"/>
      <c r="V5" s="14"/>
    </row>
    <row r="6" spans="1:22" x14ac:dyDescent="0.3">
      <c r="A6" s="268">
        <v>6863</v>
      </c>
      <c r="B6" s="274" t="s">
        <v>108</v>
      </c>
      <c r="C6" s="268">
        <v>1</v>
      </c>
      <c r="D6" s="22" t="s">
        <v>85</v>
      </c>
      <c r="E6" s="296">
        <v>1</v>
      </c>
      <c r="F6" s="297"/>
      <c r="G6" s="296"/>
      <c r="H6" s="297"/>
      <c r="I6" s="296">
        <v>2</v>
      </c>
      <c r="J6" s="297"/>
      <c r="K6" s="298"/>
      <c r="L6" s="299"/>
      <c r="M6" s="298"/>
      <c r="N6" s="299"/>
      <c r="O6" s="291"/>
      <c r="P6" s="292"/>
      <c r="Q6" s="291"/>
      <c r="R6" s="292"/>
      <c r="S6" s="12">
        <f t="shared" ref="S6:S24" si="0">E6+G6+I6+K6+M6+O6+Q6</f>
        <v>3</v>
      </c>
      <c r="T6" s="12">
        <f t="shared" ref="T6:T21" si="1">SUM(S6-U6-V6)</f>
        <v>3</v>
      </c>
      <c r="U6" s="14"/>
      <c r="V6" s="14"/>
    </row>
    <row r="7" spans="1:22" x14ac:dyDescent="0.3">
      <c r="A7" s="268">
        <v>6874</v>
      </c>
      <c r="B7" s="273" t="s">
        <v>107</v>
      </c>
      <c r="C7" s="268">
        <v>9</v>
      </c>
      <c r="D7" s="22" t="s">
        <v>97</v>
      </c>
      <c r="E7" s="296"/>
      <c r="F7" s="297"/>
      <c r="G7" s="296">
        <v>7</v>
      </c>
      <c r="H7" s="297"/>
      <c r="I7" s="296">
        <v>3</v>
      </c>
      <c r="J7" s="297"/>
      <c r="K7" s="298"/>
      <c r="L7" s="299"/>
      <c r="M7" s="298"/>
      <c r="N7" s="299"/>
      <c r="O7" s="291"/>
      <c r="P7" s="292"/>
      <c r="Q7" s="291"/>
      <c r="R7" s="292"/>
      <c r="S7" s="12">
        <f>E7+G7+I7+K7+M7+O7+Q7</f>
        <v>10</v>
      </c>
      <c r="T7" s="12">
        <f t="shared" si="1"/>
        <v>10</v>
      </c>
      <c r="U7" s="14"/>
      <c r="V7" s="14"/>
    </row>
    <row r="8" spans="1:22" x14ac:dyDescent="0.3">
      <c r="A8" s="268">
        <v>6874</v>
      </c>
      <c r="B8" s="273" t="s">
        <v>107</v>
      </c>
      <c r="C8" s="262">
        <v>5</v>
      </c>
      <c r="D8" s="22" t="s">
        <v>105</v>
      </c>
      <c r="E8" s="296"/>
      <c r="F8" s="297"/>
      <c r="G8" s="296"/>
      <c r="H8" s="297"/>
      <c r="I8" s="296">
        <v>2</v>
      </c>
      <c r="J8" s="297"/>
      <c r="K8" s="298"/>
      <c r="L8" s="299"/>
      <c r="M8" s="298"/>
      <c r="N8" s="299"/>
      <c r="O8" s="291"/>
      <c r="P8" s="292"/>
      <c r="Q8" s="291"/>
      <c r="R8" s="292"/>
      <c r="S8" s="12">
        <f>E8+G8+I8+K8+M8+O8+Q8</f>
        <v>2</v>
      </c>
      <c r="T8" s="12">
        <f t="shared" si="1"/>
        <v>2</v>
      </c>
      <c r="U8" s="14"/>
      <c r="V8" s="14"/>
    </row>
    <row r="9" spans="1:22" x14ac:dyDescent="0.3">
      <c r="A9" s="231"/>
      <c r="B9" s="231"/>
      <c r="C9" s="231"/>
      <c r="D9" s="253"/>
      <c r="E9" s="296"/>
      <c r="F9" s="297"/>
      <c r="G9" s="296"/>
      <c r="H9" s="297"/>
      <c r="I9" s="296"/>
      <c r="J9" s="297"/>
      <c r="K9" s="298"/>
      <c r="L9" s="299"/>
      <c r="M9" s="298"/>
      <c r="N9" s="299"/>
      <c r="O9" s="291"/>
      <c r="P9" s="292"/>
      <c r="Q9" s="291"/>
      <c r="R9" s="292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3">
      <c r="A10" s="272" t="s">
        <v>112</v>
      </c>
      <c r="B10" s="275">
        <v>145.66</v>
      </c>
      <c r="C10" s="233"/>
      <c r="D10" s="22"/>
      <c r="E10" s="296"/>
      <c r="F10" s="297"/>
      <c r="G10" s="296"/>
      <c r="H10" s="297"/>
      <c r="I10" s="296"/>
      <c r="J10" s="297"/>
      <c r="K10" s="298"/>
      <c r="L10" s="299"/>
      <c r="M10" s="298"/>
      <c r="N10" s="299"/>
      <c r="O10" s="291"/>
      <c r="P10" s="292"/>
      <c r="Q10" s="291"/>
      <c r="R10" s="292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3">
      <c r="A11" s="208"/>
      <c r="B11" s="208"/>
      <c r="C11" s="208"/>
      <c r="D11" s="22"/>
      <c r="E11" s="296"/>
      <c r="F11" s="297"/>
      <c r="G11" s="296"/>
      <c r="H11" s="297"/>
      <c r="I11" s="296"/>
      <c r="J11" s="297"/>
      <c r="K11" s="298"/>
      <c r="L11" s="299"/>
      <c r="M11" s="298"/>
      <c r="N11" s="299"/>
      <c r="O11" s="291"/>
      <c r="P11" s="292"/>
      <c r="Q11" s="291"/>
      <c r="R11" s="292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">
      <c r="A12" s="204"/>
      <c r="B12" s="204"/>
      <c r="C12" s="204"/>
      <c r="D12" s="22"/>
      <c r="E12" s="296"/>
      <c r="F12" s="297"/>
      <c r="G12" s="296"/>
      <c r="H12" s="297"/>
      <c r="I12" s="296"/>
      <c r="J12" s="297"/>
      <c r="K12" s="298"/>
      <c r="L12" s="299"/>
      <c r="M12" s="298"/>
      <c r="N12" s="299"/>
      <c r="O12" s="291"/>
      <c r="P12" s="292"/>
      <c r="Q12" s="291"/>
      <c r="R12" s="292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3">
      <c r="A13" s="242"/>
      <c r="B13" s="242"/>
      <c r="C13" s="242"/>
      <c r="D13" s="22"/>
      <c r="E13" s="296"/>
      <c r="F13" s="297"/>
      <c r="G13" s="296"/>
      <c r="H13" s="297"/>
      <c r="I13" s="296"/>
      <c r="J13" s="297"/>
      <c r="K13" s="298"/>
      <c r="L13" s="299"/>
      <c r="M13" s="298"/>
      <c r="N13" s="299"/>
      <c r="O13" s="291"/>
      <c r="P13" s="292"/>
      <c r="Q13" s="291"/>
      <c r="R13" s="292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151"/>
      <c r="B14" s="25"/>
      <c r="C14" s="132"/>
      <c r="D14" s="22"/>
      <c r="E14" s="296"/>
      <c r="F14" s="297"/>
      <c r="G14" s="296"/>
      <c r="H14" s="297"/>
      <c r="I14" s="296"/>
      <c r="J14" s="297"/>
      <c r="K14" s="298"/>
      <c r="L14" s="299"/>
      <c r="M14" s="298"/>
      <c r="N14" s="299"/>
      <c r="O14" s="291"/>
      <c r="P14" s="292"/>
      <c r="Q14" s="291"/>
      <c r="R14" s="292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3">
      <c r="A15" s="132"/>
      <c r="B15" s="132"/>
      <c r="C15" s="132"/>
      <c r="D15" s="22"/>
      <c r="E15" s="296"/>
      <c r="F15" s="297"/>
      <c r="G15" s="296"/>
      <c r="H15" s="297"/>
      <c r="I15" s="296"/>
      <c r="J15" s="297"/>
      <c r="K15" s="298"/>
      <c r="L15" s="299"/>
      <c r="M15" s="298"/>
      <c r="N15" s="299"/>
      <c r="O15" s="291"/>
      <c r="P15" s="292"/>
      <c r="Q15" s="291"/>
      <c r="R15" s="292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3">
      <c r="A16" s="227"/>
      <c r="B16" s="227"/>
      <c r="C16" s="227"/>
      <c r="D16" s="22"/>
      <c r="E16" s="296"/>
      <c r="F16" s="297"/>
      <c r="G16" s="296"/>
      <c r="H16" s="297"/>
      <c r="I16" s="296"/>
      <c r="J16" s="297"/>
      <c r="K16" s="298"/>
      <c r="L16" s="299"/>
      <c r="M16" s="298"/>
      <c r="N16" s="299"/>
      <c r="O16" s="291"/>
      <c r="P16" s="292"/>
      <c r="Q16" s="291"/>
      <c r="R16" s="292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3">
      <c r="A17" s="6"/>
      <c r="B17" s="25"/>
      <c r="C17" s="6"/>
      <c r="D17" s="164"/>
      <c r="E17" s="296"/>
      <c r="F17" s="297"/>
      <c r="G17" s="296"/>
      <c r="H17" s="297"/>
      <c r="I17" s="296"/>
      <c r="J17" s="297"/>
      <c r="K17" s="298"/>
      <c r="L17" s="299"/>
      <c r="M17" s="298"/>
      <c r="N17" s="299"/>
      <c r="O17" s="291"/>
      <c r="P17" s="292"/>
      <c r="Q17" s="291"/>
      <c r="R17" s="292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3">
      <c r="A18" s="242"/>
      <c r="B18" s="25"/>
      <c r="C18" s="242"/>
      <c r="D18" s="22"/>
      <c r="E18" s="277"/>
      <c r="F18" s="278"/>
      <c r="G18" s="277"/>
      <c r="H18" s="278"/>
      <c r="I18" s="296"/>
      <c r="J18" s="297"/>
      <c r="K18" s="279"/>
      <c r="L18" s="280"/>
      <c r="M18" s="279"/>
      <c r="N18" s="280"/>
      <c r="O18" s="291"/>
      <c r="P18" s="292"/>
      <c r="Q18" s="291"/>
      <c r="R18" s="292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3">
      <c r="A19" s="157">
        <v>3600</v>
      </c>
      <c r="B19" s="273" t="s">
        <v>111</v>
      </c>
      <c r="C19" s="157"/>
      <c r="D19" s="10" t="s">
        <v>61</v>
      </c>
      <c r="E19" s="277">
        <v>1</v>
      </c>
      <c r="F19" s="278"/>
      <c r="G19" s="277">
        <v>1</v>
      </c>
      <c r="H19" s="278"/>
      <c r="I19" s="277">
        <v>1</v>
      </c>
      <c r="J19" s="278"/>
      <c r="K19" s="279"/>
      <c r="L19" s="280"/>
      <c r="M19" s="279"/>
      <c r="N19" s="280"/>
      <c r="O19" s="291"/>
      <c r="P19" s="292"/>
      <c r="Q19" s="291"/>
      <c r="R19" s="292"/>
      <c r="S19" s="12">
        <f t="shared" si="4"/>
        <v>3</v>
      </c>
      <c r="T19" s="12">
        <f t="shared" si="5"/>
        <v>3</v>
      </c>
      <c r="U19" s="14"/>
      <c r="V19" s="14"/>
    </row>
    <row r="20" spans="1:22" x14ac:dyDescent="0.3">
      <c r="A20" s="180"/>
      <c r="B20" s="25"/>
      <c r="C20" s="180"/>
      <c r="D20" s="10"/>
      <c r="E20" s="296"/>
      <c r="F20" s="297"/>
      <c r="G20" s="296"/>
      <c r="H20" s="297"/>
      <c r="I20" s="296"/>
      <c r="J20" s="297"/>
      <c r="K20" s="298"/>
      <c r="L20" s="299"/>
      <c r="M20" s="298"/>
      <c r="N20" s="299"/>
      <c r="O20" s="291"/>
      <c r="P20" s="292"/>
      <c r="Q20" s="291"/>
      <c r="R20" s="292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3">
      <c r="A21" s="6"/>
      <c r="B21" s="6"/>
      <c r="C21" s="6"/>
      <c r="D21" s="10"/>
      <c r="E21" s="296"/>
      <c r="F21" s="297"/>
      <c r="G21" s="296"/>
      <c r="H21" s="297"/>
      <c r="I21" s="296"/>
      <c r="J21" s="297"/>
      <c r="K21" s="298"/>
      <c r="L21" s="299"/>
      <c r="M21" s="298"/>
      <c r="N21" s="299"/>
      <c r="O21" s="291"/>
      <c r="P21" s="292"/>
      <c r="Q21" s="291"/>
      <c r="R21" s="292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3">
      <c r="A22" s="10" t="s">
        <v>35</v>
      </c>
      <c r="B22" s="10"/>
      <c r="C22" s="6"/>
      <c r="D22" s="6"/>
      <c r="E22" s="296"/>
      <c r="F22" s="297"/>
      <c r="G22" s="296"/>
      <c r="H22" s="297"/>
      <c r="I22" s="296"/>
      <c r="J22" s="297"/>
      <c r="K22" s="298"/>
      <c r="L22" s="299"/>
      <c r="M22" s="298"/>
      <c r="N22" s="299"/>
      <c r="O22" s="291"/>
      <c r="P22" s="292"/>
      <c r="Q22" s="291"/>
      <c r="R22" s="292"/>
      <c r="S22" s="12">
        <f t="shared" si="0"/>
        <v>0</v>
      </c>
      <c r="T22" s="12"/>
      <c r="U22" s="15"/>
      <c r="V22" s="14"/>
    </row>
    <row r="23" spans="1:22" x14ac:dyDescent="0.3">
      <c r="A23" s="10" t="s">
        <v>36</v>
      </c>
      <c r="B23" s="10"/>
      <c r="C23" s="6"/>
      <c r="D23" s="6"/>
      <c r="E23" s="296"/>
      <c r="F23" s="297"/>
      <c r="G23" s="296"/>
      <c r="H23" s="297"/>
      <c r="I23" s="296"/>
      <c r="J23" s="297"/>
      <c r="K23" s="296"/>
      <c r="L23" s="297"/>
      <c r="M23" s="296"/>
      <c r="N23" s="297"/>
      <c r="O23" s="291"/>
      <c r="P23" s="292"/>
      <c r="Q23" s="291"/>
      <c r="R23" s="292"/>
      <c r="S23" s="12">
        <f t="shared" si="0"/>
        <v>0</v>
      </c>
      <c r="T23" s="12"/>
      <c r="U23" s="15"/>
      <c r="V23" s="14"/>
    </row>
    <row r="24" spans="1:22" x14ac:dyDescent="0.3">
      <c r="A24" s="15" t="s">
        <v>6</v>
      </c>
      <c r="B24" s="15"/>
      <c r="C24" s="15"/>
      <c r="D24" s="15"/>
      <c r="E24" s="300">
        <f>SUM(E4:E23)</f>
        <v>8</v>
      </c>
      <c r="F24" s="301"/>
      <c r="G24" s="300">
        <f>SUM(G4:G23)</f>
        <v>8</v>
      </c>
      <c r="H24" s="301"/>
      <c r="I24" s="300">
        <f>SUM(I4:I23)</f>
        <v>8</v>
      </c>
      <c r="J24" s="301"/>
      <c r="K24" s="300">
        <f>SUM(K4:K23)</f>
        <v>0</v>
      </c>
      <c r="L24" s="301"/>
      <c r="M24" s="300">
        <f>SUM(M4:M23)</f>
        <v>0</v>
      </c>
      <c r="N24" s="301"/>
      <c r="O24" s="300">
        <f>SUM(O4:O23)</f>
        <v>0</v>
      </c>
      <c r="P24" s="301"/>
      <c r="Q24" s="300">
        <f>SUM(Q4:Q23)</f>
        <v>0</v>
      </c>
      <c r="R24" s="301"/>
      <c r="S24" s="12">
        <f t="shared" si="0"/>
        <v>24</v>
      </c>
      <c r="T24" s="12"/>
      <c r="U24" s="15"/>
      <c r="V24" s="14"/>
    </row>
    <row r="25" spans="1:22" x14ac:dyDescent="0.3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24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-8</v>
      </c>
      <c r="M26" s="14"/>
      <c r="N26" s="14">
        <f>SUM(M24)-N25</f>
        <v>-8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-16</v>
      </c>
      <c r="T26" s="14"/>
      <c r="U26" s="14">
        <f>SUM(U4:U25)</f>
        <v>0</v>
      </c>
      <c r="V26" s="14">
        <f>SUM(V4:V25)</f>
        <v>0</v>
      </c>
    </row>
    <row r="27" spans="1:22" x14ac:dyDescent="0.3">
      <c r="S27" s="3"/>
    </row>
    <row r="28" spans="1:22" x14ac:dyDescent="0.3">
      <c r="A28" s="1" t="s">
        <v>23</v>
      </c>
      <c r="B28" s="2"/>
      <c r="S28" s="3"/>
    </row>
    <row r="29" spans="1:22" x14ac:dyDescent="0.3">
      <c r="A29" s="3" t="s">
        <v>2</v>
      </c>
      <c r="C29" s="17">
        <f>SUM(T25)</f>
        <v>24</v>
      </c>
      <c r="I29" s="1">
        <v>3600</v>
      </c>
      <c r="S29" s="3"/>
    </row>
    <row r="30" spans="1:22" x14ac:dyDescent="0.3">
      <c r="A30" s="3" t="s">
        <v>24</v>
      </c>
      <c r="C30" s="17">
        <f>U26</f>
        <v>0</v>
      </c>
      <c r="D30" s="17"/>
      <c r="I30" s="24">
        <v>3</v>
      </c>
      <c r="S30" s="3"/>
    </row>
    <row r="31" spans="1:22" x14ac:dyDescent="0.3">
      <c r="A31" s="3" t="s">
        <v>25</v>
      </c>
      <c r="C31" s="17">
        <f>V26</f>
        <v>0</v>
      </c>
      <c r="S31" s="3"/>
    </row>
    <row r="32" spans="1:22" x14ac:dyDescent="0.3">
      <c r="A32" s="3" t="s">
        <v>26</v>
      </c>
      <c r="C32" s="17">
        <f>S22</f>
        <v>0</v>
      </c>
      <c r="I32" s="17"/>
      <c r="S32" s="3"/>
    </row>
    <row r="33" spans="1:19" x14ac:dyDescent="0.3">
      <c r="A33" s="3" t="s">
        <v>4</v>
      </c>
      <c r="C33" s="17">
        <f>S23</f>
        <v>0</v>
      </c>
      <c r="S33" s="3"/>
    </row>
    <row r="34" spans="1:19" ht="16.2" thickBot="1" x14ac:dyDescent="0.35">
      <c r="A34" s="4" t="s">
        <v>6</v>
      </c>
      <c r="C34" s="23">
        <f>SUM(C29:C33)</f>
        <v>24</v>
      </c>
      <c r="E34" s="4" t="s">
        <v>40</v>
      </c>
      <c r="F34" s="4"/>
      <c r="G34" s="19">
        <f>S24-C34</f>
        <v>0</v>
      </c>
      <c r="S34" s="3"/>
    </row>
    <row r="35" spans="1:19" ht="16.2" thickTop="1" x14ac:dyDescent="0.3">
      <c r="A35" s="3" t="s">
        <v>27</v>
      </c>
      <c r="C35" s="20">
        <v>0</v>
      </c>
      <c r="D35" s="20"/>
      <c r="S35" s="3"/>
    </row>
    <row r="36" spans="1:19" x14ac:dyDescent="0.3">
      <c r="A36" s="3" t="s">
        <v>34</v>
      </c>
      <c r="C36" s="20">
        <v>0</v>
      </c>
      <c r="D36" s="20"/>
      <c r="S36" s="3"/>
    </row>
    <row r="37" spans="1:19" x14ac:dyDescent="0.3">
      <c r="S37" s="3"/>
    </row>
    <row r="38" spans="1:19" x14ac:dyDescent="0.3">
      <c r="S38" s="3"/>
    </row>
    <row r="39" spans="1:19" x14ac:dyDescent="0.3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zoomScale="89" zoomScaleNormal="89" workbookViewId="0">
      <selection activeCell="B35" sqref="B35"/>
    </sheetView>
  </sheetViews>
  <sheetFormatPr defaultColWidth="9.109375" defaultRowHeight="15.6" x14ac:dyDescent="0.3"/>
  <cols>
    <col min="1" max="1" width="10.33203125" style="3" customWidth="1"/>
    <col min="2" max="2" width="10.6640625" style="3" customWidth="1"/>
    <col min="3" max="3" width="12.6640625" style="3" customWidth="1"/>
    <col min="4" max="4" width="28.6640625" style="3" customWidth="1"/>
    <col min="5" max="5" width="6.88671875" style="3" customWidth="1"/>
    <col min="6" max="6" width="7" style="3" customWidth="1"/>
    <col min="7" max="7" width="6.88671875" style="3" customWidth="1"/>
    <col min="8" max="9" width="7" style="3" customWidth="1"/>
    <col min="10" max="10" width="7.109375" style="3" customWidth="1"/>
    <col min="11" max="13" width="7" style="3" customWidth="1"/>
    <col min="14" max="14" width="6.88671875" style="3" customWidth="1"/>
    <col min="15" max="17" width="7" style="3" customWidth="1"/>
    <col min="18" max="18" width="7.3320312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56</v>
      </c>
      <c r="B1" s="2"/>
      <c r="C1" s="2"/>
    </row>
    <row r="2" spans="1:22" s="9" customFormat="1" x14ac:dyDescent="0.3">
      <c r="A2" s="5" t="s">
        <v>79</v>
      </c>
      <c r="B2" s="230"/>
      <c r="C2" s="230" t="str">
        <f>Buckingham!C2</f>
        <v>31.01.21</v>
      </c>
      <c r="D2" s="6"/>
      <c r="E2" s="293" t="s">
        <v>13</v>
      </c>
      <c r="F2" s="293"/>
      <c r="G2" s="293" t="s">
        <v>14</v>
      </c>
      <c r="H2" s="293"/>
      <c r="I2" s="293" t="s">
        <v>15</v>
      </c>
      <c r="J2" s="293"/>
      <c r="K2" s="293" t="s">
        <v>16</v>
      </c>
      <c r="L2" s="293"/>
      <c r="M2" s="293" t="s">
        <v>17</v>
      </c>
      <c r="N2" s="293"/>
      <c r="O2" s="293" t="s">
        <v>18</v>
      </c>
      <c r="P2" s="293"/>
      <c r="Q2" s="293" t="s">
        <v>19</v>
      </c>
      <c r="R2" s="29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43"/>
      <c r="L3" s="244"/>
      <c r="M3" s="243"/>
      <c r="N3" s="244"/>
      <c r="O3" s="56"/>
      <c r="P3" s="56"/>
      <c r="Q3" s="26"/>
      <c r="R3" s="26"/>
      <c r="S3" s="12"/>
      <c r="T3" s="12"/>
      <c r="U3" s="13"/>
      <c r="V3" s="13"/>
    </row>
    <row r="4" spans="1:22" x14ac:dyDescent="0.3">
      <c r="A4" s="268">
        <v>6728</v>
      </c>
      <c r="B4" s="273" t="s">
        <v>106</v>
      </c>
      <c r="C4" s="268">
        <v>76</v>
      </c>
      <c r="D4" s="22" t="s">
        <v>94</v>
      </c>
      <c r="E4" s="296">
        <v>3</v>
      </c>
      <c r="F4" s="297"/>
      <c r="G4" s="296"/>
      <c r="H4" s="297"/>
      <c r="I4" s="296"/>
      <c r="J4" s="297"/>
      <c r="K4" s="298"/>
      <c r="L4" s="299"/>
      <c r="M4" s="298"/>
      <c r="N4" s="299"/>
      <c r="O4" s="320"/>
      <c r="P4" s="320"/>
      <c r="Q4" s="320"/>
      <c r="R4" s="320"/>
      <c r="S4" s="12">
        <f t="shared" ref="S4:S11" si="0">E4+G4+I4+K4+M4+O4+Q4</f>
        <v>3</v>
      </c>
      <c r="T4" s="12">
        <f t="shared" ref="T4:T11" si="1">SUM(S4-U4-V4)</f>
        <v>3</v>
      </c>
      <c r="U4" s="14"/>
      <c r="V4" s="14"/>
    </row>
    <row r="5" spans="1:22" x14ac:dyDescent="0.3">
      <c r="A5" s="268">
        <v>6728</v>
      </c>
      <c r="B5" s="273" t="s">
        <v>106</v>
      </c>
      <c r="C5" s="268">
        <v>75</v>
      </c>
      <c r="D5" s="22" t="s">
        <v>94</v>
      </c>
      <c r="E5" s="296">
        <v>3</v>
      </c>
      <c r="F5" s="297"/>
      <c r="G5" s="296"/>
      <c r="H5" s="297"/>
      <c r="I5" s="296">
        <v>2</v>
      </c>
      <c r="J5" s="297"/>
      <c r="K5" s="298"/>
      <c r="L5" s="299"/>
      <c r="M5" s="298"/>
      <c r="N5" s="299"/>
      <c r="O5" s="320"/>
      <c r="P5" s="320"/>
      <c r="Q5" s="320"/>
      <c r="R5" s="320"/>
      <c r="S5" s="12">
        <f t="shared" si="0"/>
        <v>5</v>
      </c>
      <c r="T5" s="12">
        <f t="shared" si="1"/>
        <v>5</v>
      </c>
      <c r="U5" s="14"/>
      <c r="V5" s="14"/>
    </row>
    <row r="6" spans="1:22" x14ac:dyDescent="0.3">
      <c r="A6" s="268">
        <v>6863</v>
      </c>
      <c r="B6" s="268" t="s">
        <v>108</v>
      </c>
      <c r="C6" s="268">
        <v>1</v>
      </c>
      <c r="D6" s="22" t="s">
        <v>85</v>
      </c>
      <c r="E6" s="296">
        <v>1</v>
      </c>
      <c r="F6" s="297"/>
      <c r="G6" s="296"/>
      <c r="H6" s="297"/>
      <c r="I6" s="296">
        <v>3</v>
      </c>
      <c r="J6" s="297"/>
      <c r="K6" s="298"/>
      <c r="L6" s="299"/>
      <c r="M6" s="298"/>
      <c r="N6" s="299"/>
      <c r="O6" s="320"/>
      <c r="P6" s="320"/>
      <c r="Q6" s="320"/>
      <c r="R6" s="320"/>
      <c r="S6" s="12">
        <f t="shared" si="0"/>
        <v>4</v>
      </c>
      <c r="T6" s="12">
        <f t="shared" si="1"/>
        <v>4</v>
      </c>
      <c r="U6" s="14"/>
      <c r="V6" s="14"/>
    </row>
    <row r="7" spans="1:22" x14ac:dyDescent="0.3">
      <c r="A7" s="268">
        <v>6874</v>
      </c>
      <c r="B7" s="273" t="s">
        <v>107</v>
      </c>
      <c r="C7" s="268">
        <v>9</v>
      </c>
      <c r="D7" s="22" t="s">
        <v>97</v>
      </c>
      <c r="E7" s="296"/>
      <c r="F7" s="297"/>
      <c r="G7" s="296">
        <v>7</v>
      </c>
      <c r="H7" s="297"/>
      <c r="I7" s="296">
        <v>2</v>
      </c>
      <c r="J7" s="297"/>
      <c r="K7" s="298"/>
      <c r="L7" s="299"/>
      <c r="M7" s="298"/>
      <c r="N7" s="299"/>
      <c r="O7" s="320"/>
      <c r="P7" s="320"/>
      <c r="Q7" s="320"/>
      <c r="R7" s="320"/>
      <c r="S7" s="12">
        <f t="shared" si="0"/>
        <v>9</v>
      </c>
      <c r="T7" s="12">
        <f t="shared" si="1"/>
        <v>9</v>
      </c>
      <c r="U7" s="14"/>
      <c r="V7" s="14"/>
    </row>
    <row r="8" spans="1:22" x14ac:dyDescent="0.3">
      <c r="A8" s="268">
        <v>6874</v>
      </c>
      <c r="B8" s="273" t="s">
        <v>107</v>
      </c>
      <c r="C8" s="268">
        <v>5</v>
      </c>
      <c r="D8" s="22" t="s">
        <v>105</v>
      </c>
      <c r="E8" s="296"/>
      <c r="F8" s="297"/>
      <c r="G8" s="296"/>
      <c r="H8" s="297"/>
      <c r="I8" s="296"/>
      <c r="J8" s="297"/>
      <c r="K8" s="298"/>
      <c r="L8" s="299"/>
      <c r="M8" s="298"/>
      <c r="N8" s="299"/>
      <c r="O8" s="320"/>
      <c r="P8" s="320"/>
      <c r="Q8" s="320"/>
      <c r="R8" s="320"/>
      <c r="S8" s="12">
        <f t="shared" si="0"/>
        <v>0</v>
      </c>
      <c r="T8" s="12">
        <f t="shared" si="1"/>
        <v>0</v>
      </c>
      <c r="U8" s="14"/>
      <c r="V8" s="14"/>
    </row>
    <row r="9" spans="1:22" x14ac:dyDescent="0.3">
      <c r="A9" s="232"/>
      <c r="B9" s="232"/>
      <c r="C9" s="232"/>
      <c r="D9" s="22"/>
      <c r="E9" s="296"/>
      <c r="F9" s="297"/>
      <c r="G9" s="296"/>
      <c r="H9" s="297"/>
      <c r="I9" s="296"/>
      <c r="J9" s="297"/>
      <c r="K9" s="298"/>
      <c r="L9" s="299"/>
      <c r="M9" s="298"/>
      <c r="N9" s="299"/>
      <c r="O9" s="291"/>
      <c r="P9" s="292"/>
      <c r="Q9" s="291"/>
      <c r="R9" s="292"/>
      <c r="S9" s="12">
        <f t="shared" si="0"/>
        <v>0</v>
      </c>
      <c r="T9" s="12">
        <f t="shared" si="1"/>
        <v>0</v>
      </c>
      <c r="U9" s="14"/>
      <c r="V9" s="14"/>
    </row>
    <row r="10" spans="1:22" x14ac:dyDescent="0.3">
      <c r="A10" s="272" t="s">
        <v>112</v>
      </c>
      <c r="B10" s="275">
        <v>166.78</v>
      </c>
      <c r="C10" s="233"/>
      <c r="D10" s="22"/>
      <c r="E10" s="296"/>
      <c r="F10" s="297"/>
      <c r="G10" s="296"/>
      <c r="H10" s="297"/>
      <c r="I10" s="296"/>
      <c r="J10" s="297"/>
      <c r="K10" s="298"/>
      <c r="L10" s="299"/>
      <c r="M10" s="298"/>
      <c r="N10" s="299"/>
      <c r="O10" s="291"/>
      <c r="P10" s="292"/>
      <c r="Q10" s="291"/>
      <c r="R10" s="292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3">
      <c r="A11" s="207"/>
      <c r="B11" s="207"/>
      <c r="C11" s="207"/>
      <c r="D11" s="22"/>
      <c r="E11" s="296"/>
      <c r="F11" s="297"/>
      <c r="G11" s="296"/>
      <c r="H11" s="297"/>
      <c r="I11" s="296"/>
      <c r="J11" s="297"/>
      <c r="K11" s="298"/>
      <c r="L11" s="299"/>
      <c r="M11" s="298"/>
      <c r="N11" s="299"/>
      <c r="O11" s="291"/>
      <c r="P11" s="292"/>
      <c r="Q11" s="291"/>
      <c r="R11" s="292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">
      <c r="A12" s="242"/>
      <c r="B12" s="242"/>
      <c r="C12" s="242"/>
      <c r="D12" s="22"/>
      <c r="E12" s="296"/>
      <c r="F12" s="297"/>
      <c r="G12" s="296"/>
      <c r="H12" s="297"/>
      <c r="I12" s="296"/>
      <c r="J12" s="297"/>
      <c r="K12" s="298"/>
      <c r="L12" s="299"/>
      <c r="M12" s="298"/>
      <c r="N12" s="299"/>
      <c r="O12" s="291"/>
      <c r="P12" s="292"/>
      <c r="Q12" s="291"/>
      <c r="R12" s="292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3">
      <c r="A13" s="151"/>
      <c r="B13" s="151"/>
      <c r="C13" s="151"/>
      <c r="D13" s="22"/>
      <c r="E13" s="296"/>
      <c r="F13" s="297"/>
      <c r="G13" s="296"/>
      <c r="H13" s="297"/>
      <c r="I13" s="296"/>
      <c r="J13" s="297"/>
      <c r="K13" s="298"/>
      <c r="L13" s="299"/>
      <c r="M13" s="298"/>
      <c r="N13" s="299"/>
      <c r="O13" s="291"/>
      <c r="P13" s="292"/>
      <c r="Q13" s="291"/>
      <c r="R13" s="292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3">
      <c r="A14" s="151"/>
      <c r="B14" s="25"/>
      <c r="C14" s="151"/>
      <c r="D14" s="22"/>
      <c r="E14" s="296"/>
      <c r="F14" s="297"/>
      <c r="G14" s="296"/>
      <c r="H14" s="297"/>
      <c r="I14" s="296"/>
      <c r="J14" s="297"/>
      <c r="K14" s="298"/>
      <c r="L14" s="299"/>
      <c r="M14" s="298"/>
      <c r="N14" s="299"/>
      <c r="O14" s="291"/>
      <c r="P14" s="292"/>
      <c r="Q14" s="291"/>
      <c r="R14" s="292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3">
      <c r="A15" s="227"/>
      <c r="B15" s="227"/>
      <c r="C15" s="227"/>
      <c r="D15" s="22"/>
      <c r="E15" s="296"/>
      <c r="F15" s="297"/>
      <c r="G15" s="296"/>
      <c r="H15" s="297"/>
      <c r="I15" s="296"/>
      <c r="J15" s="297"/>
      <c r="K15" s="298"/>
      <c r="L15" s="299"/>
      <c r="M15" s="298"/>
      <c r="N15" s="299"/>
      <c r="O15" s="291"/>
      <c r="P15" s="292"/>
      <c r="Q15" s="291"/>
      <c r="R15" s="292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3">
      <c r="A16" s="207"/>
      <c r="B16" s="25"/>
      <c r="C16" s="207"/>
      <c r="D16" s="10"/>
      <c r="E16" s="296"/>
      <c r="F16" s="297"/>
      <c r="G16" s="296"/>
      <c r="H16" s="297"/>
      <c r="I16" s="296"/>
      <c r="J16" s="297"/>
      <c r="K16" s="298"/>
      <c r="L16" s="299"/>
      <c r="M16" s="298"/>
      <c r="N16" s="299"/>
      <c r="O16" s="291"/>
      <c r="P16" s="292"/>
      <c r="Q16" s="291"/>
      <c r="R16" s="292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3">
      <c r="A17" s="247"/>
      <c r="B17" s="25"/>
      <c r="C17" s="156"/>
      <c r="D17" s="10"/>
      <c r="E17" s="296"/>
      <c r="F17" s="297"/>
      <c r="G17" s="296"/>
      <c r="H17" s="297"/>
      <c r="I17" s="296"/>
      <c r="J17" s="297"/>
      <c r="K17" s="298"/>
      <c r="L17" s="299"/>
      <c r="M17" s="298"/>
      <c r="N17" s="299"/>
      <c r="O17" s="291"/>
      <c r="P17" s="292"/>
      <c r="Q17" s="291"/>
      <c r="R17" s="292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3">
      <c r="A18" s="242"/>
      <c r="B18" s="25"/>
      <c r="C18" s="242"/>
      <c r="D18" s="22"/>
      <c r="E18" s="277"/>
      <c r="F18" s="278"/>
      <c r="G18" s="277"/>
      <c r="H18" s="278"/>
      <c r="I18" s="277"/>
      <c r="J18" s="278"/>
      <c r="K18" s="279"/>
      <c r="L18" s="280"/>
      <c r="M18" s="279"/>
      <c r="N18" s="280"/>
      <c r="O18" s="291"/>
      <c r="P18" s="292"/>
      <c r="Q18" s="291"/>
      <c r="R18" s="292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3">
      <c r="A19" s="222">
        <v>3600</v>
      </c>
      <c r="B19" s="273" t="s">
        <v>111</v>
      </c>
      <c r="C19" s="222"/>
      <c r="D19" s="10" t="s">
        <v>61</v>
      </c>
      <c r="E19" s="277">
        <v>1</v>
      </c>
      <c r="F19" s="278"/>
      <c r="G19" s="277">
        <v>1</v>
      </c>
      <c r="H19" s="278"/>
      <c r="I19" s="277">
        <v>1</v>
      </c>
      <c r="J19" s="278"/>
      <c r="K19" s="279"/>
      <c r="L19" s="280"/>
      <c r="M19" s="279"/>
      <c r="N19" s="280"/>
      <c r="O19" s="291"/>
      <c r="P19" s="292"/>
      <c r="Q19" s="291"/>
      <c r="R19" s="292"/>
      <c r="S19" s="12">
        <f t="shared" si="2"/>
        <v>3</v>
      </c>
      <c r="T19" s="12">
        <f t="shared" si="7"/>
        <v>3</v>
      </c>
      <c r="U19" s="14"/>
      <c r="V19" s="14"/>
    </row>
    <row r="20" spans="1:22" x14ac:dyDescent="0.3">
      <c r="A20" s="6"/>
      <c r="B20" s="6"/>
      <c r="C20" s="6"/>
      <c r="D20" s="10"/>
      <c r="E20" s="296"/>
      <c r="F20" s="297"/>
      <c r="G20" s="296"/>
      <c r="H20" s="297"/>
      <c r="I20" s="296"/>
      <c r="J20" s="297"/>
      <c r="K20" s="298"/>
      <c r="L20" s="299"/>
      <c r="M20" s="298"/>
      <c r="N20" s="299"/>
      <c r="O20" s="291"/>
      <c r="P20" s="292"/>
      <c r="Q20" s="291"/>
      <c r="R20" s="292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3">
      <c r="A21" s="10" t="s">
        <v>35</v>
      </c>
      <c r="B21" s="10"/>
      <c r="C21" s="10"/>
      <c r="D21" s="10"/>
      <c r="E21" s="296"/>
      <c r="F21" s="297"/>
      <c r="G21" s="296"/>
      <c r="H21" s="297"/>
      <c r="I21" s="296"/>
      <c r="J21" s="297"/>
      <c r="K21" s="298"/>
      <c r="L21" s="299"/>
      <c r="M21" s="298"/>
      <c r="N21" s="299"/>
      <c r="O21" s="291"/>
      <c r="P21" s="292"/>
      <c r="Q21" s="291"/>
      <c r="R21" s="292"/>
      <c r="S21" s="12">
        <f t="shared" si="2"/>
        <v>0</v>
      </c>
      <c r="T21" s="12"/>
      <c r="U21" s="14"/>
      <c r="V21" s="14"/>
    </row>
    <row r="22" spans="1:22" x14ac:dyDescent="0.3">
      <c r="A22" s="10" t="s">
        <v>36</v>
      </c>
      <c r="B22" s="10"/>
      <c r="C22" s="10"/>
      <c r="D22" s="10"/>
      <c r="E22" s="296"/>
      <c r="F22" s="297"/>
      <c r="G22" s="296"/>
      <c r="H22" s="297"/>
      <c r="I22" s="296"/>
      <c r="J22" s="297"/>
      <c r="K22" s="296"/>
      <c r="L22" s="297"/>
      <c r="M22" s="296"/>
      <c r="N22" s="297"/>
      <c r="O22" s="291"/>
      <c r="P22" s="292"/>
      <c r="Q22" s="291"/>
      <c r="R22" s="292"/>
      <c r="S22" s="12">
        <f t="shared" si="2"/>
        <v>0</v>
      </c>
      <c r="T22" s="12"/>
      <c r="U22" s="14"/>
      <c r="V22" s="14"/>
    </row>
    <row r="23" spans="1:22" x14ac:dyDescent="0.3">
      <c r="A23" s="15" t="s">
        <v>6</v>
      </c>
      <c r="B23" s="15"/>
      <c r="C23" s="15"/>
      <c r="D23" s="15"/>
      <c r="E23" s="300">
        <f>SUM(E4:E22)</f>
        <v>8</v>
      </c>
      <c r="F23" s="301"/>
      <c r="G23" s="300">
        <f>SUM(G4:G22)</f>
        <v>8</v>
      </c>
      <c r="H23" s="301"/>
      <c r="I23" s="300">
        <f>SUM(I4:I22)</f>
        <v>8</v>
      </c>
      <c r="J23" s="301"/>
      <c r="K23" s="300">
        <f>SUM(K4:K22)</f>
        <v>0</v>
      </c>
      <c r="L23" s="301"/>
      <c r="M23" s="300">
        <f>SUM(M4:M22)</f>
        <v>0</v>
      </c>
      <c r="N23" s="301"/>
      <c r="O23" s="300">
        <f>SUM(O4:O22)</f>
        <v>0</v>
      </c>
      <c r="P23" s="301"/>
      <c r="Q23" s="300">
        <f>SUM(Q4:Q22)</f>
        <v>0</v>
      </c>
      <c r="R23" s="301"/>
      <c r="S23" s="12">
        <f>SUM(S4:S22)</f>
        <v>24</v>
      </c>
      <c r="T23" s="12"/>
      <c r="U23" s="15"/>
      <c r="V23" s="14"/>
    </row>
    <row r="24" spans="1:22" x14ac:dyDescent="0.3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24</v>
      </c>
      <c r="U24" s="14"/>
      <c r="V24" s="14"/>
    </row>
    <row r="25" spans="1:22" x14ac:dyDescent="0.3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-16</v>
      </c>
      <c r="T25" s="14"/>
      <c r="U25" s="14">
        <f>SUM(U4:U24)</f>
        <v>0</v>
      </c>
      <c r="V25" s="14">
        <f>SUM(V4:V24)</f>
        <v>0</v>
      </c>
    </row>
    <row r="27" spans="1:22" x14ac:dyDescent="0.3">
      <c r="A27" s="1" t="s">
        <v>23</v>
      </c>
      <c r="B27" s="2"/>
    </row>
    <row r="28" spans="1:22" x14ac:dyDescent="0.3">
      <c r="A28" s="3" t="s">
        <v>2</v>
      </c>
      <c r="C28" s="17">
        <f>SUM(T24)</f>
        <v>24</v>
      </c>
      <c r="I28" s="1">
        <v>3600</v>
      </c>
    </row>
    <row r="29" spans="1:22" x14ac:dyDescent="0.3">
      <c r="A29" s="3" t="s">
        <v>24</v>
      </c>
      <c r="C29" s="17">
        <f>U25</f>
        <v>0</v>
      </c>
      <c r="D29" s="17"/>
      <c r="I29" s="24">
        <v>3</v>
      </c>
    </row>
    <row r="30" spans="1:22" x14ac:dyDescent="0.3">
      <c r="A30" s="3" t="s">
        <v>25</v>
      </c>
      <c r="C30" s="17">
        <f>V25</f>
        <v>0</v>
      </c>
      <c r="I30" s="17"/>
    </row>
    <row r="31" spans="1:22" x14ac:dyDescent="0.3">
      <c r="A31" s="18" t="s">
        <v>26</v>
      </c>
      <c r="B31" s="18"/>
      <c r="C31" s="21">
        <f>S21</f>
        <v>0</v>
      </c>
      <c r="D31" s="18"/>
    </row>
    <row r="32" spans="1:22" x14ac:dyDescent="0.3">
      <c r="A32" s="3" t="s">
        <v>4</v>
      </c>
      <c r="C32" s="17">
        <f>S22</f>
        <v>0</v>
      </c>
    </row>
    <row r="33" spans="1:7" ht="16.2" thickBot="1" x14ac:dyDescent="0.35">
      <c r="A33" s="4" t="s">
        <v>6</v>
      </c>
      <c r="B33" s="4"/>
      <c r="C33" s="23">
        <f>SUM(C28:C32)</f>
        <v>24</v>
      </c>
      <c r="E33" s="4" t="s">
        <v>38</v>
      </c>
      <c r="F33" s="4"/>
      <c r="G33" s="19">
        <f>S23-C33</f>
        <v>0</v>
      </c>
    </row>
    <row r="34" spans="1:7" ht="16.2" thickTop="1" x14ac:dyDescent="0.3">
      <c r="A34" s="3" t="s">
        <v>27</v>
      </c>
      <c r="C34" s="20">
        <v>0</v>
      </c>
      <c r="D34" s="20"/>
    </row>
    <row r="35" spans="1:7" x14ac:dyDescent="0.3">
      <c r="A35" s="3" t="s">
        <v>34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tabSelected="1" zoomScale="86" zoomScaleNormal="86" workbookViewId="0">
      <selection activeCell="B35" sqref="B35"/>
    </sheetView>
  </sheetViews>
  <sheetFormatPr defaultColWidth="9.109375" defaultRowHeight="15.6" x14ac:dyDescent="0.3"/>
  <cols>
    <col min="1" max="1" width="10.5546875" style="71" customWidth="1"/>
    <col min="2" max="2" width="10.6640625" style="71" customWidth="1"/>
    <col min="3" max="3" width="12.6640625" style="71" customWidth="1"/>
    <col min="4" max="4" width="28.6640625" style="71" customWidth="1"/>
    <col min="5" max="13" width="7" style="71" customWidth="1"/>
    <col min="14" max="14" width="6.88671875" style="71" customWidth="1"/>
    <col min="15" max="17" width="7" style="71" customWidth="1"/>
    <col min="18" max="18" width="6.88671875" style="72" customWidth="1"/>
    <col min="19" max="19" width="7.6640625" style="71" customWidth="1"/>
    <col min="20" max="21" width="7.88671875" style="71" customWidth="1"/>
    <col min="22" max="22" width="7.6640625" style="71" customWidth="1"/>
    <col min="23" max="16384" width="9.109375" style="71"/>
  </cols>
  <sheetData>
    <row r="1" spans="1:22" x14ac:dyDescent="0.3">
      <c r="A1" s="1" t="s">
        <v>57</v>
      </c>
      <c r="B1" s="70"/>
      <c r="C1" s="70"/>
    </row>
    <row r="2" spans="1:22" s="75" customFormat="1" x14ac:dyDescent="0.3">
      <c r="A2" s="5" t="s">
        <v>79</v>
      </c>
      <c r="B2" s="230"/>
      <c r="C2" s="230" t="str">
        <f>Buckingham!C2</f>
        <v>31.01.21</v>
      </c>
      <c r="D2" s="110"/>
      <c r="E2" s="325" t="s">
        <v>13</v>
      </c>
      <c r="F2" s="325"/>
      <c r="G2" s="325" t="s">
        <v>14</v>
      </c>
      <c r="H2" s="325"/>
      <c r="I2" s="325" t="s">
        <v>15</v>
      </c>
      <c r="J2" s="325"/>
      <c r="K2" s="325" t="s">
        <v>16</v>
      </c>
      <c r="L2" s="325"/>
      <c r="M2" s="325" t="s">
        <v>17</v>
      </c>
      <c r="N2" s="325"/>
      <c r="O2" s="325" t="s">
        <v>18</v>
      </c>
      <c r="P2" s="325"/>
      <c r="Q2" s="325" t="s">
        <v>19</v>
      </c>
      <c r="R2" s="325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43"/>
      <c r="L3" s="244"/>
      <c r="M3" s="243"/>
      <c r="N3" s="244"/>
      <c r="O3" s="77"/>
      <c r="P3" s="77"/>
      <c r="Q3" s="78"/>
      <c r="R3" s="78"/>
      <c r="S3" s="79"/>
      <c r="T3" s="79"/>
      <c r="U3" s="80"/>
      <c r="V3" s="80"/>
    </row>
    <row r="4" spans="1:22" x14ac:dyDescent="0.3">
      <c r="A4" s="260">
        <v>6728</v>
      </c>
      <c r="B4" s="273" t="s">
        <v>106</v>
      </c>
      <c r="C4" s="260">
        <v>43</v>
      </c>
      <c r="D4" s="22" t="s">
        <v>83</v>
      </c>
      <c r="E4" s="296"/>
      <c r="F4" s="297"/>
      <c r="G4" s="296">
        <v>1</v>
      </c>
      <c r="H4" s="297"/>
      <c r="I4" s="296"/>
      <c r="J4" s="297"/>
      <c r="K4" s="298"/>
      <c r="L4" s="299"/>
      <c r="M4" s="298"/>
      <c r="N4" s="299"/>
      <c r="O4" s="321"/>
      <c r="P4" s="322"/>
      <c r="Q4" s="321"/>
      <c r="R4" s="322"/>
      <c r="S4" s="79">
        <f t="shared" ref="S4:S28" si="0">E4+G4+I4+K4+M4+O4+Q4</f>
        <v>1</v>
      </c>
      <c r="T4" s="79">
        <f t="shared" ref="T4:T28" si="1">SUM(S4-U4-V4)</f>
        <v>1</v>
      </c>
      <c r="U4" s="83"/>
      <c r="V4" s="83"/>
    </row>
    <row r="5" spans="1:22" x14ac:dyDescent="0.3">
      <c r="A5" s="247"/>
      <c r="B5" s="247"/>
      <c r="C5" s="247"/>
      <c r="D5" s="22"/>
      <c r="E5" s="296"/>
      <c r="F5" s="297"/>
      <c r="G5" s="296"/>
      <c r="H5" s="297"/>
      <c r="I5" s="296"/>
      <c r="J5" s="297"/>
      <c r="K5" s="298"/>
      <c r="L5" s="299"/>
      <c r="M5" s="298"/>
      <c r="N5" s="299"/>
      <c r="O5" s="321"/>
      <c r="P5" s="322"/>
      <c r="Q5" s="321"/>
      <c r="R5" s="322"/>
      <c r="S5" s="79">
        <f t="shared" si="0"/>
        <v>0</v>
      </c>
      <c r="T5" s="79">
        <f t="shared" si="1"/>
        <v>0</v>
      </c>
      <c r="U5" s="83"/>
      <c r="V5" s="83"/>
    </row>
    <row r="6" spans="1:22" x14ac:dyDescent="0.3">
      <c r="A6" s="272" t="s">
        <v>112</v>
      </c>
      <c r="B6" s="275">
        <v>230.77</v>
      </c>
      <c r="C6" s="240"/>
      <c r="D6" s="22"/>
      <c r="E6" s="296"/>
      <c r="F6" s="297"/>
      <c r="G6" s="296"/>
      <c r="H6" s="297"/>
      <c r="I6" s="296"/>
      <c r="J6" s="297"/>
      <c r="K6" s="298"/>
      <c r="L6" s="299"/>
      <c r="M6" s="298"/>
      <c r="N6" s="299"/>
      <c r="O6" s="321"/>
      <c r="P6" s="322"/>
      <c r="Q6" s="321"/>
      <c r="R6" s="322"/>
      <c r="S6" s="176">
        <f t="shared" ref="S6:S8" si="2">E6+G6+I6+K6+M6+O6+Q6</f>
        <v>0</v>
      </c>
      <c r="T6" s="176">
        <f t="shared" ref="T6:T8" si="3">SUM(S6-U6-V6)</f>
        <v>0</v>
      </c>
      <c r="U6" s="83"/>
      <c r="V6" s="83"/>
    </row>
    <row r="7" spans="1:22" x14ac:dyDescent="0.3">
      <c r="A7" s="252"/>
      <c r="B7" s="252"/>
      <c r="C7" s="252"/>
      <c r="D7" s="22"/>
      <c r="E7" s="296"/>
      <c r="F7" s="297"/>
      <c r="G7" s="296"/>
      <c r="H7" s="297"/>
      <c r="I7" s="296"/>
      <c r="J7" s="297"/>
      <c r="K7" s="298"/>
      <c r="L7" s="299"/>
      <c r="M7" s="298"/>
      <c r="N7" s="299"/>
      <c r="O7" s="321"/>
      <c r="P7" s="322"/>
      <c r="Q7" s="321"/>
      <c r="R7" s="322"/>
      <c r="S7" s="176">
        <f t="shared" si="2"/>
        <v>0</v>
      </c>
      <c r="T7" s="176">
        <f t="shared" si="3"/>
        <v>0</v>
      </c>
      <c r="U7" s="83"/>
      <c r="V7" s="83"/>
    </row>
    <row r="8" spans="1:22" x14ac:dyDescent="0.3">
      <c r="A8" s="241"/>
      <c r="B8" s="241"/>
      <c r="C8" s="241"/>
      <c r="D8" s="22"/>
      <c r="E8" s="296"/>
      <c r="F8" s="297"/>
      <c r="G8" s="296"/>
      <c r="H8" s="297"/>
      <c r="I8" s="296"/>
      <c r="J8" s="297"/>
      <c r="K8" s="298"/>
      <c r="L8" s="299"/>
      <c r="M8" s="298"/>
      <c r="N8" s="299"/>
      <c r="O8" s="321"/>
      <c r="P8" s="322"/>
      <c r="Q8" s="321"/>
      <c r="R8" s="322"/>
      <c r="S8" s="176">
        <f t="shared" si="2"/>
        <v>0</v>
      </c>
      <c r="T8" s="176">
        <f t="shared" si="3"/>
        <v>0</v>
      </c>
      <c r="U8" s="83"/>
      <c r="V8" s="83"/>
    </row>
    <row r="9" spans="1:22" ht="15" customHeight="1" x14ac:dyDescent="0.3">
      <c r="A9" s="202"/>
      <c r="B9" s="202"/>
      <c r="C9" s="202"/>
      <c r="D9" s="22"/>
      <c r="E9" s="296"/>
      <c r="F9" s="297"/>
      <c r="G9" s="296"/>
      <c r="H9" s="297"/>
      <c r="I9" s="296"/>
      <c r="J9" s="297"/>
      <c r="K9" s="298"/>
      <c r="L9" s="299"/>
      <c r="M9" s="298"/>
      <c r="N9" s="299"/>
      <c r="O9" s="321"/>
      <c r="P9" s="322"/>
      <c r="Q9" s="321"/>
      <c r="R9" s="322"/>
      <c r="S9" s="79">
        <f t="shared" si="0"/>
        <v>0</v>
      </c>
      <c r="T9" s="79">
        <f t="shared" si="1"/>
        <v>0</v>
      </c>
      <c r="U9" s="83"/>
      <c r="V9" s="83"/>
    </row>
    <row r="10" spans="1:22" x14ac:dyDescent="0.3">
      <c r="A10" s="203"/>
      <c r="B10" s="203"/>
      <c r="C10" s="203"/>
      <c r="D10" s="205"/>
      <c r="E10" s="296"/>
      <c r="F10" s="297"/>
      <c r="G10" s="296"/>
      <c r="H10" s="297"/>
      <c r="I10" s="296"/>
      <c r="J10" s="297"/>
      <c r="K10" s="298"/>
      <c r="L10" s="299"/>
      <c r="M10" s="298"/>
      <c r="N10" s="299"/>
      <c r="O10" s="321"/>
      <c r="P10" s="322"/>
      <c r="Q10" s="321"/>
      <c r="R10" s="322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3">
      <c r="A11" s="203"/>
      <c r="B11" s="203"/>
      <c r="C11" s="203"/>
      <c r="D11" s="205"/>
      <c r="E11" s="296"/>
      <c r="F11" s="297"/>
      <c r="G11" s="296"/>
      <c r="H11" s="297"/>
      <c r="I11" s="296"/>
      <c r="J11" s="297"/>
      <c r="K11" s="298"/>
      <c r="L11" s="299"/>
      <c r="M11" s="298"/>
      <c r="N11" s="299"/>
      <c r="O11" s="321"/>
      <c r="P11" s="322"/>
      <c r="Q11" s="321"/>
      <c r="R11" s="322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3">
      <c r="A12" s="203"/>
      <c r="B12" s="198"/>
      <c r="C12" s="198"/>
      <c r="D12" s="205"/>
      <c r="E12" s="296"/>
      <c r="F12" s="297"/>
      <c r="G12" s="296"/>
      <c r="H12" s="297"/>
      <c r="I12" s="296"/>
      <c r="J12" s="297"/>
      <c r="K12" s="298"/>
      <c r="L12" s="299"/>
      <c r="M12" s="298"/>
      <c r="N12" s="299"/>
      <c r="O12" s="321"/>
      <c r="P12" s="322"/>
      <c r="Q12" s="321"/>
      <c r="R12" s="322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3">
      <c r="A13" s="203"/>
      <c r="B13" s="198"/>
      <c r="C13" s="198"/>
      <c r="D13" s="205"/>
      <c r="E13" s="296"/>
      <c r="F13" s="297"/>
      <c r="G13" s="296"/>
      <c r="H13" s="297"/>
      <c r="I13" s="296"/>
      <c r="J13" s="297"/>
      <c r="K13" s="298"/>
      <c r="L13" s="299"/>
      <c r="M13" s="298"/>
      <c r="N13" s="299"/>
      <c r="O13" s="321"/>
      <c r="P13" s="322"/>
      <c r="Q13" s="321"/>
      <c r="R13" s="322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3">
      <c r="A14" s="203"/>
      <c r="B14" s="203"/>
      <c r="C14" s="203"/>
      <c r="D14" s="205"/>
      <c r="E14" s="296"/>
      <c r="F14" s="297"/>
      <c r="G14" s="296"/>
      <c r="H14" s="297"/>
      <c r="I14" s="296"/>
      <c r="J14" s="297"/>
      <c r="K14" s="298"/>
      <c r="L14" s="299"/>
      <c r="M14" s="298"/>
      <c r="N14" s="299"/>
      <c r="O14" s="321"/>
      <c r="P14" s="322"/>
      <c r="Q14" s="321"/>
      <c r="R14" s="322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3">
      <c r="A15" s="203"/>
      <c r="B15" s="203"/>
      <c r="C15" s="203"/>
      <c r="D15" s="205"/>
      <c r="E15" s="296"/>
      <c r="F15" s="297"/>
      <c r="G15" s="296"/>
      <c r="H15" s="297"/>
      <c r="I15" s="296"/>
      <c r="J15" s="297"/>
      <c r="K15" s="298"/>
      <c r="L15" s="299"/>
      <c r="M15" s="298"/>
      <c r="N15" s="299"/>
      <c r="O15" s="321"/>
      <c r="P15" s="322"/>
      <c r="Q15" s="321"/>
      <c r="R15" s="322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3">
      <c r="A16" s="203"/>
      <c r="B16" s="203"/>
      <c r="C16" s="203"/>
      <c r="D16" s="205"/>
      <c r="E16" s="296"/>
      <c r="F16" s="297"/>
      <c r="G16" s="296"/>
      <c r="H16" s="297"/>
      <c r="I16" s="296"/>
      <c r="J16" s="297"/>
      <c r="K16" s="298"/>
      <c r="L16" s="299"/>
      <c r="M16" s="298"/>
      <c r="N16" s="299"/>
      <c r="O16" s="321"/>
      <c r="P16" s="322"/>
      <c r="Q16" s="321"/>
      <c r="R16" s="322"/>
      <c r="S16" s="194">
        <f t="shared" si="0"/>
        <v>0</v>
      </c>
      <c r="T16" s="194">
        <f t="shared" si="1"/>
        <v>0</v>
      </c>
      <c r="U16" s="83"/>
      <c r="V16" s="83"/>
    </row>
    <row r="17" spans="1:22" x14ac:dyDescent="0.3">
      <c r="A17" s="201"/>
      <c r="B17" s="201"/>
      <c r="C17" s="201"/>
      <c r="D17" s="205"/>
      <c r="E17" s="296"/>
      <c r="F17" s="297"/>
      <c r="G17" s="296"/>
      <c r="H17" s="297"/>
      <c r="I17" s="296"/>
      <c r="J17" s="297"/>
      <c r="K17" s="298"/>
      <c r="L17" s="299"/>
      <c r="M17" s="298"/>
      <c r="N17" s="299"/>
      <c r="O17" s="321"/>
      <c r="P17" s="322"/>
      <c r="Q17" s="321"/>
      <c r="R17" s="322"/>
      <c r="S17" s="79">
        <f t="shared" ref="S17:S19" si="6">E17+G17+I17+K17+M17+O17+Q17</f>
        <v>0</v>
      </c>
      <c r="T17" s="79">
        <f t="shared" ref="T17:T19" si="7">SUM(S17-U17-V17)</f>
        <v>0</v>
      </c>
      <c r="U17" s="83"/>
      <c r="V17" s="83"/>
    </row>
    <row r="18" spans="1:22" x14ac:dyDescent="0.3">
      <c r="A18" s="249"/>
      <c r="B18" s="249"/>
      <c r="C18" s="249"/>
      <c r="D18" s="205"/>
      <c r="E18" s="296"/>
      <c r="F18" s="297"/>
      <c r="G18" s="296"/>
      <c r="H18" s="297"/>
      <c r="I18" s="296"/>
      <c r="J18" s="297"/>
      <c r="K18" s="298"/>
      <c r="L18" s="299"/>
      <c r="M18" s="298"/>
      <c r="N18" s="299"/>
      <c r="O18" s="321"/>
      <c r="P18" s="322"/>
      <c r="Q18" s="321"/>
      <c r="R18" s="322"/>
      <c r="S18" s="79">
        <f t="shared" si="6"/>
        <v>0</v>
      </c>
      <c r="T18" s="79">
        <f t="shared" si="7"/>
        <v>0</v>
      </c>
      <c r="U18" s="83"/>
      <c r="V18" s="83"/>
    </row>
    <row r="19" spans="1:22" x14ac:dyDescent="0.3">
      <c r="A19" s="265">
        <v>3600</v>
      </c>
      <c r="B19" s="273" t="s">
        <v>111</v>
      </c>
      <c r="C19" s="265"/>
      <c r="D19" s="22" t="s">
        <v>95</v>
      </c>
      <c r="E19" s="296"/>
      <c r="F19" s="297"/>
      <c r="G19" s="296"/>
      <c r="H19" s="297"/>
      <c r="I19" s="296"/>
      <c r="J19" s="297"/>
      <c r="K19" s="298"/>
      <c r="L19" s="299"/>
      <c r="M19" s="298"/>
      <c r="N19" s="299"/>
      <c r="O19" s="321"/>
      <c r="P19" s="322"/>
      <c r="Q19" s="321"/>
      <c r="R19" s="322"/>
      <c r="S19" s="79">
        <f t="shared" si="6"/>
        <v>0</v>
      </c>
      <c r="T19" s="79">
        <f t="shared" si="7"/>
        <v>0</v>
      </c>
      <c r="U19" s="83"/>
      <c r="V19" s="83"/>
    </row>
    <row r="20" spans="1:22" x14ac:dyDescent="0.3">
      <c r="A20" s="263">
        <v>3600</v>
      </c>
      <c r="B20" s="273" t="s">
        <v>111</v>
      </c>
      <c r="C20" s="263"/>
      <c r="D20" s="205" t="s">
        <v>92</v>
      </c>
      <c r="E20" s="296">
        <v>1</v>
      </c>
      <c r="F20" s="297"/>
      <c r="G20" s="296"/>
      <c r="H20" s="297"/>
      <c r="I20" s="296"/>
      <c r="J20" s="297"/>
      <c r="K20" s="298"/>
      <c r="L20" s="299"/>
      <c r="M20" s="298"/>
      <c r="N20" s="299"/>
      <c r="O20" s="321"/>
      <c r="P20" s="322"/>
      <c r="Q20" s="321"/>
      <c r="R20" s="322"/>
      <c r="S20" s="79">
        <f t="shared" ref="S20:S25" si="8">E20+G20+I20+K20+M20+O20+Q20</f>
        <v>1</v>
      </c>
      <c r="T20" s="79">
        <f t="shared" si="1"/>
        <v>1</v>
      </c>
      <c r="U20" s="83"/>
      <c r="V20" s="83"/>
    </row>
    <row r="21" spans="1:22" x14ac:dyDescent="0.3">
      <c r="A21" s="262">
        <v>3600</v>
      </c>
      <c r="B21" s="273" t="s">
        <v>111</v>
      </c>
      <c r="C21" s="262"/>
      <c r="D21" s="205" t="s">
        <v>87</v>
      </c>
      <c r="E21" s="296">
        <v>2</v>
      </c>
      <c r="F21" s="297"/>
      <c r="G21" s="296">
        <v>1</v>
      </c>
      <c r="H21" s="297"/>
      <c r="I21" s="296"/>
      <c r="J21" s="297"/>
      <c r="K21" s="298"/>
      <c r="L21" s="299"/>
      <c r="M21" s="298"/>
      <c r="N21" s="299"/>
      <c r="O21" s="321"/>
      <c r="P21" s="322"/>
      <c r="Q21" s="326"/>
      <c r="R21" s="327"/>
      <c r="S21" s="79">
        <f t="shared" si="8"/>
        <v>3</v>
      </c>
      <c r="T21" s="79">
        <f t="shared" si="1"/>
        <v>3</v>
      </c>
      <c r="U21" s="83"/>
      <c r="V21" s="83"/>
    </row>
    <row r="22" spans="1:22" x14ac:dyDescent="0.3">
      <c r="A22" s="262">
        <v>3600</v>
      </c>
      <c r="B22" s="273" t="s">
        <v>111</v>
      </c>
      <c r="C22" s="262"/>
      <c r="D22" s="22" t="s">
        <v>78</v>
      </c>
      <c r="E22" s="296"/>
      <c r="F22" s="297"/>
      <c r="G22" s="296"/>
      <c r="H22" s="297"/>
      <c r="I22" s="296">
        <v>2.5</v>
      </c>
      <c r="J22" s="297"/>
      <c r="K22" s="298"/>
      <c r="L22" s="299"/>
      <c r="M22" s="298"/>
      <c r="N22" s="299"/>
      <c r="O22" s="321"/>
      <c r="P22" s="322"/>
      <c r="Q22" s="321"/>
      <c r="R22" s="322"/>
      <c r="S22" s="79">
        <f t="shared" si="8"/>
        <v>2.5</v>
      </c>
      <c r="T22" s="79">
        <f t="shared" si="1"/>
        <v>2.5</v>
      </c>
      <c r="U22" s="83"/>
      <c r="V22" s="83"/>
    </row>
    <row r="23" spans="1:22" x14ac:dyDescent="0.3">
      <c r="A23" s="6">
        <v>3600</v>
      </c>
      <c r="B23" s="273" t="s">
        <v>111</v>
      </c>
      <c r="C23" s="134"/>
      <c r="D23" s="22" t="s">
        <v>76</v>
      </c>
      <c r="E23" s="296">
        <v>0.25</v>
      </c>
      <c r="F23" s="297"/>
      <c r="G23" s="296"/>
      <c r="H23" s="297"/>
      <c r="I23" s="296"/>
      <c r="J23" s="297"/>
      <c r="K23" s="298"/>
      <c r="L23" s="299"/>
      <c r="M23" s="298"/>
      <c r="N23" s="299"/>
      <c r="O23" s="321"/>
      <c r="P23" s="322"/>
      <c r="Q23" s="321"/>
      <c r="R23" s="322"/>
      <c r="S23" s="79">
        <f t="shared" si="8"/>
        <v>0.25</v>
      </c>
      <c r="T23" s="79">
        <f t="shared" si="1"/>
        <v>0.25</v>
      </c>
      <c r="U23" s="83"/>
      <c r="V23" s="83"/>
    </row>
    <row r="24" spans="1:22" x14ac:dyDescent="0.3">
      <c r="A24" s="6">
        <v>3600</v>
      </c>
      <c r="B24" s="273" t="s">
        <v>111</v>
      </c>
      <c r="C24" s="134"/>
      <c r="D24" s="22" t="s">
        <v>62</v>
      </c>
      <c r="E24" s="296">
        <v>0.25</v>
      </c>
      <c r="F24" s="297"/>
      <c r="G24" s="296">
        <v>0.25</v>
      </c>
      <c r="H24" s="297"/>
      <c r="I24" s="296">
        <v>0.25</v>
      </c>
      <c r="J24" s="297"/>
      <c r="K24" s="298"/>
      <c r="L24" s="299"/>
      <c r="M24" s="298"/>
      <c r="N24" s="299"/>
      <c r="O24" s="321"/>
      <c r="P24" s="322"/>
      <c r="Q24" s="321"/>
      <c r="R24" s="322"/>
      <c r="S24" s="79">
        <f t="shared" si="8"/>
        <v>0.75</v>
      </c>
      <c r="T24" s="79">
        <f t="shared" si="1"/>
        <v>0.75</v>
      </c>
      <c r="U24" s="83"/>
      <c r="V24" s="83"/>
    </row>
    <row r="25" spans="1:22" x14ac:dyDescent="0.3">
      <c r="A25" s="81">
        <v>3600</v>
      </c>
      <c r="B25" s="273" t="s">
        <v>111</v>
      </c>
      <c r="C25" s="135"/>
      <c r="D25" s="22" t="s">
        <v>71</v>
      </c>
      <c r="E25" s="296">
        <v>3.25</v>
      </c>
      <c r="F25" s="297"/>
      <c r="G25" s="296">
        <v>6</v>
      </c>
      <c r="H25" s="297"/>
      <c r="I25" s="296">
        <v>5.5</v>
      </c>
      <c r="J25" s="297"/>
      <c r="K25" s="298"/>
      <c r="L25" s="299"/>
      <c r="M25" s="298"/>
      <c r="N25" s="299"/>
      <c r="O25" s="321"/>
      <c r="P25" s="322"/>
      <c r="Q25" s="321"/>
      <c r="R25" s="322"/>
      <c r="S25" s="79">
        <f t="shared" si="8"/>
        <v>14.75</v>
      </c>
      <c r="T25" s="79">
        <f t="shared" si="1"/>
        <v>13.25</v>
      </c>
      <c r="U25" s="83">
        <v>1.5</v>
      </c>
      <c r="V25" s="83"/>
    </row>
    <row r="26" spans="1:22" ht="15.75" customHeight="1" x14ac:dyDescent="0.3">
      <c r="A26" s="81">
        <v>3600</v>
      </c>
      <c r="B26" s="273" t="s">
        <v>111</v>
      </c>
      <c r="C26" s="81"/>
      <c r="D26" s="3" t="s">
        <v>68</v>
      </c>
      <c r="E26" s="296">
        <v>1.5</v>
      </c>
      <c r="F26" s="297"/>
      <c r="G26" s="296"/>
      <c r="H26" s="297"/>
      <c r="I26" s="296"/>
      <c r="J26" s="297"/>
      <c r="K26" s="298"/>
      <c r="L26" s="299"/>
      <c r="M26" s="298"/>
      <c r="N26" s="299"/>
      <c r="O26" s="321"/>
      <c r="P26" s="322"/>
      <c r="Q26" s="321"/>
      <c r="R26" s="322"/>
      <c r="S26" s="79">
        <f t="shared" si="0"/>
        <v>1.5</v>
      </c>
      <c r="T26" s="79">
        <f t="shared" si="1"/>
        <v>1.5</v>
      </c>
      <c r="U26" s="83"/>
      <c r="V26" s="83"/>
    </row>
    <row r="27" spans="1:22" x14ac:dyDescent="0.3">
      <c r="A27" s="81">
        <v>3600</v>
      </c>
      <c r="B27" s="273" t="s">
        <v>111</v>
      </c>
      <c r="C27" s="81"/>
      <c r="D27" s="82" t="s">
        <v>63</v>
      </c>
      <c r="E27" s="296">
        <v>0.25</v>
      </c>
      <c r="F27" s="297"/>
      <c r="G27" s="296">
        <v>0.25</v>
      </c>
      <c r="H27" s="297"/>
      <c r="I27" s="296">
        <v>0.25</v>
      </c>
      <c r="J27" s="297"/>
      <c r="K27" s="298"/>
      <c r="L27" s="299"/>
      <c r="M27" s="298"/>
      <c r="N27" s="299"/>
      <c r="O27" s="321"/>
      <c r="P27" s="322"/>
      <c r="Q27" s="321"/>
      <c r="R27" s="322"/>
      <c r="S27" s="79">
        <f t="shared" si="0"/>
        <v>0.75</v>
      </c>
      <c r="T27" s="79">
        <f t="shared" si="1"/>
        <v>0.75</v>
      </c>
      <c r="U27" s="83"/>
      <c r="V27" s="83"/>
    </row>
    <row r="28" spans="1:22" x14ac:dyDescent="0.3">
      <c r="A28" s="6"/>
      <c r="B28" s="6"/>
      <c r="C28" s="6"/>
      <c r="D28" s="10"/>
      <c r="E28" s="296"/>
      <c r="F28" s="297"/>
      <c r="G28" s="296"/>
      <c r="H28" s="297"/>
      <c r="I28" s="296"/>
      <c r="J28" s="297"/>
      <c r="K28" s="298"/>
      <c r="L28" s="299"/>
      <c r="M28" s="298"/>
      <c r="N28" s="299"/>
      <c r="O28" s="321"/>
      <c r="P28" s="322"/>
      <c r="Q28" s="321"/>
      <c r="R28" s="322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3">
      <c r="A29" s="76" t="s">
        <v>35</v>
      </c>
      <c r="B29" s="76"/>
      <c r="C29" s="76"/>
      <c r="D29" s="76"/>
      <c r="E29" s="296"/>
      <c r="F29" s="297"/>
      <c r="G29" s="296"/>
      <c r="H29" s="297"/>
      <c r="I29" s="296"/>
      <c r="J29" s="297"/>
      <c r="K29" s="298"/>
      <c r="L29" s="299"/>
      <c r="M29" s="298"/>
      <c r="N29" s="299"/>
      <c r="O29" s="321"/>
      <c r="P29" s="322"/>
      <c r="Q29" s="321"/>
      <c r="R29" s="322"/>
      <c r="S29" s="79">
        <f>E29+G29+I29+K29+M29+O29+Q29</f>
        <v>0</v>
      </c>
      <c r="T29" s="79"/>
      <c r="U29" s="84"/>
      <c r="V29" s="83"/>
    </row>
    <row r="30" spans="1:22" x14ac:dyDescent="0.3">
      <c r="A30" s="76" t="s">
        <v>36</v>
      </c>
      <c r="B30" s="76"/>
      <c r="C30" s="76"/>
      <c r="D30" s="76"/>
      <c r="E30" s="296"/>
      <c r="F30" s="297"/>
      <c r="G30" s="296"/>
      <c r="H30" s="297"/>
      <c r="I30" s="296"/>
      <c r="J30" s="297"/>
      <c r="K30" s="296"/>
      <c r="L30" s="297"/>
      <c r="M30" s="296"/>
      <c r="N30" s="297"/>
      <c r="O30" s="321"/>
      <c r="P30" s="322"/>
      <c r="Q30" s="321"/>
      <c r="R30" s="322"/>
      <c r="S30" s="79">
        <f>E30+G30+I30+K30+M30+O30+Q30</f>
        <v>0</v>
      </c>
      <c r="T30" s="79"/>
      <c r="U30" s="84"/>
      <c r="V30" s="83"/>
    </row>
    <row r="31" spans="1:22" x14ac:dyDescent="0.3">
      <c r="A31" s="84" t="s">
        <v>6</v>
      </c>
      <c r="B31" s="84"/>
      <c r="C31" s="84"/>
      <c r="D31" s="84"/>
      <c r="E31" s="323">
        <f>SUM(E4:E30)</f>
        <v>8.5</v>
      </c>
      <c r="F31" s="324"/>
      <c r="G31" s="323">
        <f>SUM(G4:G30)</f>
        <v>8.5</v>
      </c>
      <c r="H31" s="324"/>
      <c r="I31" s="323">
        <f>SUM(I4:I30)</f>
        <v>8.5</v>
      </c>
      <c r="J31" s="324"/>
      <c r="K31" s="323">
        <f>SUM(K4:K30)</f>
        <v>0</v>
      </c>
      <c r="L31" s="324"/>
      <c r="M31" s="323">
        <f t="shared" ref="M31" si="9">SUM(M4:M30)</f>
        <v>0</v>
      </c>
      <c r="N31" s="324"/>
      <c r="O31" s="323">
        <f>SUM(O4:O30)</f>
        <v>0</v>
      </c>
      <c r="P31" s="324"/>
      <c r="Q31" s="323">
        <f>SUM(Q4:Q30)</f>
        <v>0</v>
      </c>
      <c r="R31" s="324"/>
      <c r="S31" s="79">
        <f>SUM(S4:S30)</f>
        <v>25.5</v>
      </c>
      <c r="T31" s="79"/>
      <c r="U31" s="84"/>
      <c r="V31" s="83"/>
    </row>
    <row r="32" spans="1:22" x14ac:dyDescent="0.3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24</v>
      </c>
      <c r="U32" s="83"/>
      <c r="V32" s="83"/>
    </row>
    <row r="33" spans="1:22" x14ac:dyDescent="0.3">
      <c r="A33" s="84" t="s">
        <v>39</v>
      </c>
      <c r="B33" s="84"/>
      <c r="C33" s="84"/>
      <c r="D33" s="84"/>
      <c r="E33" s="83"/>
      <c r="F33" s="83">
        <f>SUM(E31)-F32</f>
        <v>0.5</v>
      </c>
      <c r="G33" s="83"/>
      <c r="H33" s="83">
        <f>SUM(G31)-H32</f>
        <v>0.5</v>
      </c>
      <c r="I33" s="83"/>
      <c r="J33" s="83">
        <f>SUM(I31)-J32</f>
        <v>0.5</v>
      </c>
      <c r="K33" s="83"/>
      <c r="L33" s="83">
        <f>SUM(K31)-L32</f>
        <v>-8</v>
      </c>
      <c r="M33" s="83"/>
      <c r="N33" s="83">
        <f>SUM(M31)-N32</f>
        <v>-8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1.5</v>
      </c>
      <c r="V33" s="83">
        <f>SUM(V4:V32)</f>
        <v>0</v>
      </c>
    </row>
    <row r="35" spans="1:22" x14ac:dyDescent="0.3">
      <c r="A35" s="69" t="s">
        <v>23</v>
      </c>
      <c r="B35" s="70"/>
    </row>
    <row r="36" spans="1:22" x14ac:dyDescent="0.3">
      <c r="A36" s="71" t="s">
        <v>2</v>
      </c>
      <c r="C36" s="86">
        <f>SUM(T32)</f>
        <v>24</v>
      </c>
      <c r="I36" s="69">
        <v>3600</v>
      </c>
    </row>
    <row r="37" spans="1:22" x14ac:dyDescent="0.3">
      <c r="A37" s="71" t="s">
        <v>24</v>
      </c>
      <c r="C37" s="86">
        <f>U33</f>
        <v>1.5</v>
      </c>
      <c r="D37" s="86"/>
      <c r="I37" s="87">
        <v>24.5</v>
      </c>
    </row>
    <row r="38" spans="1:22" x14ac:dyDescent="0.3">
      <c r="A38" s="71" t="s">
        <v>25</v>
      </c>
      <c r="C38" s="86">
        <f>V33</f>
        <v>0</v>
      </c>
    </row>
    <row r="39" spans="1:22" x14ac:dyDescent="0.3">
      <c r="A39" s="71" t="s">
        <v>26</v>
      </c>
      <c r="C39" s="86">
        <f>S29</f>
        <v>0</v>
      </c>
      <c r="I39" s="86"/>
    </row>
    <row r="40" spans="1:22" x14ac:dyDescent="0.3">
      <c r="A40" s="71" t="s">
        <v>4</v>
      </c>
      <c r="C40" s="86">
        <f>S30</f>
        <v>0</v>
      </c>
    </row>
    <row r="41" spans="1:22" ht="16.2" thickBot="1" x14ac:dyDescent="0.35">
      <c r="A41" s="72" t="s">
        <v>6</v>
      </c>
      <c r="C41" s="88">
        <f>SUM(C36:C40)</f>
        <v>25.5</v>
      </c>
      <c r="E41" s="72" t="s">
        <v>40</v>
      </c>
      <c r="F41" s="72"/>
      <c r="G41" s="89">
        <f>S31-C41</f>
        <v>0</v>
      </c>
    </row>
    <row r="42" spans="1:22" ht="16.2" thickTop="1" x14ac:dyDescent="0.3">
      <c r="A42" s="71" t="s">
        <v>27</v>
      </c>
      <c r="C42" s="90">
        <v>0</v>
      </c>
      <c r="D42" s="90"/>
    </row>
    <row r="43" spans="1:22" x14ac:dyDescent="0.3">
      <c r="A43" s="71" t="s">
        <v>34</v>
      </c>
      <c r="C43" s="90">
        <v>0</v>
      </c>
      <c r="D43" s="90"/>
    </row>
    <row r="44" spans="1:22" ht="13.5" customHeight="1" x14ac:dyDescent="0.3"/>
  </sheetData>
  <mergeCells count="203"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4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tabSelected="1" workbookViewId="0">
      <selection activeCell="B35" sqref="B35"/>
    </sheetView>
  </sheetViews>
  <sheetFormatPr defaultRowHeight="13.2" x14ac:dyDescent="0.25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tabSelected="1" zoomScale="90" zoomScaleNormal="90" workbookViewId="0">
      <selection activeCell="B35" sqref="B35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3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53</v>
      </c>
      <c r="B1" s="49"/>
      <c r="C1" s="49"/>
    </row>
    <row r="2" spans="1:22" s="54" customFormat="1" x14ac:dyDescent="0.3">
      <c r="A2" s="5" t="s">
        <v>79</v>
      </c>
      <c r="B2" s="110"/>
      <c r="C2" s="234" t="s">
        <v>98</v>
      </c>
      <c r="D2" s="110"/>
      <c r="E2" s="288" t="s">
        <v>13</v>
      </c>
      <c r="F2" s="288"/>
      <c r="G2" s="288" t="s">
        <v>14</v>
      </c>
      <c r="H2" s="288"/>
      <c r="I2" s="288" t="s">
        <v>15</v>
      </c>
      <c r="J2" s="288"/>
      <c r="K2" s="288" t="s">
        <v>16</v>
      </c>
      <c r="L2" s="288"/>
      <c r="M2" s="288" t="s">
        <v>17</v>
      </c>
      <c r="N2" s="288"/>
      <c r="O2" s="288" t="s">
        <v>18</v>
      </c>
      <c r="P2" s="288"/>
      <c r="Q2" s="288" t="s">
        <v>19</v>
      </c>
      <c r="R2" s="288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43"/>
      <c r="L3" s="244"/>
      <c r="M3" s="243"/>
      <c r="N3" s="244"/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68">
        <v>6874</v>
      </c>
      <c r="B4" s="273" t="s">
        <v>107</v>
      </c>
      <c r="C4" s="268">
        <v>9</v>
      </c>
      <c r="D4" s="22" t="s">
        <v>97</v>
      </c>
      <c r="E4" s="283"/>
      <c r="F4" s="283"/>
      <c r="G4" s="283">
        <v>3</v>
      </c>
      <c r="H4" s="283"/>
      <c r="I4" s="283">
        <v>2</v>
      </c>
      <c r="J4" s="283"/>
      <c r="K4" s="289"/>
      <c r="L4" s="289"/>
      <c r="M4" s="289"/>
      <c r="N4" s="289"/>
      <c r="O4" s="281"/>
      <c r="P4" s="282"/>
      <c r="Q4" s="281"/>
      <c r="R4" s="282"/>
      <c r="S4" s="58">
        <f t="shared" ref="S4:S25" si="0">E4+G4+I4+K4+M4+O4+Q4</f>
        <v>5</v>
      </c>
      <c r="T4" s="58">
        <f t="shared" ref="T4:T11" si="1">SUM(S4-U4-V4)</f>
        <v>5</v>
      </c>
      <c r="U4" s="60"/>
      <c r="V4" s="60"/>
    </row>
    <row r="5" spans="1:22" x14ac:dyDescent="0.3">
      <c r="A5" s="263">
        <v>6728</v>
      </c>
      <c r="B5" s="273" t="s">
        <v>106</v>
      </c>
      <c r="C5" s="263">
        <v>54</v>
      </c>
      <c r="D5" s="22" t="s">
        <v>75</v>
      </c>
      <c r="E5" s="284"/>
      <c r="F5" s="283"/>
      <c r="G5" s="284">
        <v>1.5</v>
      </c>
      <c r="H5" s="283"/>
      <c r="I5" s="284">
        <v>6</v>
      </c>
      <c r="J5" s="283"/>
      <c r="K5" s="287"/>
      <c r="L5" s="289"/>
      <c r="M5" s="287"/>
      <c r="N5" s="289"/>
      <c r="O5" s="281"/>
      <c r="P5" s="282"/>
      <c r="Q5" s="281"/>
      <c r="R5" s="282"/>
      <c r="S5" s="58">
        <f t="shared" si="0"/>
        <v>7.5</v>
      </c>
      <c r="T5" s="58">
        <f t="shared" si="1"/>
        <v>7.5</v>
      </c>
      <c r="U5" s="60"/>
      <c r="V5" s="60"/>
    </row>
    <row r="6" spans="1:22" x14ac:dyDescent="0.3">
      <c r="A6" s="262"/>
      <c r="B6" s="251"/>
      <c r="C6" s="251"/>
      <c r="D6" s="22"/>
      <c r="E6" s="283"/>
      <c r="F6" s="283"/>
      <c r="G6" s="283"/>
      <c r="H6" s="283"/>
      <c r="I6" s="283"/>
      <c r="J6" s="283"/>
      <c r="K6" s="289"/>
      <c r="L6" s="289"/>
      <c r="M6" s="289"/>
      <c r="N6" s="289"/>
      <c r="O6" s="281"/>
      <c r="P6" s="282"/>
      <c r="Q6" s="281"/>
      <c r="R6" s="282"/>
      <c r="S6" s="58">
        <f t="shared" si="0"/>
        <v>0</v>
      </c>
      <c r="T6" s="58">
        <f t="shared" si="1"/>
        <v>0</v>
      </c>
      <c r="U6" s="60"/>
      <c r="V6" s="60"/>
    </row>
    <row r="7" spans="1:22" x14ac:dyDescent="0.3">
      <c r="A7" s="272" t="s">
        <v>112</v>
      </c>
      <c r="B7" s="275">
        <v>142.46</v>
      </c>
      <c r="C7" s="254"/>
      <c r="D7" s="22"/>
      <c r="E7" s="277"/>
      <c r="F7" s="278"/>
      <c r="G7" s="277"/>
      <c r="H7" s="278"/>
      <c r="I7" s="277"/>
      <c r="J7" s="278"/>
      <c r="K7" s="279"/>
      <c r="L7" s="280"/>
      <c r="M7" s="279"/>
      <c r="N7" s="280"/>
      <c r="O7" s="281"/>
      <c r="P7" s="282"/>
      <c r="Q7" s="281"/>
      <c r="R7" s="282"/>
      <c r="S7" s="58">
        <f>E7+G7+I7+K7+M7+O7+Q7</f>
        <v>0</v>
      </c>
      <c r="T7" s="58">
        <f t="shared" si="1"/>
        <v>0</v>
      </c>
      <c r="U7" s="60"/>
      <c r="V7" s="60"/>
    </row>
    <row r="8" spans="1:22" x14ac:dyDescent="0.3">
      <c r="A8" s="262"/>
      <c r="B8" s="25"/>
      <c r="C8" s="262"/>
      <c r="D8" s="22"/>
      <c r="E8" s="277"/>
      <c r="F8" s="278"/>
      <c r="G8" s="277"/>
      <c r="H8" s="278"/>
      <c r="I8" s="277"/>
      <c r="J8" s="278"/>
      <c r="K8" s="279"/>
      <c r="L8" s="280"/>
      <c r="M8" s="279"/>
      <c r="N8" s="280"/>
      <c r="O8" s="281"/>
      <c r="P8" s="282"/>
      <c r="Q8" s="281"/>
      <c r="R8" s="282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3">
      <c r="A9" s="262"/>
      <c r="B9" s="252"/>
      <c r="C9" s="252"/>
      <c r="D9" s="22"/>
      <c r="E9" s="277"/>
      <c r="F9" s="278"/>
      <c r="G9" s="277"/>
      <c r="H9" s="278"/>
      <c r="I9" s="277"/>
      <c r="J9" s="278"/>
      <c r="K9" s="279"/>
      <c r="L9" s="280"/>
      <c r="M9" s="279"/>
      <c r="N9" s="280"/>
      <c r="O9" s="281"/>
      <c r="P9" s="282"/>
      <c r="Q9" s="281"/>
      <c r="R9" s="282"/>
      <c r="S9" s="58">
        <f t="shared" si="0"/>
        <v>0</v>
      </c>
      <c r="T9" s="58">
        <f t="shared" si="1"/>
        <v>0</v>
      </c>
      <c r="U9" s="60"/>
      <c r="V9" s="60"/>
    </row>
    <row r="10" spans="1:22" x14ac:dyDescent="0.3">
      <c r="A10" s="265"/>
      <c r="B10" s="265"/>
      <c r="C10" s="265"/>
      <c r="D10" s="22"/>
      <c r="E10" s="277"/>
      <c r="F10" s="278"/>
      <c r="G10" s="277"/>
      <c r="H10" s="278"/>
      <c r="I10" s="277"/>
      <c r="J10" s="278"/>
      <c r="K10" s="279"/>
      <c r="L10" s="280"/>
      <c r="M10" s="279"/>
      <c r="N10" s="280"/>
      <c r="O10" s="281"/>
      <c r="P10" s="282"/>
      <c r="Q10" s="281"/>
      <c r="R10" s="282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3">
      <c r="A11" s="265"/>
      <c r="B11" s="265"/>
      <c r="C11" s="265"/>
      <c r="D11" s="22"/>
      <c r="E11" s="277"/>
      <c r="F11" s="278"/>
      <c r="G11" s="277"/>
      <c r="H11" s="278"/>
      <c r="I11" s="277"/>
      <c r="J11" s="278"/>
      <c r="K11" s="279"/>
      <c r="L11" s="280"/>
      <c r="M11" s="279"/>
      <c r="N11" s="280"/>
      <c r="O11" s="281"/>
      <c r="P11" s="282"/>
      <c r="Q11" s="281"/>
      <c r="R11" s="282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3">
      <c r="A12" s="255"/>
      <c r="B12" s="223"/>
      <c r="C12" s="223"/>
      <c r="D12" s="22"/>
      <c r="E12" s="277"/>
      <c r="F12" s="278"/>
      <c r="G12" s="277"/>
      <c r="H12" s="278"/>
      <c r="I12" s="277"/>
      <c r="J12" s="278"/>
      <c r="K12" s="279"/>
      <c r="L12" s="280"/>
      <c r="M12" s="279"/>
      <c r="N12" s="280"/>
      <c r="O12" s="281"/>
      <c r="P12" s="282"/>
      <c r="Q12" s="281"/>
      <c r="R12" s="282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3">
      <c r="A13" s="209"/>
      <c r="B13" s="209"/>
      <c r="C13" s="209"/>
      <c r="D13" s="22"/>
      <c r="E13" s="277"/>
      <c r="F13" s="278"/>
      <c r="G13" s="277"/>
      <c r="H13" s="278"/>
      <c r="I13" s="277"/>
      <c r="J13" s="278"/>
      <c r="K13" s="279"/>
      <c r="L13" s="280"/>
      <c r="M13" s="279"/>
      <c r="N13" s="280"/>
      <c r="O13" s="281"/>
      <c r="P13" s="282"/>
      <c r="Q13" s="281"/>
      <c r="R13" s="282"/>
      <c r="S13" s="58">
        <f t="shared" si="0"/>
        <v>0</v>
      </c>
      <c r="T13" s="58">
        <f t="shared" ref="T13:T21" si="3">SUM(S13-U13-V13)</f>
        <v>0</v>
      </c>
      <c r="U13" s="60"/>
      <c r="V13" s="60"/>
    </row>
    <row r="14" spans="1:22" ht="15.75" customHeight="1" x14ac:dyDescent="0.3">
      <c r="A14" s="209"/>
      <c r="B14" s="209"/>
      <c r="C14" s="209"/>
      <c r="D14" s="22"/>
      <c r="E14" s="277"/>
      <c r="F14" s="278"/>
      <c r="G14" s="277"/>
      <c r="H14" s="278"/>
      <c r="I14" s="277"/>
      <c r="J14" s="278"/>
      <c r="K14" s="279"/>
      <c r="L14" s="280"/>
      <c r="M14" s="279"/>
      <c r="N14" s="280"/>
      <c r="O14" s="281"/>
      <c r="P14" s="282"/>
      <c r="Q14" s="281"/>
      <c r="R14" s="282"/>
      <c r="S14" s="161">
        <f t="shared" ref="S14" si="4">E14+G14+I14+K14+M14+O14+Q14</f>
        <v>0</v>
      </c>
      <c r="T14" s="161">
        <f t="shared" ref="T14" si="5">SUM(S14-U14-V14)</f>
        <v>0</v>
      </c>
      <c r="U14" s="60"/>
      <c r="V14" s="60"/>
    </row>
    <row r="15" spans="1:22" ht="15.75" customHeight="1" x14ac:dyDescent="0.3">
      <c r="A15" s="209"/>
      <c r="B15" s="209"/>
      <c r="C15" s="209"/>
      <c r="D15" s="22"/>
      <c r="E15" s="277"/>
      <c r="F15" s="278"/>
      <c r="G15" s="277"/>
      <c r="H15" s="278"/>
      <c r="I15" s="277"/>
      <c r="J15" s="278"/>
      <c r="K15" s="279"/>
      <c r="L15" s="280"/>
      <c r="M15" s="279"/>
      <c r="N15" s="280"/>
      <c r="O15" s="281"/>
      <c r="P15" s="282"/>
      <c r="Q15" s="281"/>
      <c r="R15" s="282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3">
      <c r="A16" s="221"/>
      <c r="B16" s="221"/>
      <c r="C16" s="221"/>
      <c r="D16" s="22"/>
      <c r="E16" s="277"/>
      <c r="F16" s="278"/>
      <c r="G16" s="277"/>
      <c r="H16" s="278"/>
      <c r="I16" s="277"/>
      <c r="J16" s="278"/>
      <c r="K16" s="279"/>
      <c r="L16" s="280"/>
      <c r="M16" s="279"/>
      <c r="N16" s="280"/>
      <c r="O16" s="281"/>
      <c r="P16" s="282"/>
      <c r="Q16" s="281"/>
      <c r="R16" s="282"/>
      <c r="S16" s="116">
        <f t="shared" ref="S16" si="6">E16+G16+I16+K16+M16+O16+Q16</f>
        <v>0</v>
      </c>
      <c r="T16" s="116">
        <f t="shared" ref="T16" si="7">SUM(S16-U16-V16)</f>
        <v>0</v>
      </c>
      <c r="U16" s="60"/>
      <c r="V16" s="60"/>
    </row>
    <row r="17" spans="1:22" ht="15.75" customHeight="1" x14ac:dyDescent="0.3">
      <c r="A17" s="225"/>
      <c r="B17" s="225"/>
      <c r="C17" s="225"/>
      <c r="D17" s="22"/>
      <c r="E17" s="277"/>
      <c r="F17" s="278"/>
      <c r="G17" s="277"/>
      <c r="H17" s="278"/>
      <c r="I17" s="277"/>
      <c r="J17" s="278"/>
      <c r="K17" s="279"/>
      <c r="L17" s="280"/>
      <c r="M17" s="279"/>
      <c r="N17" s="280"/>
      <c r="O17" s="281"/>
      <c r="P17" s="282"/>
      <c r="Q17" s="281"/>
      <c r="R17" s="282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3">
      <c r="A18" s="186"/>
      <c r="B18" s="186"/>
      <c r="C18" s="186"/>
      <c r="D18" s="22"/>
      <c r="E18" s="277"/>
      <c r="F18" s="278"/>
      <c r="G18" s="277"/>
      <c r="H18" s="278"/>
      <c r="I18" s="277"/>
      <c r="J18" s="278"/>
      <c r="K18" s="279"/>
      <c r="L18" s="280"/>
      <c r="M18" s="279"/>
      <c r="N18" s="280"/>
      <c r="O18" s="281"/>
      <c r="P18" s="282"/>
      <c r="Q18" s="281"/>
      <c r="R18" s="282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3">
      <c r="A19" s="242">
        <v>3600</v>
      </c>
      <c r="B19" s="273" t="s">
        <v>111</v>
      </c>
      <c r="C19" s="242"/>
      <c r="D19" s="22" t="s">
        <v>100</v>
      </c>
      <c r="E19" s="277">
        <v>0.5</v>
      </c>
      <c r="F19" s="278"/>
      <c r="G19" s="277"/>
      <c r="H19" s="278"/>
      <c r="I19" s="277"/>
      <c r="J19" s="278"/>
      <c r="K19" s="279"/>
      <c r="L19" s="280"/>
      <c r="M19" s="279"/>
      <c r="N19" s="280"/>
      <c r="O19" s="281"/>
      <c r="P19" s="282"/>
      <c r="Q19" s="281"/>
      <c r="R19" s="282"/>
      <c r="S19" s="58">
        <f t="shared" si="0"/>
        <v>0.5</v>
      </c>
      <c r="T19" s="58">
        <f t="shared" si="3"/>
        <v>0.5</v>
      </c>
      <c r="U19" s="60"/>
      <c r="V19" s="60"/>
    </row>
    <row r="20" spans="1:22" ht="15.75" customHeight="1" x14ac:dyDescent="0.3">
      <c r="A20" s="255">
        <v>3600</v>
      </c>
      <c r="B20" s="273" t="s">
        <v>111</v>
      </c>
      <c r="C20" s="255"/>
      <c r="D20" s="22" t="s">
        <v>99</v>
      </c>
      <c r="E20" s="277">
        <v>7.5</v>
      </c>
      <c r="F20" s="278"/>
      <c r="G20" s="277"/>
      <c r="H20" s="278"/>
      <c r="I20" s="277"/>
      <c r="J20" s="278"/>
      <c r="K20" s="279"/>
      <c r="L20" s="280"/>
      <c r="M20" s="279"/>
      <c r="N20" s="280"/>
      <c r="O20" s="281"/>
      <c r="P20" s="282"/>
      <c r="Q20" s="281"/>
      <c r="R20" s="282"/>
      <c r="S20" s="185">
        <f t="shared" ref="S20:S21" si="9">E20+G20+I20+K20+M20+O20+Q20</f>
        <v>7.5</v>
      </c>
      <c r="T20" s="185">
        <f t="shared" si="3"/>
        <v>7.5</v>
      </c>
      <c r="U20" s="60"/>
      <c r="V20" s="60"/>
    </row>
    <row r="21" spans="1:22" ht="15.75" customHeight="1" x14ac:dyDescent="0.3">
      <c r="A21" s="266">
        <v>3600</v>
      </c>
      <c r="B21" s="273" t="s">
        <v>111</v>
      </c>
      <c r="C21" s="266"/>
      <c r="D21" s="22" t="s">
        <v>96</v>
      </c>
      <c r="E21" s="277"/>
      <c r="F21" s="278"/>
      <c r="G21" s="277"/>
      <c r="H21" s="278"/>
      <c r="I21" s="277"/>
      <c r="J21" s="278"/>
      <c r="K21" s="279"/>
      <c r="L21" s="280"/>
      <c r="M21" s="279"/>
      <c r="N21" s="280"/>
      <c r="O21" s="281"/>
      <c r="P21" s="282"/>
      <c r="Q21" s="281"/>
      <c r="R21" s="282"/>
      <c r="S21" s="185">
        <f t="shared" si="9"/>
        <v>0</v>
      </c>
      <c r="T21" s="185">
        <f t="shared" si="3"/>
        <v>0</v>
      </c>
      <c r="U21" s="60"/>
      <c r="V21" s="60"/>
    </row>
    <row r="22" spans="1:22" x14ac:dyDescent="0.3">
      <c r="A22" s="248">
        <v>3600</v>
      </c>
      <c r="B22" s="273" t="s">
        <v>111</v>
      </c>
      <c r="C22" s="248"/>
      <c r="D22" s="22" t="s">
        <v>91</v>
      </c>
      <c r="E22" s="277"/>
      <c r="F22" s="278"/>
      <c r="G22" s="277"/>
      <c r="H22" s="278"/>
      <c r="I22" s="277"/>
      <c r="J22" s="278"/>
      <c r="K22" s="279"/>
      <c r="L22" s="280"/>
      <c r="M22" s="279"/>
      <c r="N22" s="280"/>
      <c r="O22" s="281"/>
      <c r="P22" s="282"/>
      <c r="Q22" s="281"/>
      <c r="R22" s="282"/>
      <c r="S22" s="58">
        <f t="shared" si="0"/>
        <v>0</v>
      </c>
      <c r="T22" s="58">
        <f t="shared" ref="T22" si="10">SUM(S22-U22-V22)</f>
        <v>0</v>
      </c>
      <c r="U22" s="60"/>
      <c r="V22" s="60"/>
    </row>
    <row r="23" spans="1:22" ht="15" customHeight="1" x14ac:dyDescent="0.3">
      <c r="A23" s="262">
        <v>3600</v>
      </c>
      <c r="B23" s="273" t="s">
        <v>111</v>
      </c>
      <c r="C23" s="262"/>
      <c r="D23" s="22" t="s">
        <v>89</v>
      </c>
      <c r="E23" s="284"/>
      <c r="F23" s="284"/>
      <c r="G23" s="284">
        <v>2</v>
      </c>
      <c r="H23" s="284"/>
      <c r="I23" s="284"/>
      <c r="J23" s="284"/>
      <c r="K23" s="287"/>
      <c r="L23" s="287"/>
      <c r="M23" s="287"/>
      <c r="N23" s="287"/>
      <c r="O23" s="281"/>
      <c r="P23" s="282"/>
      <c r="Q23" s="281"/>
      <c r="R23" s="282"/>
      <c r="S23" s="58">
        <f t="shared" si="0"/>
        <v>2</v>
      </c>
      <c r="T23" s="58">
        <f>SUM(S23-U23-V23)</f>
        <v>2</v>
      </c>
      <c r="U23" s="60"/>
      <c r="V23" s="60"/>
    </row>
    <row r="24" spans="1:22" x14ac:dyDescent="0.3">
      <c r="A24" s="81">
        <v>3600</v>
      </c>
      <c r="B24" s="273" t="s">
        <v>111</v>
      </c>
      <c r="C24" s="81"/>
      <c r="D24" s="22" t="s">
        <v>103</v>
      </c>
      <c r="E24" s="277"/>
      <c r="F24" s="278"/>
      <c r="G24" s="277">
        <v>1.5</v>
      </c>
      <c r="H24" s="278"/>
      <c r="I24" s="277"/>
      <c r="J24" s="278"/>
      <c r="K24" s="279"/>
      <c r="L24" s="280"/>
      <c r="M24" s="279"/>
      <c r="N24" s="280"/>
      <c r="O24" s="281"/>
      <c r="P24" s="282"/>
      <c r="Q24" s="281"/>
      <c r="R24" s="282"/>
      <c r="S24" s="58">
        <f t="shared" si="0"/>
        <v>1.5</v>
      </c>
      <c r="T24" s="58">
        <f>SUM(S24-U24-V24)</f>
        <v>1.5</v>
      </c>
      <c r="U24" s="60"/>
      <c r="V24" s="60"/>
    </row>
    <row r="25" spans="1:22" x14ac:dyDescent="0.3">
      <c r="A25" s="55" t="s">
        <v>35</v>
      </c>
      <c r="B25" s="55"/>
      <c r="C25" s="55"/>
      <c r="D25" s="55"/>
      <c r="E25" s="277"/>
      <c r="F25" s="278"/>
      <c r="G25" s="277"/>
      <c r="H25" s="278"/>
      <c r="I25" s="277"/>
      <c r="J25" s="278"/>
      <c r="K25" s="279"/>
      <c r="L25" s="280"/>
      <c r="M25" s="279"/>
      <c r="N25" s="280"/>
      <c r="O25" s="281"/>
      <c r="P25" s="282"/>
      <c r="Q25" s="281"/>
      <c r="R25" s="282"/>
      <c r="S25" s="58">
        <f t="shared" si="0"/>
        <v>0</v>
      </c>
      <c r="T25" s="58"/>
      <c r="U25" s="62"/>
      <c r="V25" s="60"/>
    </row>
    <row r="26" spans="1:22" x14ac:dyDescent="0.3">
      <c r="A26" s="55" t="s">
        <v>36</v>
      </c>
      <c r="B26" s="55"/>
      <c r="C26" s="55"/>
      <c r="D26" s="55"/>
      <c r="E26" s="277"/>
      <c r="F26" s="278"/>
      <c r="G26" s="277"/>
      <c r="H26" s="278"/>
      <c r="I26" s="277"/>
      <c r="J26" s="278"/>
      <c r="K26" s="277"/>
      <c r="L26" s="278"/>
      <c r="M26" s="277"/>
      <c r="N26" s="278"/>
      <c r="O26" s="281"/>
      <c r="P26" s="282"/>
      <c r="Q26" s="281"/>
      <c r="R26" s="282"/>
      <c r="S26" s="58">
        <f t="shared" ref="S26:S27" si="11">E26+G26+I26+K26+M26+O26+Q26</f>
        <v>0</v>
      </c>
      <c r="T26" s="58"/>
      <c r="U26" s="62"/>
      <c r="V26" s="60"/>
    </row>
    <row r="27" spans="1:22" x14ac:dyDescent="0.3">
      <c r="A27" s="62" t="s">
        <v>6</v>
      </c>
      <c r="B27" s="62"/>
      <c r="C27" s="62"/>
      <c r="D27" s="62"/>
      <c r="E27" s="285">
        <f>SUM(E4:E26)</f>
        <v>8</v>
      </c>
      <c r="F27" s="286"/>
      <c r="G27" s="285">
        <f>SUM(G4:G26)</f>
        <v>8</v>
      </c>
      <c r="H27" s="286"/>
      <c r="I27" s="285">
        <f>SUM(I4:I26)</f>
        <v>8</v>
      </c>
      <c r="J27" s="286"/>
      <c r="K27" s="285">
        <f>SUM(K4:K26)</f>
        <v>0</v>
      </c>
      <c r="L27" s="286"/>
      <c r="M27" s="285">
        <f>SUM(M4:M26)</f>
        <v>0</v>
      </c>
      <c r="N27" s="286"/>
      <c r="O27" s="285">
        <f>SUM(O4:O26)</f>
        <v>0</v>
      </c>
      <c r="P27" s="286"/>
      <c r="Q27" s="285">
        <f>SUM(Q4:Q26)</f>
        <v>0</v>
      </c>
      <c r="R27" s="286"/>
      <c r="S27" s="58">
        <f t="shared" si="11"/>
        <v>24</v>
      </c>
      <c r="T27" s="58"/>
      <c r="U27" s="62"/>
      <c r="V27" s="60"/>
    </row>
    <row r="28" spans="1:22" x14ac:dyDescent="0.3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24</v>
      </c>
      <c r="U28" s="60"/>
      <c r="V28" s="60"/>
    </row>
    <row r="29" spans="1:22" x14ac:dyDescent="0.3">
      <c r="A29" s="62" t="s">
        <v>39</v>
      </c>
      <c r="B29" s="62"/>
      <c r="C29" s="62"/>
      <c r="D29" s="62"/>
      <c r="E29" s="60"/>
      <c r="F29" s="60">
        <f>SUM(E27)-F28</f>
        <v>0</v>
      </c>
      <c r="G29" s="60"/>
      <c r="H29" s="60">
        <f>SUM(G27)-H28</f>
        <v>0</v>
      </c>
      <c r="I29" s="60"/>
      <c r="J29" s="60">
        <f>SUM(I27)-J28</f>
        <v>0</v>
      </c>
      <c r="K29" s="60"/>
      <c r="L29" s="60">
        <f>SUM(K27)-L28</f>
        <v>-8</v>
      </c>
      <c r="M29" s="60"/>
      <c r="N29" s="60">
        <f>SUM(M27)-N28</f>
        <v>-8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-16</v>
      </c>
      <c r="T29" s="60"/>
      <c r="U29" s="60">
        <f>SUM(U4:U28)</f>
        <v>0</v>
      </c>
      <c r="V29" s="60">
        <f>SUM(V4:V28)</f>
        <v>0</v>
      </c>
    </row>
    <row r="31" spans="1:22" x14ac:dyDescent="0.3">
      <c r="A31" s="48" t="s">
        <v>23</v>
      </c>
      <c r="B31" s="49"/>
    </row>
    <row r="32" spans="1:22" x14ac:dyDescent="0.3">
      <c r="A32" s="50" t="s">
        <v>2</v>
      </c>
      <c r="C32" s="63">
        <f>SUM(T28)</f>
        <v>24</v>
      </c>
      <c r="I32" s="48">
        <v>3600</v>
      </c>
    </row>
    <row r="33" spans="1:9" x14ac:dyDescent="0.3">
      <c r="A33" s="50" t="s">
        <v>24</v>
      </c>
      <c r="C33" s="63">
        <f>U29</f>
        <v>0</v>
      </c>
      <c r="D33" s="63"/>
      <c r="I33" s="64">
        <v>11.5</v>
      </c>
    </row>
    <row r="34" spans="1:9" x14ac:dyDescent="0.3">
      <c r="A34" s="50" t="s">
        <v>25</v>
      </c>
      <c r="C34" s="63">
        <f>V29</f>
        <v>0</v>
      </c>
    </row>
    <row r="35" spans="1:9" x14ac:dyDescent="0.3">
      <c r="A35" s="50" t="s">
        <v>26</v>
      </c>
      <c r="C35" s="63">
        <f>S25</f>
        <v>0</v>
      </c>
      <c r="I35" s="63"/>
    </row>
    <row r="36" spans="1:9" x14ac:dyDescent="0.3">
      <c r="A36" s="50" t="s">
        <v>4</v>
      </c>
      <c r="C36" s="63">
        <f>S26</f>
        <v>0</v>
      </c>
    </row>
    <row r="37" spans="1:9" ht="16.2" thickBot="1" x14ac:dyDescent="0.35">
      <c r="A37" s="51" t="s">
        <v>6</v>
      </c>
      <c r="C37" s="65">
        <f>SUM(C32:C36)</f>
        <v>24</v>
      </c>
      <c r="E37" s="51" t="s">
        <v>40</v>
      </c>
      <c r="F37" s="51"/>
      <c r="G37" s="66">
        <f>S27-C37</f>
        <v>0</v>
      </c>
    </row>
    <row r="38" spans="1:9" ht="16.2" thickTop="1" x14ac:dyDescent="0.3">
      <c r="A38" s="50" t="s">
        <v>27</v>
      </c>
      <c r="C38" s="67">
        <v>0</v>
      </c>
      <c r="D38" s="67"/>
    </row>
    <row r="39" spans="1:9" x14ac:dyDescent="0.3">
      <c r="A39" s="50" t="s">
        <v>34</v>
      </c>
      <c r="C39" s="67">
        <v>0</v>
      </c>
      <c r="D39" s="67"/>
    </row>
  </sheetData>
  <mergeCells count="175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tabSelected="1" zoomScale="91" zoomScaleNormal="91" workbookViewId="0">
      <selection activeCell="B35" sqref="B35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2.886718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59</v>
      </c>
      <c r="B1" s="49"/>
      <c r="C1" s="49"/>
    </row>
    <row r="2" spans="1:22" s="54" customFormat="1" x14ac:dyDescent="0.3">
      <c r="A2" s="5" t="s">
        <v>79</v>
      </c>
      <c r="B2" s="230"/>
      <c r="C2" s="230" t="str">
        <f>Buckingham!C2</f>
        <v>31.01.21</v>
      </c>
      <c r="D2" s="110"/>
      <c r="E2" s="288" t="s">
        <v>13</v>
      </c>
      <c r="F2" s="288"/>
      <c r="G2" s="288" t="s">
        <v>14</v>
      </c>
      <c r="H2" s="288"/>
      <c r="I2" s="288" t="s">
        <v>15</v>
      </c>
      <c r="J2" s="288"/>
      <c r="K2" s="288" t="s">
        <v>16</v>
      </c>
      <c r="L2" s="288"/>
      <c r="M2" s="288" t="s">
        <v>17</v>
      </c>
      <c r="N2" s="288"/>
      <c r="O2" s="288" t="s">
        <v>18</v>
      </c>
      <c r="P2" s="288"/>
      <c r="Q2" s="288" t="s">
        <v>19</v>
      </c>
      <c r="R2" s="288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58">
        <v>6874</v>
      </c>
      <c r="B4" s="273" t="s">
        <v>107</v>
      </c>
      <c r="C4" s="258">
        <v>5</v>
      </c>
      <c r="D4" s="22" t="s">
        <v>85</v>
      </c>
      <c r="E4" s="289"/>
      <c r="F4" s="289"/>
      <c r="G4" s="289"/>
      <c r="H4" s="289"/>
      <c r="I4" s="289"/>
      <c r="J4" s="289"/>
      <c r="K4" s="289"/>
      <c r="L4" s="289"/>
      <c r="M4" s="289"/>
      <c r="N4" s="289"/>
      <c r="O4" s="281"/>
      <c r="P4" s="282"/>
      <c r="Q4" s="281"/>
      <c r="R4" s="282"/>
      <c r="S4" s="58">
        <f>E4+G4+I4+K4+M4+O4+Q4</f>
        <v>0</v>
      </c>
      <c r="T4" s="58">
        <f t="shared" ref="T4:T21" si="0">SUM(S4-U4-V4)</f>
        <v>0</v>
      </c>
      <c r="U4" s="60"/>
      <c r="V4" s="60"/>
    </row>
    <row r="5" spans="1:22" x14ac:dyDescent="0.3">
      <c r="A5" s="255"/>
      <c r="B5" s="240"/>
      <c r="C5" s="240"/>
      <c r="D5" s="22"/>
      <c r="E5" s="289"/>
      <c r="F5" s="289"/>
      <c r="G5" s="289"/>
      <c r="H5" s="289"/>
      <c r="I5" s="289"/>
      <c r="J5" s="289"/>
      <c r="K5" s="289"/>
      <c r="L5" s="289"/>
      <c r="M5" s="289"/>
      <c r="N5" s="289"/>
      <c r="O5" s="281"/>
      <c r="P5" s="282"/>
      <c r="Q5" s="281"/>
      <c r="R5" s="282"/>
      <c r="S5" s="58">
        <f>E5+G5+I5+K5+M5+O5+Q5</f>
        <v>0</v>
      </c>
      <c r="T5" s="58">
        <f t="shared" si="0"/>
        <v>0</v>
      </c>
      <c r="U5" s="60"/>
      <c r="V5" s="60"/>
    </row>
    <row r="6" spans="1:22" x14ac:dyDescent="0.3">
      <c r="A6" s="272" t="s">
        <v>112</v>
      </c>
      <c r="B6" s="276">
        <v>320</v>
      </c>
      <c r="C6" s="226"/>
      <c r="D6" s="22"/>
      <c r="E6" s="289"/>
      <c r="F6" s="289"/>
      <c r="G6" s="289"/>
      <c r="H6" s="289"/>
      <c r="I6" s="289"/>
      <c r="J6" s="289"/>
      <c r="K6" s="289"/>
      <c r="L6" s="289"/>
      <c r="M6" s="289"/>
      <c r="N6" s="289"/>
      <c r="O6" s="281"/>
      <c r="P6" s="282"/>
      <c r="Q6" s="281"/>
      <c r="R6" s="282"/>
      <c r="S6" s="58">
        <f t="shared" ref="S6:S26" si="1">E6+G6+I6+K6+M6+O6+Q6</f>
        <v>0</v>
      </c>
      <c r="T6" s="58">
        <f t="shared" si="0"/>
        <v>0</v>
      </c>
      <c r="U6" s="60"/>
      <c r="V6" s="60"/>
    </row>
    <row r="7" spans="1:22" x14ac:dyDescent="0.3">
      <c r="A7" s="229"/>
      <c r="B7" s="226"/>
      <c r="C7" s="226"/>
      <c r="D7" s="22"/>
      <c r="E7" s="289"/>
      <c r="F7" s="289"/>
      <c r="G7" s="289"/>
      <c r="H7" s="289"/>
      <c r="I7" s="289"/>
      <c r="J7" s="289"/>
      <c r="K7" s="289"/>
      <c r="L7" s="289"/>
      <c r="M7" s="289"/>
      <c r="N7" s="289"/>
      <c r="O7" s="281"/>
      <c r="P7" s="282"/>
      <c r="Q7" s="281"/>
      <c r="R7" s="282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221"/>
      <c r="B8" s="165"/>
      <c r="C8" s="165"/>
      <c r="D8" s="22"/>
      <c r="E8" s="279"/>
      <c r="F8" s="280"/>
      <c r="G8" s="279"/>
      <c r="H8" s="280"/>
      <c r="I8" s="279"/>
      <c r="J8" s="280"/>
      <c r="K8" s="279"/>
      <c r="L8" s="280"/>
      <c r="M8" s="279"/>
      <c r="N8" s="280"/>
      <c r="O8" s="281"/>
      <c r="P8" s="282"/>
      <c r="Q8" s="281"/>
      <c r="R8" s="282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240"/>
      <c r="B9" s="240"/>
      <c r="C9" s="240"/>
      <c r="D9" s="22"/>
      <c r="E9" s="289"/>
      <c r="F9" s="289"/>
      <c r="G9" s="289"/>
      <c r="H9" s="289"/>
      <c r="I9" s="289"/>
      <c r="J9" s="289"/>
      <c r="K9" s="289"/>
      <c r="L9" s="289"/>
      <c r="M9" s="289"/>
      <c r="N9" s="289"/>
      <c r="O9" s="281"/>
      <c r="P9" s="282"/>
      <c r="Q9" s="281"/>
      <c r="R9" s="282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241"/>
      <c r="B10" s="241"/>
      <c r="C10" s="241"/>
      <c r="D10" s="22"/>
      <c r="E10" s="279"/>
      <c r="F10" s="280"/>
      <c r="G10" s="279"/>
      <c r="H10" s="280"/>
      <c r="I10" s="279"/>
      <c r="J10" s="280"/>
      <c r="K10" s="279"/>
      <c r="L10" s="280"/>
      <c r="M10" s="279"/>
      <c r="N10" s="280"/>
      <c r="O10" s="281"/>
      <c r="P10" s="282"/>
      <c r="Q10" s="281"/>
      <c r="R10" s="282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219"/>
      <c r="B11" s="174"/>
      <c r="C11" s="174"/>
      <c r="D11" s="22"/>
      <c r="E11" s="279"/>
      <c r="F11" s="280"/>
      <c r="G11" s="279"/>
      <c r="H11" s="280"/>
      <c r="I11" s="279"/>
      <c r="J11" s="280"/>
      <c r="K11" s="279"/>
      <c r="L11" s="280"/>
      <c r="M11" s="279"/>
      <c r="N11" s="280"/>
      <c r="O11" s="281"/>
      <c r="P11" s="282"/>
      <c r="Q11" s="281"/>
      <c r="R11" s="282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74"/>
      <c r="B12" s="174"/>
      <c r="C12" s="174"/>
      <c r="D12" s="22"/>
      <c r="E12" s="279"/>
      <c r="F12" s="280"/>
      <c r="G12" s="279"/>
      <c r="H12" s="280"/>
      <c r="I12" s="279"/>
      <c r="J12" s="280"/>
      <c r="K12" s="279"/>
      <c r="L12" s="280"/>
      <c r="M12" s="279"/>
      <c r="N12" s="280"/>
      <c r="O12" s="281"/>
      <c r="P12" s="282"/>
      <c r="Q12" s="281"/>
      <c r="R12" s="282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74"/>
      <c r="B13" s="174"/>
      <c r="C13" s="174"/>
      <c r="D13" s="22"/>
      <c r="E13" s="279"/>
      <c r="F13" s="280"/>
      <c r="G13" s="279"/>
      <c r="H13" s="280"/>
      <c r="I13" s="279"/>
      <c r="J13" s="280"/>
      <c r="K13" s="279"/>
      <c r="L13" s="280"/>
      <c r="M13" s="279"/>
      <c r="N13" s="280"/>
      <c r="O13" s="281"/>
      <c r="P13" s="282"/>
      <c r="Q13" s="281"/>
      <c r="R13" s="282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3">
      <c r="A14" s="239"/>
      <c r="B14" s="239"/>
      <c r="C14" s="239"/>
      <c r="D14" s="22"/>
      <c r="E14" s="279"/>
      <c r="F14" s="280"/>
      <c r="G14" s="279"/>
      <c r="H14" s="280"/>
      <c r="I14" s="279"/>
      <c r="J14" s="280"/>
      <c r="K14" s="279"/>
      <c r="L14" s="280"/>
      <c r="M14" s="279"/>
      <c r="N14" s="280"/>
      <c r="O14" s="281"/>
      <c r="P14" s="282"/>
      <c r="Q14" s="281"/>
      <c r="R14" s="282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3">
      <c r="A15" s="144"/>
      <c r="B15" s="142"/>
      <c r="C15" s="142"/>
      <c r="D15" s="22"/>
      <c r="E15" s="279"/>
      <c r="F15" s="280"/>
      <c r="G15" s="279"/>
      <c r="H15" s="280"/>
      <c r="I15" s="279"/>
      <c r="J15" s="280"/>
      <c r="K15" s="279"/>
      <c r="L15" s="280"/>
      <c r="M15" s="279"/>
      <c r="N15" s="280"/>
      <c r="O15" s="281"/>
      <c r="P15" s="282"/>
      <c r="Q15" s="281"/>
      <c r="R15" s="282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3">
      <c r="A16" s="238"/>
      <c r="B16" s="238"/>
      <c r="C16" s="238"/>
      <c r="D16" s="22"/>
      <c r="E16" s="279"/>
      <c r="F16" s="280"/>
      <c r="G16" s="279"/>
      <c r="H16" s="280"/>
      <c r="I16" s="279"/>
      <c r="J16" s="280"/>
      <c r="K16" s="279"/>
      <c r="L16" s="280"/>
      <c r="M16" s="279"/>
      <c r="N16" s="280"/>
      <c r="O16" s="281"/>
      <c r="P16" s="282"/>
      <c r="Q16" s="281"/>
      <c r="R16" s="282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3">
      <c r="A17" s="160"/>
      <c r="B17" s="160"/>
      <c r="C17" s="160"/>
      <c r="D17" s="22"/>
      <c r="E17" s="279"/>
      <c r="F17" s="280"/>
      <c r="G17" s="279"/>
      <c r="H17" s="280"/>
      <c r="I17" s="279"/>
      <c r="J17" s="280"/>
      <c r="K17" s="279"/>
      <c r="L17" s="280"/>
      <c r="M17" s="279"/>
      <c r="N17" s="280"/>
      <c r="O17" s="281"/>
      <c r="P17" s="282"/>
      <c r="Q17" s="281"/>
      <c r="R17" s="282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3">
      <c r="A18" s="239"/>
      <c r="B18" s="239"/>
      <c r="C18" s="239"/>
      <c r="D18" s="22"/>
      <c r="E18" s="279"/>
      <c r="F18" s="280"/>
      <c r="G18" s="279"/>
      <c r="H18" s="280"/>
      <c r="I18" s="279"/>
      <c r="J18" s="280"/>
      <c r="K18" s="279"/>
      <c r="L18" s="280"/>
      <c r="M18" s="279"/>
      <c r="N18" s="280"/>
      <c r="O18" s="281"/>
      <c r="P18" s="282"/>
      <c r="Q18" s="281"/>
      <c r="R18" s="282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3">
      <c r="A19" s="160"/>
      <c r="B19" s="160"/>
      <c r="C19" s="160"/>
      <c r="D19" s="10"/>
      <c r="E19" s="279"/>
      <c r="F19" s="280"/>
      <c r="G19" s="279"/>
      <c r="H19" s="280"/>
      <c r="I19" s="279"/>
      <c r="J19" s="280"/>
      <c r="K19" s="279"/>
      <c r="L19" s="280"/>
      <c r="M19" s="279"/>
      <c r="N19" s="280"/>
      <c r="O19" s="281"/>
      <c r="P19" s="282"/>
      <c r="Q19" s="281"/>
      <c r="R19" s="282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3">
      <c r="A20" s="242"/>
      <c r="B20" s="25"/>
      <c r="C20" s="242"/>
      <c r="D20" s="22"/>
      <c r="E20" s="279"/>
      <c r="F20" s="280"/>
      <c r="G20" s="279"/>
      <c r="H20" s="280"/>
      <c r="I20" s="279"/>
      <c r="J20" s="280"/>
      <c r="K20" s="279"/>
      <c r="L20" s="280"/>
      <c r="M20" s="279"/>
      <c r="N20" s="280"/>
      <c r="O20" s="281"/>
      <c r="P20" s="282"/>
      <c r="Q20" s="281"/>
      <c r="R20" s="282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3">
      <c r="A21" s="162">
        <v>3600</v>
      </c>
      <c r="B21" s="273" t="s">
        <v>111</v>
      </c>
      <c r="C21" s="162"/>
      <c r="D21" s="22" t="s">
        <v>82</v>
      </c>
      <c r="E21" s="279"/>
      <c r="F21" s="280"/>
      <c r="G21" s="279"/>
      <c r="H21" s="280"/>
      <c r="I21" s="279"/>
      <c r="J21" s="280"/>
      <c r="K21" s="279"/>
      <c r="L21" s="280"/>
      <c r="M21" s="279"/>
      <c r="N21" s="280"/>
      <c r="O21" s="281"/>
      <c r="P21" s="282"/>
      <c r="Q21" s="281"/>
      <c r="R21" s="282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3">
      <c r="A22" s="160"/>
      <c r="B22" s="25"/>
      <c r="C22" s="160"/>
      <c r="D22" s="22"/>
      <c r="E22" s="279"/>
      <c r="F22" s="280"/>
      <c r="G22" s="279"/>
      <c r="H22" s="280"/>
      <c r="I22" s="279"/>
      <c r="J22" s="280"/>
      <c r="K22" s="279"/>
      <c r="L22" s="280"/>
      <c r="M22" s="279"/>
      <c r="N22" s="280"/>
      <c r="O22" s="281"/>
      <c r="P22" s="282"/>
      <c r="Q22" s="281"/>
      <c r="R22" s="282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3">
      <c r="A23" s="81"/>
      <c r="B23" s="81"/>
      <c r="C23" s="81"/>
      <c r="D23" s="22"/>
      <c r="E23" s="279"/>
      <c r="F23" s="280"/>
      <c r="G23" s="279"/>
      <c r="H23" s="280"/>
      <c r="I23" s="279"/>
      <c r="J23" s="280"/>
      <c r="K23" s="279"/>
      <c r="L23" s="280"/>
      <c r="M23" s="279"/>
      <c r="N23" s="280"/>
      <c r="O23" s="281"/>
      <c r="P23" s="282"/>
      <c r="Q23" s="281"/>
      <c r="R23" s="282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3">
      <c r="A24" s="55" t="s">
        <v>35</v>
      </c>
      <c r="B24" s="55"/>
      <c r="C24" s="55"/>
      <c r="D24" s="55"/>
      <c r="E24" s="279"/>
      <c r="F24" s="280"/>
      <c r="G24" s="279"/>
      <c r="H24" s="280"/>
      <c r="I24" s="279"/>
      <c r="J24" s="280"/>
      <c r="K24" s="279"/>
      <c r="L24" s="280"/>
      <c r="M24" s="279"/>
      <c r="N24" s="280"/>
      <c r="O24" s="281"/>
      <c r="P24" s="282"/>
      <c r="Q24" s="281"/>
      <c r="R24" s="282"/>
      <c r="S24" s="58">
        <f t="shared" si="1"/>
        <v>0</v>
      </c>
      <c r="T24" s="58"/>
      <c r="U24" s="62"/>
      <c r="V24" s="60"/>
    </row>
    <row r="25" spans="1:22" x14ac:dyDescent="0.3">
      <c r="A25" s="55" t="s">
        <v>36</v>
      </c>
      <c r="B25" s="55"/>
      <c r="C25" s="55"/>
      <c r="D25" s="55"/>
      <c r="E25" s="277"/>
      <c r="F25" s="278"/>
      <c r="G25" s="277"/>
      <c r="H25" s="278"/>
      <c r="I25" s="277"/>
      <c r="J25" s="278"/>
      <c r="K25" s="277"/>
      <c r="L25" s="278"/>
      <c r="M25" s="277"/>
      <c r="N25" s="278"/>
      <c r="O25" s="281"/>
      <c r="P25" s="282"/>
      <c r="Q25" s="281"/>
      <c r="R25" s="282"/>
      <c r="S25" s="58">
        <f t="shared" si="1"/>
        <v>0</v>
      </c>
      <c r="T25" s="58"/>
      <c r="U25" s="62"/>
      <c r="V25" s="60"/>
    </row>
    <row r="26" spans="1:22" x14ac:dyDescent="0.3">
      <c r="A26" s="62" t="s">
        <v>6</v>
      </c>
      <c r="B26" s="62"/>
      <c r="C26" s="62"/>
      <c r="D26" s="62"/>
      <c r="E26" s="285">
        <f>SUM(E4:E25)</f>
        <v>0</v>
      </c>
      <c r="F26" s="286"/>
      <c r="G26" s="285">
        <f>SUM(G4:G25)</f>
        <v>0</v>
      </c>
      <c r="H26" s="286"/>
      <c r="I26" s="285">
        <f>SUM(I4:I25)</f>
        <v>0</v>
      </c>
      <c r="J26" s="286"/>
      <c r="K26" s="285">
        <f>SUM(K4:K25)</f>
        <v>0</v>
      </c>
      <c r="L26" s="286"/>
      <c r="M26" s="285">
        <f>SUM(M4:M25)</f>
        <v>0</v>
      </c>
      <c r="N26" s="286"/>
      <c r="O26" s="285">
        <f>SUM(O4:O25)</f>
        <v>0</v>
      </c>
      <c r="P26" s="286"/>
      <c r="Q26" s="285">
        <f>SUM(Q4:Q25)</f>
        <v>0</v>
      </c>
      <c r="R26" s="286"/>
      <c r="S26" s="58">
        <f t="shared" si="1"/>
        <v>0</v>
      </c>
      <c r="T26" s="58"/>
      <c r="U26" s="62"/>
      <c r="V26" s="60"/>
    </row>
    <row r="27" spans="1:22" x14ac:dyDescent="0.3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0</v>
      </c>
      <c r="U27" s="60"/>
      <c r="V27" s="60"/>
    </row>
    <row r="28" spans="1:22" x14ac:dyDescent="0.3">
      <c r="A28" s="62" t="s">
        <v>39</v>
      </c>
      <c r="B28" s="62"/>
      <c r="C28" s="62"/>
      <c r="D28" s="62"/>
      <c r="E28" s="60"/>
      <c r="F28" s="60">
        <f>SUM(E26)-F27</f>
        <v>-8</v>
      </c>
      <c r="G28" s="60"/>
      <c r="H28" s="60">
        <f>SUM(G26)-H27</f>
        <v>-8</v>
      </c>
      <c r="I28" s="60"/>
      <c r="J28" s="60">
        <f>SUM(I26)-J27</f>
        <v>-8</v>
      </c>
      <c r="K28" s="60"/>
      <c r="L28" s="60">
        <f>SUM(K26)-L27</f>
        <v>-8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-40</v>
      </c>
      <c r="T28" s="60"/>
      <c r="U28" s="60">
        <f>SUM(U4:U27)</f>
        <v>0</v>
      </c>
      <c r="V28" s="60">
        <f>SUM(V4:V27)</f>
        <v>0</v>
      </c>
    </row>
    <row r="30" spans="1:22" x14ac:dyDescent="0.3">
      <c r="A30" s="48" t="s">
        <v>23</v>
      </c>
      <c r="B30" s="49"/>
    </row>
    <row r="31" spans="1:22" x14ac:dyDescent="0.3">
      <c r="A31" s="50" t="s">
        <v>2</v>
      </c>
      <c r="C31" s="63">
        <f>SUM(T27)</f>
        <v>0</v>
      </c>
      <c r="I31" s="48">
        <v>3600</v>
      </c>
    </row>
    <row r="32" spans="1:22" x14ac:dyDescent="0.3">
      <c r="A32" s="50" t="s">
        <v>24</v>
      </c>
      <c r="C32" s="63">
        <f>U28</f>
        <v>0</v>
      </c>
      <c r="D32" s="63"/>
      <c r="I32" s="64"/>
    </row>
    <row r="33" spans="1:9" x14ac:dyDescent="0.3">
      <c r="A33" s="50" t="s">
        <v>25</v>
      </c>
      <c r="C33" s="63">
        <f>V28</f>
        <v>0</v>
      </c>
    </row>
    <row r="34" spans="1:9" x14ac:dyDescent="0.3">
      <c r="A34" s="50" t="s">
        <v>26</v>
      </c>
      <c r="C34" s="63">
        <f>S24</f>
        <v>0</v>
      </c>
      <c r="I34" s="63"/>
    </row>
    <row r="35" spans="1:9" x14ac:dyDescent="0.3">
      <c r="A35" s="50" t="s">
        <v>4</v>
      </c>
      <c r="C35" s="63">
        <f>S25</f>
        <v>0</v>
      </c>
    </row>
    <row r="36" spans="1:9" ht="16.2" thickBot="1" x14ac:dyDescent="0.35">
      <c r="A36" s="51" t="s">
        <v>6</v>
      </c>
      <c r="C36" s="65">
        <f>SUM(C31:C35)</f>
        <v>0</v>
      </c>
      <c r="E36" s="51" t="s">
        <v>40</v>
      </c>
      <c r="F36" s="51"/>
      <c r="G36" s="66">
        <f>S26-C36</f>
        <v>0</v>
      </c>
    </row>
    <row r="37" spans="1:9" ht="16.2" thickTop="1" x14ac:dyDescent="0.3">
      <c r="A37" s="50" t="s">
        <v>27</v>
      </c>
      <c r="C37" s="67">
        <v>0</v>
      </c>
      <c r="D37" s="67"/>
    </row>
    <row r="38" spans="1:9" x14ac:dyDescent="0.3">
      <c r="A38" s="50" t="s">
        <v>34</v>
      </c>
      <c r="C38" s="67">
        <v>0</v>
      </c>
      <c r="D38" s="67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tabSelected="1" zoomScale="90" zoomScaleNormal="90" workbookViewId="0">
      <selection activeCell="B35" sqref="B35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2.886718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54</v>
      </c>
      <c r="B1" s="49"/>
      <c r="C1" s="49"/>
    </row>
    <row r="2" spans="1:22" s="54" customFormat="1" x14ac:dyDescent="0.3">
      <c r="A2" s="5" t="s">
        <v>79</v>
      </c>
      <c r="B2" s="230"/>
      <c r="C2" s="230" t="str">
        <f>Buckingham!C2</f>
        <v>31.01.21</v>
      </c>
      <c r="D2" s="110"/>
      <c r="E2" s="288" t="s">
        <v>13</v>
      </c>
      <c r="F2" s="288"/>
      <c r="G2" s="288" t="s">
        <v>14</v>
      </c>
      <c r="H2" s="288"/>
      <c r="I2" s="288" t="s">
        <v>15</v>
      </c>
      <c r="J2" s="288"/>
      <c r="K2" s="288" t="s">
        <v>16</v>
      </c>
      <c r="L2" s="288"/>
      <c r="M2" s="288" t="s">
        <v>17</v>
      </c>
      <c r="N2" s="288"/>
      <c r="O2" s="288" t="s">
        <v>18</v>
      </c>
      <c r="P2" s="288"/>
      <c r="Q2" s="288" t="s">
        <v>19</v>
      </c>
      <c r="R2" s="288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43"/>
      <c r="L3" s="244"/>
      <c r="M3" s="243"/>
      <c r="N3" s="244"/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49">
        <v>6728</v>
      </c>
      <c r="B4" s="273" t="s">
        <v>106</v>
      </c>
      <c r="C4" s="249">
        <v>43</v>
      </c>
      <c r="D4" s="22" t="s">
        <v>83</v>
      </c>
      <c r="E4" s="277">
        <v>7.5</v>
      </c>
      <c r="F4" s="278"/>
      <c r="G4" s="277"/>
      <c r="H4" s="278"/>
      <c r="I4" s="277"/>
      <c r="J4" s="278"/>
      <c r="K4" s="279"/>
      <c r="L4" s="280"/>
      <c r="M4" s="279"/>
      <c r="N4" s="280"/>
      <c r="O4" s="281"/>
      <c r="P4" s="282"/>
      <c r="Q4" s="281"/>
      <c r="R4" s="282"/>
      <c r="S4" s="58">
        <f>E4+G4+I4+K4+M4+O4+Q4</f>
        <v>7.5</v>
      </c>
      <c r="T4" s="58">
        <f t="shared" ref="T4:T12" si="0">SUM(S4-U4-V4)</f>
        <v>7.5</v>
      </c>
      <c r="U4" s="60"/>
      <c r="V4" s="60"/>
    </row>
    <row r="5" spans="1:22" x14ac:dyDescent="0.3">
      <c r="A5" s="236">
        <v>6874</v>
      </c>
      <c r="B5" s="273" t="s">
        <v>107</v>
      </c>
      <c r="C5" s="236">
        <v>11</v>
      </c>
      <c r="D5" s="22" t="s">
        <v>75</v>
      </c>
      <c r="E5" s="277"/>
      <c r="F5" s="278"/>
      <c r="G5" s="277">
        <v>3</v>
      </c>
      <c r="H5" s="278"/>
      <c r="I5" s="277">
        <v>4</v>
      </c>
      <c r="J5" s="278"/>
      <c r="K5" s="279"/>
      <c r="L5" s="280"/>
      <c r="M5" s="279"/>
      <c r="N5" s="280"/>
      <c r="O5" s="281"/>
      <c r="P5" s="282"/>
      <c r="Q5" s="281"/>
      <c r="R5" s="282"/>
      <c r="S5" s="58">
        <f t="shared" ref="S5:S22" si="1">E5+G5+I5+K5+M5+O5+Q5</f>
        <v>7</v>
      </c>
      <c r="T5" s="58">
        <f t="shared" si="0"/>
        <v>7</v>
      </c>
      <c r="U5" s="60"/>
      <c r="V5" s="60"/>
    </row>
    <row r="6" spans="1:22" x14ac:dyDescent="0.3">
      <c r="A6" s="267">
        <v>6874</v>
      </c>
      <c r="B6" s="273" t="s">
        <v>107</v>
      </c>
      <c r="C6" s="236">
        <v>12</v>
      </c>
      <c r="D6" s="22" t="s">
        <v>75</v>
      </c>
      <c r="E6" s="277"/>
      <c r="F6" s="278"/>
      <c r="G6" s="277">
        <v>3.5</v>
      </c>
      <c r="H6" s="278"/>
      <c r="I6" s="277">
        <v>4</v>
      </c>
      <c r="J6" s="278"/>
      <c r="K6" s="279"/>
      <c r="L6" s="280"/>
      <c r="M6" s="279"/>
      <c r="N6" s="280"/>
      <c r="O6" s="281"/>
      <c r="P6" s="282"/>
      <c r="Q6" s="281"/>
      <c r="R6" s="282"/>
      <c r="S6" s="58">
        <f t="shared" si="1"/>
        <v>7.5</v>
      </c>
      <c r="T6" s="58">
        <f t="shared" si="0"/>
        <v>7.5</v>
      </c>
      <c r="U6" s="60"/>
      <c r="V6" s="60"/>
    </row>
    <row r="7" spans="1:22" x14ac:dyDescent="0.3">
      <c r="A7" s="236"/>
      <c r="B7" s="236"/>
      <c r="C7" s="236"/>
      <c r="D7" s="22"/>
      <c r="E7" s="277"/>
      <c r="F7" s="278"/>
      <c r="G7" s="277"/>
      <c r="H7" s="278"/>
      <c r="I7" s="277"/>
      <c r="J7" s="278"/>
      <c r="K7" s="279"/>
      <c r="L7" s="280"/>
      <c r="M7" s="279"/>
      <c r="N7" s="280"/>
      <c r="O7" s="281"/>
      <c r="P7" s="282"/>
      <c r="Q7" s="281"/>
      <c r="R7" s="282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272" t="s">
        <v>112</v>
      </c>
      <c r="B8" s="275">
        <v>187.78</v>
      </c>
      <c r="C8" s="201"/>
      <c r="D8" s="22"/>
      <c r="E8" s="277"/>
      <c r="F8" s="278"/>
      <c r="G8" s="277"/>
      <c r="H8" s="278"/>
      <c r="I8" s="277"/>
      <c r="J8" s="278"/>
      <c r="K8" s="279"/>
      <c r="L8" s="280"/>
      <c r="M8" s="279"/>
      <c r="N8" s="280"/>
      <c r="O8" s="281"/>
      <c r="P8" s="282"/>
      <c r="Q8" s="281"/>
      <c r="R8" s="282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201"/>
      <c r="B9" s="201"/>
      <c r="C9" s="201"/>
      <c r="D9" s="22"/>
      <c r="E9" s="277"/>
      <c r="F9" s="278"/>
      <c r="G9" s="277"/>
      <c r="H9" s="278"/>
      <c r="I9" s="277"/>
      <c r="J9" s="278"/>
      <c r="K9" s="279"/>
      <c r="L9" s="280"/>
      <c r="M9" s="279"/>
      <c r="N9" s="280"/>
      <c r="O9" s="281"/>
      <c r="P9" s="282"/>
      <c r="Q9" s="281"/>
      <c r="R9" s="282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75"/>
      <c r="B10" s="175"/>
      <c r="C10" s="175"/>
      <c r="D10" s="22"/>
      <c r="E10" s="277"/>
      <c r="F10" s="278"/>
      <c r="G10" s="277"/>
      <c r="H10" s="278"/>
      <c r="I10" s="277"/>
      <c r="J10" s="278"/>
      <c r="K10" s="279"/>
      <c r="L10" s="280"/>
      <c r="M10" s="279"/>
      <c r="N10" s="280"/>
      <c r="O10" s="281"/>
      <c r="P10" s="282"/>
      <c r="Q10" s="281"/>
      <c r="R10" s="282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72"/>
      <c r="B11" s="172"/>
      <c r="C11" s="172"/>
      <c r="D11" s="22"/>
      <c r="E11" s="277"/>
      <c r="F11" s="278"/>
      <c r="G11" s="277"/>
      <c r="H11" s="278"/>
      <c r="I11" s="277"/>
      <c r="J11" s="278"/>
      <c r="K11" s="279"/>
      <c r="L11" s="280"/>
      <c r="M11" s="279"/>
      <c r="N11" s="280"/>
      <c r="O11" s="281"/>
      <c r="P11" s="282"/>
      <c r="Q11" s="281"/>
      <c r="R11" s="282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69"/>
      <c r="B12" s="169"/>
      <c r="C12" s="169"/>
      <c r="D12" s="22"/>
      <c r="E12" s="277"/>
      <c r="F12" s="278"/>
      <c r="G12" s="277"/>
      <c r="H12" s="278"/>
      <c r="I12" s="277"/>
      <c r="J12" s="278"/>
      <c r="K12" s="279"/>
      <c r="L12" s="280"/>
      <c r="M12" s="279"/>
      <c r="N12" s="280"/>
      <c r="O12" s="281"/>
      <c r="P12" s="282"/>
      <c r="Q12" s="281"/>
      <c r="R12" s="282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27"/>
      <c r="B13" s="127"/>
      <c r="C13" s="127"/>
      <c r="D13" s="22"/>
      <c r="E13" s="277"/>
      <c r="F13" s="278"/>
      <c r="G13" s="277"/>
      <c r="H13" s="278"/>
      <c r="I13" s="277"/>
      <c r="J13" s="278"/>
      <c r="K13" s="279"/>
      <c r="L13" s="280"/>
      <c r="M13" s="279"/>
      <c r="N13" s="280"/>
      <c r="O13" s="281"/>
      <c r="P13" s="282"/>
      <c r="Q13" s="281"/>
      <c r="R13" s="282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1"/>
      <c r="C14" s="110"/>
      <c r="D14" s="22"/>
      <c r="E14" s="277"/>
      <c r="F14" s="278"/>
      <c r="G14" s="277"/>
      <c r="H14" s="278"/>
      <c r="I14" s="277"/>
      <c r="J14" s="278"/>
      <c r="K14" s="279"/>
      <c r="L14" s="280"/>
      <c r="M14" s="279"/>
      <c r="N14" s="280"/>
      <c r="O14" s="281"/>
      <c r="P14" s="282"/>
      <c r="Q14" s="281"/>
      <c r="R14" s="282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207"/>
      <c r="B15" s="25"/>
      <c r="C15" s="207"/>
      <c r="D15" s="10"/>
      <c r="E15" s="277"/>
      <c r="F15" s="278"/>
      <c r="G15" s="277"/>
      <c r="H15" s="278"/>
      <c r="I15" s="277"/>
      <c r="J15" s="278"/>
      <c r="K15" s="279"/>
      <c r="L15" s="280"/>
      <c r="M15" s="279"/>
      <c r="N15" s="280"/>
      <c r="O15" s="281"/>
      <c r="P15" s="282"/>
      <c r="Q15" s="281"/>
      <c r="R15" s="282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33"/>
      <c r="B16" s="25"/>
      <c r="C16" s="133"/>
      <c r="D16" s="22"/>
      <c r="E16" s="277"/>
      <c r="F16" s="278"/>
      <c r="G16" s="277"/>
      <c r="H16" s="278"/>
      <c r="I16" s="277"/>
      <c r="J16" s="278"/>
      <c r="K16" s="279"/>
      <c r="L16" s="280"/>
      <c r="M16" s="279"/>
      <c r="N16" s="280"/>
      <c r="O16" s="281"/>
      <c r="P16" s="282"/>
      <c r="Q16" s="281"/>
      <c r="R16" s="282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248">
        <v>3600</v>
      </c>
      <c r="B17" s="273" t="s">
        <v>111</v>
      </c>
      <c r="C17" s="248"/>
      <c r="D17" s="22" t="s">
        <v>86</v>
      </c>
      <c r="E17" s="277">
        <v>0.5</v>
      </c>
      <c r="F17" s="278"/>
      <c r="G17" s="277">
        <v>1</v>
      </c>
      <c r="H17" s="278"/>
      <c r="I17" s="277"/>
      <c r="J17" s="278"/>
      <c r="K17" s="279"/>
      <c r="L17" s="280"/>
      <c r="M17" s="279"/>
      <c r="N17" s="280"/>
      <c r="O17" s="281"/>
      <c r="P17" s="282"/>
      <c r="Q17" s="281"/>
      <c r="R17" s="282"/>
      <c r="S17" s="58">
        <f t="shared" si="2"/>
        <v>1.5</v>
      </c>
      <c r="T17" s="58">
        <f t="shared" si="3"/>
        <v>1.5</v>
      </c>
      <c r="U17" s="60"/>
      <c r="V17" s="60"/>
    </row>
    <row r="18" spans="1:22" x14ac:dyDescent="0.3">
      <c r="A18" s="158">
        <v>3600</v>
      </c>
      <c r="B18" s="273" t="s">
        <v>111</v>
      </c>
      <c r="C18" s="158"/>
      <c r="D18" s="22" t="s">
        <v>101</v>
      </c>
      <c r="E18" s="277"/>
      <c r="F18" s="278"/>
      <c r="G18" s="277">
        <v>0.5</v>
      </c>
      <c r="H18" s="278"/>
      <c r="I18" s="277"/>
      <c r="J18" s="278"/>
      <c r="K18" s="279"/>
      <c r="L18" s="280"/>
      <c r="M18" s="279"/>
      <c r="N18" s="280"/>
      <c r="O18" s="281"/>
      <c r="P18" s="282"/>
      <c r="Q18" s="281"/>
      <c r="R18" s="282"/>
      <c r="S18" s="58">
        <f>E18+G18+I18+K18+M18+O18+Q18</f>
        <v>0.5</v>
      </c>
      <c r="T18" s="58">
        <f>SUM(S18-U18-V18)</f>
        <v>0.5</v>
      </c>
      <c r="U18" s="60"/>
      <c r="V18" s="60"/>
    </row>
    <row r="19" spans="1:22" x14ac:dyDescent="0.3">
      <c r="A19" s="6"/>
      <c r="B19" s="25"/>
      <c r="C19" s="6"/>
      <c r="D19" s="22"/>
      <c r="E19" s="277"/>
      <c r="F19" s="278"/>
      <c r="G19" s="277"/>
      <c r="H19" s="278"/>
      <c r="I19" s="277"/>
      <c r="J19" s="278"/>
      <c r="K19" s="279"/>
      <c r="L19" s="280"/>
      <c r="M19" s="279"/>
      <c r="N19" s="280"/>
      <c r="O19" s="281"/>
      <c r="P19" s="282"/>
      <c r="Q19" s="281"/>
      <c r="R19" s="282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77"/>
      <c r="F20" s="278"/>
      <c r="G20" s="277"/>
      <c r="H20" s="278"/>
      <c r="I20" s="277"/>
      <c r="J20" s="278"/>
      <c r="K20" s="279"/>
      <c r="L20" s="280"/>
      <c r="M20" s="279"/>
      <c r="N20" s="280"/>
      <c r="O20" s="281"/>
      <c r="P20" s="282"/>
      <c r="Q20" s="281"/>
      <c r="R20" s="282"/>
      <c r="S20" s="58">
        <f t="shared" si="1"/>
        <v>0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77"/>
      <c r="F21" s="278"/>
      <c r="G21" s="277"/>
      <c r="H21" s="278"/>
      <c r="I21" s="277"/>
      <c r="J21" s="278"/>
      <c r="K21" s="277"/>
      <c r="L21" s="278"/>
      <c r="M21" s="277"/>
      <c r="N21" s="278"/>
      <c r="O21" s="281"/>
      <c r="P21" s="282"/>
      <c r="Q21" s="281"/>
      <c r="R21" s="282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85">
        <f>SUM(E4:E21)</f>
        <v>8</v>
      </c>
      <c r="F22" s="286"/>
      <c r="G22" s="285">
        <f>SUM(G4:G21)</f>
        <v>8</v>
      </c>
      <c r="H22" s="286"/>
      <c r="I22" s="285">
        <f>SUM(I4:I21)</f>
        <v>8</v>
      </c>
      <c r="J22" s="286"/>
      <c r="K22" s="285">
        <f>SUM(K4:K21)</f>
        <v>0</v>
      </c>
      <c r="L22" s="286"/>
      <c r="M22" s="285">
        <f>SUM(M4:M21)</f>
        <v>0</v>
      </c>
      <c r="N22" s="286"/>
      <c r="O22" s="285">
        <f>SUM(O4:O21)</f>
        <v>0</v>
      </c>
      <c r="P22" s="286"/>
      <c r="Q22" s="285">
        <f>SUM(Q4:Q21)</f>
        <v>0</v>
      </c>
      <c r="R22" s="286"/>
      <c r="S22" s="58">
        <f t="shared" si="1"/>
        <v>24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24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-8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-16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24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>
        <v>2</v>
      </c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24</v>
      </c>
      <c r="E32" s="51" t="s">
        <v>40</v>
      </c>
      <c r="F32" s="51"/>
      <c r="G32" s="66">
        <f>S22-C32</f>
        <v>0</v>
      </c>
    </row>
    <row r="33" spans="1:4" ht="16.2" thickTop="1" x14ac:dyDescent="0.3">
      <c r="A33" s="50" t="s">
        <v>27</v>
      </c>
      <c r="C33" s="67">
        <v>0</v>
      </c>
      <c r="D33" s="67"/>
    </row>
    <row r="34" spans="1:4" x14ac:dyDescent="0.3">
      <c r="A34" s="50" t="s">
        <v>34</v>
      </c>
      <c r="C34" s="67">
        <v>0</v>
      </c>
      <c r="D34" s="67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tabSelected="1" zoomScale="90" zoomScaleNormal="90" workbookViewId="0">
      <selection activeCell="B35" sqref="B35"/>
    </sheetView>
  </sheetViews>
  <sheetFormatPr defaultColWidth="9.109375" defaultRowHeight="15.6" x14ac:dyDescent="0.3"/>
  <cols>
    <col min="1" max="1" width="10.5546875" style="3" customWidth="1"/>
    <col min="2" max="2" width="10.6640625" style="3" customWidth="1"/>
    <col min="3" max="3" width="12.88671875" style="3" customWidth="1"/>
    <col min="4" max="4" width="28.6640625" style="3" customWidth="1"/>
    <col min="5" max="5" width="6.88671875" style="3" customWidth="1"/>
    <col min="6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</v>
      </c>
      <c r="B1" s="2"/>
      <c r="C1" s="2" t="str">
        <f>Buckingham!C2</f>
        <v>31.01.21</v>
      </c>
    </row>
    <row r="2" spans="1:22" s="9" customFormat="1" x14ac:dyDescent="0.3">
      <c r="A2" s="5" t="s">
        <v>79</v>
      </c>
      <c r="B2" s="230"/>
      <c r="C2" s="235"/>
      <c r="D2" s="6"/>
      <c r="E2" s="293" t="s">
        <v>13</v>
      </c>
      <c r="F2" s="293"/>
      <c r="G2" s="293" t="s">
        <v>14</v>
      </c>
      <c r="H2" s="293"/>
      <c r="I2" s="293" t="s">
        <v>15</v>
      </c>
      <c r="J2" s="293"/>
      <c r="K2" s="293" t="s">
        <v>16</v>
      </c>
      <c r="L2" s="293"/>
      <c r="M2" s="293" t="s">
        <v>17</v>
      </c>
      <c r="N2" s="293"/>
      <c r="O2" s="293" t="s">
        <v>18</v>
      </c>
      <c r="P2" s="293"/>
      <c r="Q2" s="293" t="s">
        <v>19</v>
      </c>
      <c r="R2" s="29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270"/>
      <c r="F3" s="271"/>
      <c r="G3" s="114">
        <v>8</v>
      </c>
      <c r="H3" s="115">
        <v>16.3</v>
      </c>
      <c r="I3" s="114">
        <v>8</v>
      </c>
      <c r="J3" s="115">
        <v>16.3</v>
      </c>
      <c r="K3" s="243"/>
      <c r="L3" s="244"/>
      <c r="M3" s="243"/>
      <c r="N3" s="244"/>
      <c r="O3" s="27"/>
      <c r="P3" s="27"/>
      <c r="Q3" s="26"/>
      <c r="R3" s="26"/>
      <c r="S3" s="12"/>
      <c r="T3" s="12"/>
      <c r="U3" s="13"/>
      <c r="V3" s="13"/>
    </row>
    <row r="4" spans="1:22" x14ac:dyDescent="0.3">
      <c r="A4" s="267">
        <v>6874</v>
      </c>
      <c r="B4" s="273" t="s">
        <v>107</v>
      </c>
      <c r="C4" s="267">
        <v>9</v>
      </c>
      <c r="D4" s="22" t="s">
        <v>97</v>
      </c>
      <c r="E4" s="290"/>
      <c r="F4" s="290"/>
      <c r="G4" s="284">
        <v>8</v>
      </c>
      <c r="H4" s="284"/>
      <c r="I4" s="284">
        <v>6</v>
      </c>
      <c r="J4" s="284"/>
      <c r="K4" s="287"/>
      <c r="L4" s="287"/>
      <c r="M4" s="287"/>
      <c r="N4" s="287"/>
      <c r="O4" s="291"/>
      <c r="P4" s="292"/>
      <c r="Q4" s="291"/>
      <c r="R4" s="292"/>
      <c r="S4" s="12">
        <f>E4+G4+I4+K4+M4+O4+Q4</f>
        <v>14</v>
      </c>
      <c r="T4" s="12">
        <f t="shared" ref="T4:T18" si="0">SUM(S4-U4-V4)</f>
        <v>14</v>
      </c>
      <c r="U4" s="14"/>
      <c r="V4" s="14"/>
    </row>
    <row r="5" spans="1:22" x14ac:dyDescent="0.3">
      <c r="A5" s="268">
        <v>6863</v>
      </c>
      <c r="B5" s="274" t="s">
        <v>108</v>
      </c>
      <c r="C5" s="268">
        <v>3</v>
      </c>
      <c r="D5" s="22" t="s">
        <v>85</v>
      </c>
      <c r="E5" s="290"/>
      <c r="F5" s="290"/>
      <c r="G5" s="284"/>
      <c r="H5" s="284"/>
      <c r="I5" s="284">
        <v>2</v>
      </c>
      <c r="J5" s="284"/>
      <c r="K5" s="287"/>
      <c r="L5" s="287"/>
      <c r="M5" s="287"/>
      <c r="N5" s="287"/>
      <c r="O5" s="291"/>
      <c r="P5" s="292"/>
      <c r="Q5" s="291"/>
      <c r="R5" s="292"/>
      <c r="S5" s="12">
        <f t="shared" ref="S5:S26" si="1">E5+G5+I5+K5+M5+O5+Q5</f>
        <v>2</v>
      </c>
      <c r="T5" s="12">
        <f t="shared" si="0"/>
        <v>2</v>
      </c>
      <c r="U5" s="14"/>
      <c r="V5" s="14"/>
    </row>
    <row r="6" spans="1:22" x14ac:dyDescent="0.3">
      <c r="A6" s="264"/>
      <c r="B6" s="264"/>
      <c r="C6" s="264"/>
      <c r="D6" s="22"/>
      <c r="E6" s="290"/>
      <c r="F6" s="290"/>
      <c r="G6" s="284"/>
      <c r="H6" s="284"/>
      <c r="I6" s="284"/>
      <c r="J6" s="284"/>
      <c r="K6" s="287"/>
      <c r="L6" s="287"/>
      <c r="M6" s="287"/>
      <c r="N6" s="287"/>
      <c r="O6" s="291"/>
      <c r="P6" s="292"/>
      <c r="Q6" s="291"/>
      <c r="R6" s="292"/>
      <c r="S6" s="12">
        <f t="shared" si="1"/>
        <v>0</v>
      </c>
      <c r="T6" s="12">
        <f t="shared" si="0"/>
        <v>0</v>
      </c>
      <c r="U6" s="14"/>
      <c r="V6" s="14"/>
    </row>
    <row r="7" spans="1:22" x14ac:dyDescent="0.3">
      <c r="A7" s="272" t="s">
        <v>112</v>
      </c>
      <c r="B7" s="275">
        <v>181.63</v>
      </c>
      <c r="C7" s="248"/>
      <c r="D7" s="22"/>
      <c r="E7" s="290"/>
      <c r="F7" s="290"/>
      <c r="G7" s="284"/>
      <c r="H7" s="284"/>
      <c r="I7" s="284"/>
      <c r="J7" s="284"/>
      <c r="K7" s="287"/>
      <c r="L7" s="287"/>
      <c r="M7" s="287"/>
      <c r="N7" s="287"/>
      <c r="O7" s="291"/>
      <c r="P7" s="292"/>
      <c r="Q7" s="291"/>
      <c r="R7" s="292"/>
      <c r="S7" s="12">
        <f t="shared" si="1"/>
        <v>0</v>
      </c>
      <c r="T7" s="12">
        <f t="shared" si="0"/>
        <v>0</v>
      </c>
      <c r="U7" s="14"/>
      <c r="V7" s="14"/>
    </row>
    <row r="8" spans="1:22" x14ac:dyDescent="0.3">
      <c r="A8" s="262"/>
      <c r="B8" s="226"/>
      <c r="C8" s="226"/>
      <c r="D8" s="22"/>
      <c r="E8" s="290"/>
      <c r="F8" s="290"/>
      <c r="G8" s="284"/>
      <c r="H8" s="284"/>
      <c r="I8" s="284"/>
      <c r="J8" s="284"/>
      <c r="K8" s="287"/>
      <c r="L8" s="287"/>
      <c r="M8" s="287"/>
      <c r="N8" s="287"/>
      <c r="O8" s="291"/>
      <c r="P8" s="292"/>
      <c r="Q8" s="291"/>
      <c r="R8" s="292"/>
      <c r="S8" s="12">
        <f t="shared" si="1"/>
        <v>0</v>
      </c>
      <c r="T8" s="12">
        <f t="shared" si="0"/>
        <v>0</v>
      </c>
      <c r="U8" s="14"/>
      <c r="V8" s="14"/>
    </row>
    <row r="9" spans="1:22" x14ac:dyDescent="0.3">
      <c r="A9" s="264"/>
      <c r="B9" s="226"/>
      <c r="C9" s="226"/>
      <c r="D9" s="22"/>
      <c r="E9" s="290"/>
      <c r="F9" s="290"/>
      <c r="G9" s="284"/>
      <c r="H9" s="284"/>
      <c r="I9" s="284"/>
      <c r="J9" s="284"/>
      <c r="K9" s="287"/>
      <c r="L9" s="287"/>
      <c r="M9" s="287"/>
      <c r="N9" s="287"/>
      <c r="O9" s="291"/>
      <c r="P9" s="292"/>
      <c r="Q9" s="291"/>
      <c r="R9" s="292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266"/>
      <c r="B10" s="226"/>
      <c r="C10" s="226"/>
      <c r="D10" s="22"/>
      <c r="E10" s="290"/>
      <c r="F10" s="290"/>
      <c r="G10" s="284"/>
      <c r="H10" s="284"/>
      <c r="I10" s="284"/>
      <c r="J10" s="284"/>
      <c r="K10" s="287"/>
      <c r="L10" s="287"/>
      <c r="M10" s="287"/>
      <c r="N10" s="287"/>
      <c r="O10" s="291"/>
      <c r="P10" s="292"/>
      <c r="Q10" s="291"/>
      <c r="R10" s="292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249"/>
      <c r="B11" s="249"/>
      <c r="C11" s="249"/>
      <c r="D11" s="22"/>
      <c r="E11" s="290"/>
      <c r="F11" s="290"/>
      <c r="G11" s="284"/>
      <c r="H11" s="284"/>
      <c r="I11" s="284"/>
      <c r="J11" s="284"/>
      <c r="K11" s="287"/>
      <c r="L11" s="287"/>
      <c r="M11" s="287"/>
      <c r="N11" s="287"/>
      <c r="O11" s="291"/>
      <c r="P11" s="292"/>
      <c r="Q11" s="291"/>
      <c r="R11" s="292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226"/>
      <c r="B12" s="226"/>
      <c r="C12" s="226"/>
      <c r="D12" s="22"/>
      <c r="E12" s="290"/>
      <c r="F12" s="290"/>
      <c r="G12" s="284"/>
      <c r="H12" s="284"/>
      <c r="I12" s="284"/>
      <c r="J12" s="284"/>
      <c r="K12" s="287"/>
      <c r="L12" s="287"/>
      <c r="M12" s="287"/>
      <c r="N12" s="287"/>
      <c r="O12" s="291"/>
      <c r="P12" s="292"/>
      <c r="Q12" s="291"/>
      <c r="R12" s="292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196"/>
      <c r="B13" s="188"/>
      <c r="C13" s="188"/>
      <c r="D13" s="22"/>
      <c r="E13" s="290"/>
      <c r="F13" s="290"/>
      <c r="G13" s="284"/>
      <c r="H13" s="284"/>
      <c r="I13" s="284"/>
      <c r="J13" s="284"/>
      <c r="K13" s="287"/>
      <c r="L13" s="287"/>
      <c r="M13" s="287"/>
      <c r="N13" s="287"/>
      <c r="O13" s="291"/>
      <c r="P13" s="292"/>
      <c r="Q13" s="291"/>
      <c r="R13" s="292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196"/>
      <c r="B14" s="189"/>
      <c r="C14" s="189"/>
      <c r="D14" s="22"/>
      <c r="E14" s="290"/>
      <c r="F14" s="290"/>
      <c r="G14" s="284"/>
      <c r="H14" s="284"/>
      <c r="I14" s="284"/>
      <c r="J14" s="284"/>
      <c r="K14" s="287"/>
      <c r="L14" s="287"/>
      <c r="M14" s="287"/>
      <c r="N14" s="287"/>
      <c r="O14" s="291"/>
      <c r="P14" s="292"/>
      <c r="Q14" s="291"/>
      <c r="R14" s="292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241"/>
      <c r="B15" s="241"/>
      <c r="C15" s="241"/>
      <c r="D15" s="22"/>
      <c r="E15" s="290"/>
      <c r="F15" s="290"/>
      <c r="G15" s="284"/>
      <c r="H15" s="284"/>
      <c r="I15" s="284"/>
      <c r="J15" s="284"/>
      <c r="K15" s="287"/>
      <c r="L15" s="287"/>
      <c r="M15" s="287"/>
      <c r="N15" s="287"/>
      <c r="O15" s="291"/>
      <c r="P15" s="292"/>
      <c r="Q15" s="291"/>
      <c r="R15" s="292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196"/>
      <c r="B16" s="126"/>
      <c r="C16" s="126"/>
      <c r="D16" s="22"/>
      <c r="E16" s="290"/>
      <c r="F16" s="290"/>
      <c r="G16" s="284"/>
      <c r="H16" s="284"/>
      <c r="I16" s="284"/>
      <c r="J16" s="284"/>
      <c r="K16" s="287"/>
      <c r="L16" s="287"/>
      <c r="M16" s="287"/>
      <c r="N16" s="287"/>
      <c r="O16" s="291"/>
      <c r="P16" s="292"/>
      <c r="Q16" s="291"/>
      <c r="R16" s="292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3">
      <c r="A17" s="196"/>
      <c r="B17" s="196"/>
      <c r="C17" s="196"/>
      <c r="D17" s="22"/>
      <c r="E17" s="290"/>
      <c r="F17" s="290"/>
      <c r="G17" s="284"/>
      <c r="H17" s="284"/>
      <c r="I17" s="284"/>
      <c r="J17" s="284"/>
      <c r="K17" s="287"/>
      <c r="L17" s="287"/>
      <c r="M17" s="287"/>
      <c r="N17" s="287"/>
      <c r="O17" s="291"/>
      <c r="P17" s="292"/>
      <c r="Q17" s="291"/>
      <c r="R17" s="292"/>
      <c r="S17" s="197">
        <f t="shared" si="1"/>
        <v>0</v>
      </c>
      <c r="T17" s="197">
        <f t="shared" si="0"/>
        <v>0</v>
      </c>
      <c r="U17" s="14"/>
      <c r="V17" s="14"/>
    </row>
    <row r="18" spans="1:22" x14ac:dyDescent="0.3">
      <c r="A18" s="196"/>
      <c r="B18" s="196"/>
      <c r="C18" s="196"/>
      <c r="D18" s="22"/>
      <c r="E18" s="290"/>
      <c r="F18" s="290"/>
      <c r="G18" s="284"/>
      <c r="H18" s="284"/>
      <c r="I18" s="284"/>
      <c r="J18" s="284"/>
      <c r="K18" s="287"/>
      <c r="L18" s="287"/>
      <c r="M18" s="287"/>
      <c r="N18" s="287"/>
      <c r="O18" s="291"/>
      <c r="P18" s="292"/>
      <c r="Q18" s="291"/>
      <c r="R18" s="292"/>
      <c r="S18" s="197">
        <f t="shared" si="1"/>
        <v>0</v>
      </c>
      <c r="T18" s="197">
        <f t="shared" si="0"/>
        <v>0</v>
      </c>
      <c r="U18" s="14"/>
      <c r="V18" s="14"/>
    </row>
    <row r="19" spans="1:22" x14ac:dyDescent="0.3">
      <c r="A19" s="156"/>
      <c r="B19" s="25"/>
      <c r="C19" s="156"/>
      <c r="D19" s="10"/>
      <c r="E19" s="290"/>
      <c r="F19" s="290"/>
      <c r="G19" s="284"/>
      <c r="H19" s="284"/>
      <c r="I19" s="284"/>
      <c r="J19" s="284"/>
      <c r="K19" s="287"/>
      <c r="L19" s="287"/>
      <c r="M19" s="287"/>
      <c r="N19" s="287"/>
      <c r="O19" s="291"/>
      <c r="P19" s="292"/>
      <c r="Q19" s="291"/>
      <c r="R19" s="292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3">
      <c r="A20" s="248"/>
      <c r="B20" s="25"/>
      <c r="C20" s="248"/>
      <c r="D20" s="22"/>
      <c r="E20" s="290"/>
      <c r="F20" s="290"/>
      <c r="G20" s="284"/>
      <c r="H20" s="284"/>
      <c r="I20" s="284"/>
      <c r="J20" s="284"/>
      <c r="K20" s="287"/>
      <c r="L20" s="287"/>
      <c r="M20" s="287"/>
      <c r="N20" s="287"/>
      <c r="O20" s="291"/>
      <c r="P20" s="292"/>
      <c r="Q20" s="291"/>
      <c r="R20" s="292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3">
      <c r="A21" s="143">
        <v>3600</v>
      </c>
      <c r="B21" s="273" t="s">
        <v>111</v>
      </c>
      <c r="C21" s="143"/>
      <c r="D21" s="22" t="s">
        <v>70</v>
      </c>
      <c r="E21" s="290"/>
      <c r="F21" s="290"/>
      <c r="G21" s="284"/>
      <c r="H21" s="284"/>
      <c r="I21" s="284"/>
      <c r="J21" s="284"/>
      <c r="K21" s="287"/>
      <c r="L21" s="287"/>
      <c r="M21" s="287"/>
      <c r="N21" s="287"/>
      <c r="O21" s="291"/>
      <c r="P21" s="292"/>
      <c r="Q21" s="291"/>
      <c r="R21" s="292"/>
      <c r="S21" s="12">
        <f t="shared" si="2"/>
        <v>0</v>
      </c>
      <c r="T21" s="12">
        <f t="shared" si="3"/>
        <v>0</v>
      </c>
      <c r="U21" s="14"/>
      <c r="V21" s="14"/>
    </row>
    <row r="22" spans="1:22" ht="15.75" customHeight="1" x14ac:dyDescent="0.3">
      <c r="A22" s="112"/>
      <c r="B22" s="25"/>
      <c r="C22" s="112"/>
      <c r="D22" s="22"/>
      <c r="E22" s="290"/>
      <c r="F22" s="290"/>
      <c r="G22" s="284"/>
      <c r="H22" s="284"/>
      <c r="I22" s="284"/>
      <c r="J22" s="284"/>
      <c r="K22" s="287"/>
      <c r="L22" s="287"/>
      <c r="M22" s="287"/>
      <c r="N22" s="287"/>
      <c r="O22" s="291"/>
      <c r="P22" s="292"/>
      <c r="Q22" s="291"/>
      <c r="R22" s="292"/>
      <c r="S22" s="12">
        <f>E22+G22+I22+K22+M22+O22+Q22</f>
        <v>0</v>
      </c>
      <c r="T22" s="12">
        <f>SUM(S22-U22-V22)</f>
        <v>0</v>
      </c>
      <c r="U22" s="14"/>
      <c r="V22" s="14"/>
    </row>
    <row r="23" spans="1:22" ht="15" customHeight="1" x14ac:dyDescent="0.3">
      <c r="A23" s="6"/>
      <c r="B23" s="25"/>
      <c r="C23" s="6"/>
      <c r="D23" s="22"/>
      <c r="E23" s="290"/>
      <c r="F23" s="290"/>
      <c r="G23" s="284"/>
      <c r="H23" s="284"/>
      <c r="I23" s="284"/>
      <c r="J23" s="284"/>
      <c r="K23" s="287"/>
      <c r="L23" s="287"/>
      <c r="M23" s="287"/>
      <c r="N23" s="287"/>
      <c r="O23" s="291"/>
      <c r="P23" s="292"/>
      <c r="Q23" s="291"/>
      <c r="R23" s="292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3">
      <c r="A24" s="55" t="s">
        <v>35</v>
      </c>
      <c r="B24" s="55"/>
      <c r="C24" s="10"/>
      <c r="D24" s="10"/>
      <c r="E24" s="294">
        <v>8</v>
      </c>
      <c r="F24" s="295"/>
      <c r="G24" s="296"/>
      <c r="H24" s="297"/>
      <c r="I24" s="296"/>
      <c r="J24" s="297"/>
      <c r="K24" s="298"/>
      <c r="L24" s="299"/>
      <c r="M24" s="298"/>
      <c r="N24" s="299"/>
      <c r="O24" s="291"/>
      <c r="P24" s="292"/>
      <c r="Q24" s="291"/>
      <c r="R24" s="292"/>
      <c r="S24" s="12">
        <f t="shared" si="1"/>
        <v>8</v>
      </c>
      <c r="T24" s="12"/>
      <c r="U24" s="15"/>
      <c r="V24" s="14"/>
    </row>
    <row r="25" spans="1:22" x14ac:dyDescent="0.3">
      <c r="A25" s="55" t="s">
        <v>36</v>
      </c>
      <c r="B25" s="55"/>
      <c r="C25" s="10"/>
      <c r="D25" s="10"/>
      <c r="E25" s="296"/>
      <c r="F25" s="297"/>
      <c r="G25" s="296"/>
      <c r="H25" s="297"/>
      <c r="I25" s="296"/>
      <c r="J25" s="297"/>
      <c r="K25" s="296"/>
      <c r="L25" s="297"/>
      <c r="M25" s="296"/>
      <c r="N25" s="297"/>
      <c r="O25" s="291"/>
      <c r="P25" s="292"/>
      <c r="Q25" s="291"/>
      <c r="R25" s="292"/>
      <c r="S25" s="12">
        <f t="shared" si="1"/>
        <v>0</v>
      </c>
      <c r="T25" s="12"/>
      <c r="U25" s="15"/>
      <c r="V25" s="14"/>
    </row>
    <row r="26" spans="1:22" x14ac:dyDescent="0.3">
      <c r="A26" s="15" t="s">
        <v>6</v>
      </c>
      <c r="B26" s="15"/>
      <c r="C26" s="15"/>
      <c r="D26" s="15"/>
      <c r="E26" s="300">
        <f>SUM(E4:E25)</f>
        <v>8</v>
      </c>
      <c r="F26" s="301"/>
      <c r="G26" s="300">
        <f>SUM(G4:G25)</f>
        <v>8</v>
      </c>
      <c r="H26" s="301"/>
      <c r="I26" s="300">
        <f>SUM(I4:I25)</f>
        <v>8</v>
      </c>
      <c r="J26" s="301"/>
      <c r="K26" s="300">
        <f>SUM(K4:K25)</f>
        <v>0</v>
      </c>
      <c r="L26" s="301"/>
      <c r="M26" s="300">
        <f>SUM(M4:M25)</f>
        <v>0</v>
      </c>
      <c r="N26" s="301"/>
      <c r="O26" s="300">
        <f>SUM(O4:O25)</f>
        <v>0</v>
      </c>
      <c r="P26" s="301"/>
      <c r="Q26" s="300">
        <f>SUM(Q4:Q25)</f>
        <v>0</v>
      </c>
      <c r="R26" s="301"/>
      <c r="S26" s="12">
        <f t="shared" si="1"/>
        <v>24</v>
      </c>
      <c r="T26" s="12"/>
      <c r="U26" s="15"/>
      <c r="V26" s="14"/>
    </row>
    <row r="27" spans="1:22" x14ac:dyDescent="0.3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16</v>
      </c>
      <c r="U27" s="14"/>
      <c r="V27" s="14"/>
    </row>
    <row r="28" spans="1:22" x14ac:dyDescent="0.3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0</v>
      </c>
      <c r="I28" s="14"/>
      <c r="J28" s="14">
        <f>SUM(I26)-J27</f>
        <v>0</v>
      </c>
      <c r="K28" s="14"/>
      <c r="L28" s="14">
        <f>SUM(K26)-L27</f>
        <v>-8</v>
      </c>
      <c r="M28" s="14"/>
      <c r="N28" s="14">
        <f>SUM(M26)-N27</f>
        <v>-8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-16</v>
      </c>
      <c r="T28" s="14"/>
      <c r="U28" s="14">
        <f>SUM(U4:U27)</f>
        <v>0</v>
      </c>
      <c r="V28" s="14">
        <f>SUM(V4:V27)</f>
        <v>0</v>
      </c>
    </row>
    <row r="30" spans="1:22" x14ac:dyDescent="0.3">
      <c r="A30" s="1" t="s">
        <v>23</v>
      </c>
      <c r="B30" s="2"/>
    </row>
    <row r="31" spans="1:22" x14ac:dyDescent="0.3">
      <c r="A31" s="3" t="s">
        <v>2</v>
      </c>
      <c r="C31" s="17">
        <f>SUM(T27)</f>
        <v>16</v>
      </c>
      <c r="I31" s="1">
        <v>3600</v>
      </c>
    </row>
    <row r="32" spans="1:22" x14ac:dyDescent="0.3">
      <c r="A32" s="3" t="s">
        <v>24</v>
      </c>
      <c r="C32" s="17">
        <f>U28</f>
        <v>0</v>
      </c>
      <c r="D32" s="17"/>
      <c r="I32" s="24"/>
    </row>
    <row r="33" spans="1:9" x14ac:dyDescent="0.3">
      <c r="A33" s="3" t="s">
        <v>25</v>
      </c>
      <c r="C33" s="17">
        <f>V28</f>
        <v>0</v>
      </c>
    </row>
    <row r="34" spans="1:9" x14ac:dyDescent="0.3">
      <c r="A34" s="3" t="s">
        <v>26</v>
      </c>
      <c r="C34" s="17">
        <f>S24</f>
        <v>8</v>
      </c>
      <c r="I34" s="17"/>
    </row>
    <row r="35" spans="1:9" x14ac:dyDescent="0.3">
      <c r="A35" s="3" t="s">
        <v>4</v>
      </c>
      <c r="C35" s="17">
        <f>S25</f>
        <v>0</v>
      </c>
    </row>
    <row r="36" spans="1:9" ht="16.2" thickBot="1" x14ac:dyDescent="0.35">
      <c r="A36" s="4" t="s">
        <v>6</v>
      </c>
      <c r="C36" s="23">
        <f>SUM(C31:C35)</f>
        <v>24</v>
      </c>
      <c r="E36" s="4" t="s">
        <v>40</v>
      </c>
      <c r="F36" s="4"/>
      <c r="G36" s="19">
        <f>S26-C36</f>
        <v>0</v>
      </c>
    </row>
    <row r="37" spans="1:9" ht="16.2" thickTop="1" x14ac:dyDescent="0.3">
      <c r="A37" s="3" t="s">
        <v>27</v>
      </c>
      <c r="C37" s="20">
        <v>0</v>
      </c>
      <c r="D37" s="20"/>
    </row>
    <row r="38" spans="1:9" x14ac:dyDescent="0.3">
      <c r="A38" s="3" t="s">
        <v>34</v>
      </c>
      <c r="C38" s="20">
        <v>0</v>
      </c>
      <c r="D38" s="20"/>
    </row>
  </sheetData>
  <mergeCells count="168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tabSelected="1" zoomScale="90" zoomScaleNormal="90" workbookViewId="0">
      <selection activeCell="B35" sqref="B35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2.886718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50</v>
      </c>
      <c r="B1" s="49"/>
      <c r="C1" s="49"/>
    </row>
    <row r="2" spans="1:22" s="54" customFormat="1" x14ac:dyDescent="0.3">
      <c r="A2" s="5" t="s">
        <v>79</v>
      </c>
      <c r="B2" s="230"/>
      <c r="C2" s="230" t="str">
        <f>Buckingham!C2</f>
        <v>31.01.21</v>
      </c>
      <c r="D2" s="152"/>
      <c r="E2" s="288" t="s">
        <v>13</v>
      </c>
      <c r="F2" s="288"/>
      <c r="G2" s="288" t="s">
        <v>14</v>
      </c>
      <c r="H2" s="288"/>
      <c r="I2" s="288" t="s">
        <v>15</v>
      </c>
      <c r="J2" s="288"/>
      <c r="K2" s="288" t="s">
        <v>16</v>
      </c>
      <c r="L2" s="288"/>
      <c r="M2" s="288" t="s">
        <v>17</v>
      </c>
      <c r="N2" s="288"/>
      <c r="O2" s="288" t="s">
        <v>18</v>
      </c>
      <c r="P2" s="288"/>
      <c r="Q2" s="288" t="s">
        <v>19</v>
      </c>
      <c r="R2" s="288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</v>
      </c>
      <c r="G3" s="114">
        <v>8</v>
      </c>
      <c r="H3" s="115">
        <v>14</v>
      </c>
      <c r="I3" s="114">
        <v>8</v>
      </c>
      <c r="J3" s="115">
        <v>16.3</v>
      </c>
      <c r="K3" s="243"/>
      <c r="L3" s="244"/>
      <c r="M3" s="243"/>
      <c r="N3" s="244"/>
      <c r="O3" s="56"/>
      <c r="P3" s="56"/>
      <c r="Q3" s="57"/>
      <c r="R3" s="57"/>
      <c r="S3" s="153"/>
      <c r="T3" s="153"/>
      <c r="U3" s="59"/>
      <c r="V3" s="59"/>
    </row>
    <row r="4" spans="1:22" x14ac:dyDescent="0.3">
      <c r="A4" s="267">
        <v>6728</v>
      </c>
      <c r="B4" s="273" t="s">
        <v>106</v>
      </c>
      <c r="C4" s="267">
        <v>44</v>
      </c>
      <c r="D4" s="22" t="s">
        <v>93</v>
      </c>
      <c r="E4" s="283">
        <v>5</v>
      </c>
      <c r="F4" s="283"/>
      <c r="G4" s="283"/>
      <c r="H4" s="283"/>
      <c r="I4" s="283"/>
      <c r="J4" s="283"/>
      <c r="K4" s="287"/>
      <c r="L4" s="289"/>
      <c r="M4" s="287"/>
      <c r="N4" s="289"/>
      <c r="O4" s="281"/>
      <c r="P4" s="282"/>
      <c r="Q4" s="281"/>
      <c r="R4" s="282"/>
      <c r="S4" s="153">
        <f>E4+G4+I4+K4+M4+O4+Q4</f>
        <v>5</v>
      </c>
      <c r="T4" s="153">
        <f t="shared" ref="T4:T14" si="0">SUM(S4-U4-V4)</f>
        <v>5</v>
      </c>
      <c r="U4" s="60"/>
      <c r="V4" s="60"/>
    </row>
    <row r="5" spans="1:22" x14ac:dyDescent="0.3">
      <c r="A5" s="268">
        <v>6728</v>
      </c>
      <c r="B5" s="273" t="s">
        <v>106</v>
      </c>
      <c r="C5" s="268">
        <v>54</v>
      </c>
      <c r="D5" s="22" t="s">
        <v>75</v>
      </c>
      <c r="E5" s="283"/>
      <c r="F5" s="283"/>
      <c r="G5" s="283">
        <v>3.5</v>
      </c>
      <c r="H5" s="283"/>
      <c r="I5" s="283">
        <v>8</v>
      </c>
      <c r="J5" s="283"/>
      <c r="K5" s="289"/>
      <c r="L5" s="289"/>
      <c r="M5" s="289"/>
      <c r="N5" s="289"/>
      <c r="O5" s="281"/>
      <c r="P5" s="282"/>
      <c r="Q5" s="281"/>
      <c r="R5" s="282"/>
      <c r="S5" s="153">
        <f t="shared" ref="S5:S26" si="1">E5+G5+I5+K5+M5+O5+Q5</f>
        <v>11.5</v>
      </c>
      <c r="T5" s="153">
        <f t="shared" si="0"/>
        <v>11.5</v>
      </c>
      <c r="U5" s="60"/>
      <c r="V5" s="60"/>
    </row>
    <row r="6" spans="1:22" x14ac:dyDescent="0.3">
      <c r="A6" s="265"/>
      <c r="B6" s="259"/>
      <c r="C6" s="259"/>
      <c r="D6" s="22"/>
      <c r="E6" s="283"/>
      <c r="F6" s="283"/>
      <c r="G6" s="283"/>
      <c r="H6" s="283"/>
      <c r="I6" s="283"/>
      <c r="J6" s="283"/>
      <c r="K6" s="289"/>
      <c r="L6" s="289"/>
      <c r="M6" s="289"/>
      <c r="N6" s="289"/>
      <c r="O6" s="281"/>
      <c r="P6" s="282"/>
      <c r="Q6" s="281"/>
      <c r="R6" s="282"/>
      <c r="S6" s="153">
        <f t="shared" si="1"/>
        <v>0</v>
      </c>
      <c r="T6" s="153">
        <f t="shared" si="0"/>
        <v>0</v>
      </c>
      <c r="U6" s="60"/>
      <c r="V6" s="60"/>
    </row>
    <row r="7" spans="1:22" x14ac:dyDescent="0.3">
      <c r="A7" s="272" t="s">
        <v>112</v>
      </c>
      <c r="B7" s="275">
        <v>143.22999999999999</v>
      </c>
      <c r="C7" s="259"/>
      <c r="D7" s="22"/>
      <c r="E7" s="283"/>
      <c r="F7" s="283"/>
      <c r="G7" s="283"/>
      <c r="H7" s="283"/>
      <c r="I7" s="283"/>
      <c r="J7" s="283"/>
      <c r="K7" s="289"/>
      <c r="L7" s="289"/>
      <c r="M7" s="289"/>
      <c r="N7" s="289"/>
      <c r="O7" s="281"/>
      <c r="P7" s="282"/>
      <c r="Q7" s="281"/>
      <c r="R7" s="282"/>
      <c r="S7" s="153">
        <f t="shared" si="1"/>
        <v>0</v>
      </c>
      <c r="T7" s="153">
        <f t="shared" si="0"/>
        <v>0</v>
      </c>
      <c r="U7" s="60"/>
      <c r="V7" s="60"/>
    </row>
    <row r="8" spans="1:22" x14ac:dyDescent="0.3">
      <c r="A8" s="211"/>
      <c r="B8" s="211"/>
      <c r="C8" s="211"/>
      <c r="D8" s="22"/>
      <c r="E8" s="277"/>
      <c r="F8" s="278"/>
      <c r="G8" s="277"/>
      <c r="H8" s="278"/>
      <c r="I8" s="277"/>
      <c r="J8" s="278"/>
      <c r="K8" s="279"/>
      <c r="L8" s="280"/>
      <c r="M8" s="279"/>
      <c r="N8" s="280"/>
      <c r="O8" s="281"/>
      <c r="P8" s="282"/>
      <c r="Q8" s="281"/>
      <c r="R8" s="282"/>
      <c r="S8" s="153">
        <f t="shared" si="1"/>
        <v>0</v>
      </c>
      <c r="T8" s="153">
        <f t="shared" si="0"/>
        <v>0</v>
      </c>
      <c r="U8" s="60"/>
      <c r="V8" s="60"/>
    </row>
    <row r="9" spans="1:22" x14ac:dyDescent="0.3">
      <c r="A9" s="207"/>
      <c r="B9" s="204"/>
      <c r="C9" s="204"/>
      <c r="D9" s="22"/>
      <c r="E9" s="277"/>
      <c r="F9" s="278"/>
      <c r="G9" s="277"/>
      <c r="H9" s="278"/>
      <c r="I9" s="277"/>
      <c r="J9" s="278"/>
      <c r="K9" s="279"/>
      <c r="L9" s="280"/>
      <c r="M9" s="279"/>
      <c r="N9" s="280"/>
      <c r="O9" s="281"/>
      <c r="P9" s="282"/>
      <c r="Q9" s="281"/>
      <c r="R9" s="282"/>
      <c r="S9" s="153">
        <f t="shared" si="1"/>
        <v>0</v>
      </c>
      <c r="T9" s="153">
        <f t="shared" si="0"/>
        <v>0</v>
      </c>
      <c r="U9" s="60"/>
      <c r="V9" s="60"/>
    </row>
    <row r="10" spans="1:22" x14ac:dyDescent="0.3">
      <c r="A10" s="212"/>
      <c r="B10" s="212"/>
      <c r="C10" s="212"/>
      <c r="D10" s="22"/>
      <c r="E10" s="277"/>
      <c r="F10" s="278"/>
      <c r="G10" s="277"/>
      <c r="H10" s="278"/>
      <c r="I10" s="277"/>
      <c r="J10" s="278"/>
      <c r="K10" s="279"/>
      <c r="L10" s="280"/>
      <c r="M10" s="279"/>
      <c r="N10" s="280"/>
      <c r="O10" s="281"/>
      <c r="P10" s="282"/>
      <c r="Q10" s="281"/>
      <c r="R10" s="282"/>
      <c r="S10" s="153">
        <f t="shared" si="1"/>
        <v>0</v>
      </c>
      <c r="T10" s="153">
        <f t="shared" si="0"/>
        <v>0</v>
      </c>
      <c r="U10" s="60"/>
      <c r="V10" s="60"/>
    </row>
    <row r="11" spans="1:22" x14ac:dyDescent="0.3">
      <c r="A11" s="251"/>
      <c r="B11" s="251"/>
      <c r="C11" s="251"/>
      <c r="D11" s="22"/>
      <c r="E11" s="277"/>
      <c r="F11" s="278"/>
      <c r="G11" s="277"/>
      <c r="H11" s="278"/>
      <c r="I11" s="277"/>
      <c r="J11" s="278"/>
      <c r="K11" s="279"/>
      <c r="L11" s="280"/>
      <c r="M11" s="279"/>
      <c r="N11" s="280"/>
      <c r="O11" s="281"/>
      <c r="P11" s="282"/>
      <c r="Q11" s="281"/>
      <c r="R11" s="282"/>
      <c r="S11" s="153">
        <f>E11+G11+I11+K11+M11+O11+Q11</f>
        <v>0</v>
      </c>
      <c r="T11" s="153">
        <f t="shared" si="0"/>
        <v>0</v>
      </c>
      <c r="U11" s="60"/>
      <c r="V11" s="60"/>
    </row>
    <row r="12" spans="1:22" x14ac:dyDescent="0.3">
      <c r="A12" s="212"/>
      <c r="B12" s="196"/>
      <c r="C12" s="196"/>
      <c r="D12" s="22"/>
      <c r="E12" s="277"/>
      <c r="F12" s="278"/>
      <c r="G12" s="277"/>
      <c r="H12" s="278"/>
      <c r="I12" s="277"/>
      <c r="J12" s="278"/>
      <c r="K12" s="279"/>
      <c r="L12" s="280"/>
      <c r="M12" s="279"/>
      <c r="N12" s="280"/>
      <c r="O12" s="281"/>
      <c r="P12" s="282"/>
      <c r="Q12" s="281"/>
      <c r="R12" s="282"/>
      <c r="S12" s="153">
        <f t="shared" si="1"/>
        <v>0</v>
      </c>
      <c r="T12" s="153">
        <f t="shared" si="0"/>
        <v>0</v>
      </c>
      <c r="U12" s="60"/>
      <c r="V12" s="60"/>
    </row>
    <row r="13" spans="1:22" x14ac:dyDescent="0.3">
      <c r="A13" s="212"/>
      <c r="B13" s="196"/>
      <c r="C13" s="196"/>
      <c r="D13" s="22"/>
      <c r="E13" s="277"/>
      <c r="F13" s="278"/>
      <c r="G13" s="277"/>
      <c r="H13" s="278"/>
      <c r="I13" s="277"/>
      <c r="J13" s="278"/>
      <c r="K13" s="279"/>
      <c r="L13" s="280"/>
      <c r="M13" s="279"/>
      <c r="N13" s="280"/>
      <c r="O13" s="281"/>
      <c r="P13" s="282"/>
      <c r="Q13" s="281"/>
      <c r="R13" s="282"/>
      <c r="S13" s="170">
        <f t="shared" si="1"/>
        <v>0</v>
      </c>
      <c r="T13" s="170">
        <f t="shared" si="0"/>
        <v>0</v>
      </c>
      <c r="U13" s="60"/>
      <c r="V13" s="60"/>
    </row>
    <row r="14" spans="1:22" x14ac:dyDescent="0.3">
      <c r="A14" s="212"/>
      <c r="B14" s="182"/>
      <c r="C14" s="182"/>
      <c r="D14" s="22"/>
      <c r="E14" s="277"/>
      <c r="F14" s="278"/>
      <c r="G14" s="277"/>
      <c r="H14" s="278"/>
      <c r="I14" s="277"/>
      <c r="J14" s="278"/>
      <c r="K14" s="279"/>
      <c r="L14" s="280"/>
      <c r="M14" s="279"/>
      <c r="N14" s="280"/>
      <c r="O14" s="281"/>
      <c r="P14" s="282"/>
      <c r="Q14" s="281"/>
      <c r="R14" s="282"/>
      <c r="S14" s="170">
        <f t="shared" si="1"/>
        <v>0</v>
      </c>
      <c r="T14" s="170">
        <f t="shared" si="0"/>
        <v>0</v>
      </c>
      <c r="U14" s="60"/>
      <c r="V14" s="60"/>
    </row>
    <row r="15" spans="1:22" x14ac:dyDescent="0.3">
      <c r="A15" s="212"/>
      <c r="B15" s="212"/>
      <c r="C15" s="212"/>
      <c r="D15" s="22"/>
      <c r="E15" s="277"/>
      <c r="F15" s="278"/>
      <c r="G15" s="277"/>
      <c r="H15" s="278"/>
      <c r="I15" s="277"/>
      <c r="J15" s="278"/>
      <c r="K15" s="279"/>
      <c r="L15" s="280"/>
      <c r="M15" s="279"/>
      <c r="N15" s="280"/>
      <c r="O15" s="281"/>
      <c r="P15" s="282"/>
      <c r="Q15" s="281"/>
      <c r="R15" s="282"/>
      <c r="S15" s="153">
        <f>E15+G15+I15+K15+M15+O15+Q15</f>
        <v>0</v>
      </c>
      <c r="T15" s="153">
        <f>SUM(S15-U15-V15)</f>
        <v>0</v>
      </c>
      <c r="U15" s="60"/>
      <c r="V15" s="60"/>
    </row>
    <row r="16" spans="1:22" x14ac:dyDescent="0.3">
      <c r="A16" s="201"/>
      <c r="B16" s="201"/>
      <c r="C16" s="201"/>
      <c r="D16" s="22"/>
      <c r="E16" s="277"/>
      <c r="F16" s="278"/>
      <c r="G16" s="277"/>
      <c r="H16" s="278"/>
      <c r="I16" s="277"/>
      <c r="J16" s="278"/>
      <c r="K16" s="279"/>
      <c r="L16" s="280"/>
      <c r="M16" s="279"/>
      <c r="N16" s="280"/>
      <c r="O16" s="281"/>
      <c r="P16" s="282"/>
      <c r="Q16" s="281"/>
      <c r="R16" s="282"/>
      <c r="S16" s="153">
        <f>E16+G16+I16+K16+M16+O16+Q16</f>
        <v>0</v>
      </c>
      <c r="T16" s="153">
        <f>SUM(S16-U16-V16)</f>
        <v>0</v>
      </c>
      <c r="U16" s="60"/>
      <c r="V16" s="60"/>
    </row>
    <row r="17" spans="1:22" ht="15.75" customHeight="1" x14ac:dyDescent="0.3">
      <c r="A17" s="201">
        <v>3600</v>
      </c>
      <c r="B17" s="273" t="s">
        <v>111</v>
      </c>
      <c r="C17" s="201"/>
      <c r="D17" s="22" t="s">
        <v>104</v>
      </c>
      <c r="E17" s="277"/>
      <c r="F17" s="278"/>
      <c r="G17" s="277">
        <v>1.5</v>
      </c>
      <c r="H17" s="278"/>
      <c r="I17" s="277"/>
      <c r="J17" s="278"/>
      <c r="K17" s="279"/>
      <c r="L17" s="280"/>
      <c r="M17" s="279"/>
      <c r="N17" s="280"/>
      <c r="O17" s="281"/>
      <c r="P17" s="282"/>
      <c r="Q17" s="281"/>
      <c r="R17" s="282"/>
      <c r="S17" s="153">
        <f t="shared" ref="S17:S21" si="2">E17+G17+I17+K17+M17+O17+Q17</f>
        <v>1.5</v>
      </c>
      <c r="T17" s="153">
        <f t="shared" ref="T17:T21" si="3">SUM(S17-U17-V17)</f>
        <v>1.5</v>
      </c>
      <c r="U17" s="60"/>
      <c r="V17" s="60"/>
    </row>
    <row r="18" spans="1:22" ht="15.75" customHeight="1" x14ac:dyDescent="0.3">
      <c r="A18" s="268">
        <v>3600</v>
      </c>
      <c r="B18" s="273" t="s">
        <v>111</v>
      </c>
      <c r="C18" s="268"/>
      <c r="D18" s="22" t="s">
        <v>89</v>
      </c>
      <c r="E18" s="284"/>
      <c r="F18" s="284"/>
      <c r="G18" s="284">
        <v>2</v>
      </c>
      <c r="H18" s="284"/>
      <c r="I18" s="277"/>
      <c r="J18" s="278"/>
      <c r="K18" s="289"/>
      <c r="L18" s="289"/>
      <c r="M18" s="289"/>
      <c r="N18" s="289"/>
      <c r="O18" s="281"/>
      <c r="P18" s="282"/>
      <c r="Q18" s="281"/>
      <c r="R18" s="282"/>
      <c r="S18" s="200">
        <f t="shared" ref="S18:S19" si="4">E18+G18+I18+K18+M18+O18+Q18</f>
        <v>2</v>
      </c>
      <c r="T18" s="200">
        <f t="shared" ref="T18:T19" si="5">SUM(S18-U18-V18)</f>
        <v>2</v>
      </c>
      <c r="U18" s="60"/>
      <c r="V18" s="60"/>
    </row>
    <row r="19" spans="1:22" ht="15.75" customHeight="1" x14ac:dyDescent="0.3">
      <c r="A19" s="269">
        <v>3600</v>
      </c>
      <c r="B19" s="273" t="s">
        <v>111</v>
      </c>
      <c r="C19" s="269"/>
      <c r="D19" s="22" t="s">
        <v>103</v>
      </c>
      <c r="E19" s="277"/>
      <c r="F19" s="278"/>
      <c r="G19" s="277">
        <v>1</v>
      </c>
      <c r="H19" s="278"/>
      <c r="I19" s="277"/>
      <c r="J19" s="278"/>
      <c r="K19" s="289"/>
      <c r="L19" s="289"/>
      <c r="M19" s="289"/>
      <c r="N19" s="289"/>
      <c r="O19" s="281"/>
      <c r="P19" s="282"/>
      <c r="Q19" s="281"/>
      <c r="R19" s="282"/>
      <c r="S19" s="200">
        <f t="shared" si="4"/>
        <v>1</v>
      </c>
      <c r="T19" s="200">
        <f t="shared" si="5"/>
        <v>1</v>
      </c>
      <c r="U19" s="60"/>
      <c r="V19" s="60"/>
    </row>
    <row r="20" spans="1:22" ht="15.75" customHeight="1" x14ac:dyDescent="0.3">
      <c r="A20" s="267">
        <v>3600</v>
      </c>
      <c r="B20" s="273" t="s">
        <v>111</v>
      </c>
      <c r="C20" s="267"/>
      <c r="D20" s="22" t="s">
        <v>99</v>
      </c>
      <c r="E20" s="277">
        <v>3</v>
      </c>
      <c r="F20" s="278"/>
      <c r="G20" s="277"/>
      <c r="H20" s="278"/>
      <c r="I20" s="277"/>
      <c r="J20" s="278"/>
      <c r="K20" s="289"/>
      <c r="L20" s="289"/>
      <c r="M20" s="289"/>
      <c r="N20" s="289"/>
      <c r="O20" s="281"/>
      <c r="P20" s="282"/>
      <c r="Q20" s="281"/>
      <c r="R20" s="282"/>
      <c r="S20" s="153">
        <f t="shared" si="2"/>
        <v>3</v>
      </c>
      <c r="T20" s="153">
        <f t="shared" si="3"/>
        <v>3</v>
      </c>
      <c r="U20" s="60"/>
      <c r="V20" s="60"/>
    </row>
    <row r="21" spans="1:22" x14ac:dyDescent="0.3">
      <c r="A21" s="258"/>
      <c r="B21" s="258"/>
      <c r="C21" s="258"/>
      <c r="D21" s="22"/>
      <c r="E21" s="277"/>
      <c r="F21" s="278"/>
      <c r="G21" s="277"/>
      <c r="H21" s="278"/>
      <c r="I21" s="277"/>
      <c r="J21" s="278"/>
      <c r="K21" s="279"/>
      <c r="L21" s="280"/>
      <c r="M21" s="279"/>
      <c r="N21" s="280"/>
      <c r="O21" s="281"/>
      <c r="P21" s="282"/>
      <c r="Q21" s="281"/>
      <c r="R21" s="282"/>
      <c r="S21" s="153">
        <f t="shared" si="2"/>
        <v>0</v>
      </c>
      <c r="T21" s="153">
        <f t="shared" si="3"/>
        <v>0</v>
      </c>
      <c r="U21" s="60"/>
      <c r="V21" s="60"/>
    </row>
    <row r="22" spans="1:22" x14ac:dyDescent="0.3">
      <c r="A22" s="262"/>
      <c r="B22" s="262"/>
      <c r="C22" s="262"/>
      <c r="D22" s="22"/>
      <c r="E22" s="277"/>
      <c r="F22" s="278"/>
      <c r="G22" s="277"/>
      <c r="H22" s="278"/>
      <c r="I22" s="277"/>
      <c r="J22" s="278"/>
      <c r="K22" s="279"/>
      <c r="L22" s="280"/>
      <c r="M22" s="279"/>
      <c r="N22" s="280"/>
      <c r="O22" s="281"/>
      <c r="P22" s="282"/>
      <c r="Q22" s="281"/>
      <c r="R22" s="282"/>
      <c r="S22" s="153">
        <f>E22+G22+I22+K22+M22+O22+Q22</f>
        <v>0</v>
      </c>
      <c r="T22" s="153">
        <f>SUM(S22-U22-V22)</f>
        <v>0</v>
      </c>
      <c r="U22" s="60"/>
      <c r="V22" s="60"/>
    </row>
    <row r="23" spans="1:22" x14ac:dyDescent="0.3">
      <c r="A23" s="155"/>
      <c r="B23" s="25"/>
      <c r="C23" s="155"/>
      <c r="D23" s="22"/>
      <c r="E23" s="277"/>
      <c r="F23" s="278"/>
      <c r="G23" s="277"/>
      <c r="H23" s="278"/>
      <c r="I23" s="277"/>
      <c r="J23" s="278"/>
      <c r="K23" s="279"/>
      <c r="L23" s="280"/>
      <c r="M23" s="279"/>
      <c r="N23" s="280"/>
      <c r="O23" s="281"/>
      <c r="P23" s="282"/>
      <c r="Q23" s="281"/>
      <c r="R23" s="282"/>
      <c r="S23" s="153">
        <f>E23+G23+I23+K23+M23+O23+Q23</f>
        <v>0</v>
      </c>
      <c r="T23" s="153">
        <f>SUM(S23-U23-V23)</f>
        <v>0</v>
      </c>
      <c r="U23" s="60"/>
      <c r="V23" s="60"/>
    </row>
    <row r="24" spans="1:22" x14ac:dyDescent="0.3">
      <c r="A24" s="55" t="s">
        <v>35</v>
      </c>
      <c r="B24" s="55"/>
      <c r="C24" s="55"/>
      <c r="D24" s="55"/>
      <c r="E24" s="277"/>
      <c r="F24" s="278"/>
      <c r="G24" s="277"/>
      <c r="H24" s="278"/>
      <c r="I24" s="277"/>
      <c r="J24" s="278"/>
      <c r="K24" s="279"/>
      <c r="L24" s="280"/>
      <c r="M24" s="279"/>
      <c r="N24" s="280"/>
      <c r="O24" s="281"/>
      <c r="P24" s="282"/>
      <c r="Q24" s="281"/>
      <c r="R24" s="282"/>
      <c r="S24" s="153">
        <f t="shared" si="1"/>
        <v>0</v>
      </c>
      <c r="T24" s="153"/>
      <c r="U24" s="62"/>
      <c r="V24" s="60"/>
    </row>
    <row r="25" spans="1:22" x14ac:dyDescent="0.3">
      <c r="A25" s="55" t="s">
        <v>36</v>
      </c>
      <c r="B25" s="55"/>
      <c r="C25" s="55"/>
      <c r="D25" s="55"/>
      <c r="E25" s="277"/>
      <c r="F25" s="278"/>
      <c r="G25" s="277"/>
      <c r="H25" s="278"/>
      <c r="I25" s="277"/>
      <c r="J25" s="278"/>
      <c r="K25" s="277"/>
      <c r="L25" s="278"/>
      <c r="M25" s="277"/>
      <c r="N25" s="278"/>
      <c r="O25" s="281"/>
      <c r="P25" s="282"/>
      <c r="Q25" s="281"/>
      <c r="R25" s="282"/>
      <c r="S25" s="153">
        <f t="shared" si="1"/>
        <v>0</v>
      </c>
      <c r="T25" s="153"/>
      <c r="U25" s="62"/>
      <c r="V25" s="60"/>
    </row>
    <row r="26" spans="1:22" x14ac:dyDescent="0.3">
      <c r="A26" s="62" t="s">
        <v>6</v>
      </c>
      <c r="B26" s="62"/>
      <c r="C26" s="62"/>
      <c r="D26" s="62"/>
      <c r="E26" s="285">
        <f>SUM(E4:E25)</f>
        <v>8</v>
      </c>
      <c r="F26" s="286"/>
      <c r="G26" s="285">
        <f>SUM(G4:G25)</f>
        <v>8</v>
      </c>
      <c r="H26" s="286"/>
      <c r="I26" s="285">
        <f>SUM(I4:I25)</f>
        <v>8</v>
      </c>
      <c r="J26" s="286"/>
      <c r="K26" s="285">
        <f>SUM(K4:K25)</f>
        <v>0</v>
      </c>
      <c r="L26" s="286"/>
      <c r="M26" s="285">
        <f>SUM(M4:M25)</f>
        <v>0</v>
      </c>
      <c r="N26" s="286"/>
      <c r="O26" s="285">
        <f>SUM(O4:O25)</f>
        <v>0</v>
      </c>
      <c r="P26" s="286"/>
      <c r="Q26" s="285">
        <f>SUM(Q4:Q25)</f>
        <v>0</v>
      </c>
      <c r="R26" s="286"/>
      <c r="S26" s="153">
        <f t="shared" si="1"/>
        <v>24</v>
      </c>
      <c r="T26" s="153"/>
      <c r="U26" s="62"/>
      <c r="V26" s="60"/>
    </row>
    <row r="27" spans="1:22" x14ac:dyDescent="0.3">
      <c r="A27" s="62" t="s">
        <v>2</v>
      </c>
      <c r="B27" s="62"/>
      <c r="C27" s="62"/>
      <c r="D27" s="62"/>
      <c r="E27" s="153"/>
      <c r="F27" s="154">
        <v>8</v>
      </c>
      <c r="G27" s="153"/>
      <c r="H27" s="154">
        <v>8</v>
      </c>
      <c r="I27" s="153"/>
      <c r="J27" s="154">
        <v>8</v>
      </c>
      <c r="K27" s="153"/>
      <c r="L27" s="154">
        <v>8</v>
      </c>
      <c r="M27" s="153"/>
      <c r="N27" s="154">
        <v>8</v>
      </c>
      <c r="O27" s="153"/>
      <c r="P27" s="154"/>
      <c r="Q27" s="153"/>
      <c r="R27" s="154"/>
      <c r="S27" s="153">
        <f>SUM(E27:R27)</f>
        <v>40</v>
      </c>
      <c r="T27" s="153">
        <f>SUM(T4:T26)</f>
        <v>24</v>
      </c>
      <c r="U27" s="60"/>
      <c r="V27" s="60"/>
    </row>
    <row r="28" spans="1:22" x14ac:dyDescent="0.3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-8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-16</v>
      </c>
      <c r="T28" s="60"/>
      <c r="U28" s="60">
        <f>SUM(U4:U27)</f>
        <v>0</v>
      </c>
      <c r="V28" s="60">
        <f>SUM(V4:V27)</f>
        <v>0</v>
      </c>
    </row>
    <row r="30" spans="1:22" x14ac:dyDescent="0.3">
      <c r="A30" s="48" t="s">
        <v>23</v>
      </c>
      <c r="B30" s="49"/>
    </row>
    <row r="31" spans="1:22" x14ac:dyDescent="0.3">
      <c r="A31" s="50" t="s">
        <v>2</v>
      </c>
      <c r="C31" s="63">
        <f>SUM(T27)</f>
        <v>24</v>
      </c>
      <c r="I31" s="48">
        <v>3600</v>
      </c>
    </row>
    <row r="32" spans="1:22" x14ac:dyDescent="0.3">
      <c r="A32" s="50" t="s">
        <v>24</v>
      </c>
      <c r="C32" s="63">
        <f>U28</f>
        <v>0</v>
      </c>
      <c r="D32" s="63"/>
      <c r="I32" s="64">
        <v>7.5</v>
      </c>
    </row>
    <row r="33" spans="1:9" x14ac:dyDescent="0.3">
      <c r="A33" s="50" t="s">
        <v>25</v>
      </c>
      <c r="C33" s="63">
        <f>V28</f>
        <v>0</v>
      </c>
    </row>
    <row r="34" spans="1:9" x14ac:dyDescent="0.3">
      <c r="A34" s="50" t="s">
        <v>26</v>
      </c>
      <c r="C34" s="63">
        <f>S24</f>
        <v>0</v>
      </c>
      <c r="I34" s="63"/>
    </row>
    <row r="35" spans="1:9" x14ac:dyDescent="0.3">
      <c r="A35" s="50" t="s">
        <v>4</v>
      </c>
      <c r="C35" s="63">
        <f>S25</f>
        <v>0</v>
      </c>
    </row>
    <row r="36" spans="1:9" ht="16.2" thickBot="1" x14ac:dyDescent="0.35">
      <c r="A36" s="51" t="s">
        <v>6</v>
      </c>
      <c r="C36" s="65">
        <f>SUM(C31:C35)</f>
        <v>24</v>
      </c>
      <c r="E36" s="51" t="s">
        <v>40</v>
      </c>
      <c r="F36" s="51"/>
      <c r="G36" s="66">
        <f>S26-C36</f>
        <v>0</v>
      </c>
    </row>
    <row r="37" spans="1:9" ht="16.2" thickTop="1" x14ac:dyDescent="0.3">
      <c r="A37" s="50" t="s">
        <v>27</v>
      </c>
      <c r="C37" s="67">
        <v>0</v>
      </c>
      <c r="D37" s="67"/>
    </row>
    <row r="38" spans="1:9" x14ac:dyDescent="0.3">
      <c r="A38" s="50" t="s">
        <v>34</v>
      </c>
      <c r="C38" s="67">
        <v>0</v>
      </c>
      <c r="D38" s="67"/>
    </row>
    <row r="44" spans="1:9" x14ac:dyDescent="0.3">
      <c r="G44" s="3" t="s">
        <v>60</v>
      </c>
    </row>
  </sheetData>
  <mergeCells count="168"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abSelected="1" zoomScale="90" zoomScaleNormal="90" workbookViewId="0">
      <selection activeCell="B35" sqref="B35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2.886718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52</v>
      </c>
      <c r="B1" s="49"/>
      <c r="C1" s="49"/>
    </row>
    <row r="2" spans="1:22" s="54" customFormat="1" x14ac:dyDescent="0.3">
      <c r="A2" s="5" t="s">
        <v>79</v>
      </c>
      <c r="B2" s="230"/>
      <c r="C2" s="230" t="str">
        <f>Buckingham!C2</f>
        <v>31.01.21</v>
      </c>
      <c r="D2" s="110"/>
      <c r="E2" s="288" t="s">
        <v>13</v>
      </c>
      <c r="F2" s="288"/>
      <c r="G2" s="288" t="s">
        <v>14</v>
      </c>
      <c r="H2" s="288"/>
      <c r="I2" s="288" t="s">
        <v>15</v>
      </c>
      <c r="J2" s="288"/>
      <c r="K2" s="288" t="s">
        <v>16</v>
      </c>
      <c r="L2" s="288"/>
      <c r="M2" s="288" t="s">
        <v>17</v>
      </c>
      <c r="N2" s="288"/>
      <c r="O2" s="288" t="s">
        <v>18</v>
      </c>
      <c r="P2" s="288"/>
      <c r="Q2" s="288" t="s">
        <v>19</v>
      </c>
      <c r="R2" s="288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270"/>
      <c r="F3" s="271"/>
      <c r="G3" s="114">
        <v>8</v>
      </c>
      <c r="H3" s="115">
        <v>16.3</v>
      </c>
      <c r="I3" s="114">
        <v>8</v>
      </c>
      <c r="J3" s="115">
        <v>16.3</v>
      </c>
      <c r="K3" s="243"/>
      <c r="L3" s="244"/>
      <c r="M3" s="243"/>
      <c r="N3" s="244"/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67">
        <v>6728</v>
      </c>
      <c r="B4" s="273" t="s">
        <v>106</v>
      </c>
      <c r="C4" s="267">
        <v>76</v>
      </c>
      <c r="D4" s="22" t="s">
        <v>94</v>
      </c>
      <c r="E4" s="304"/>
      <c r="F4" s="304"/>
      <c r="G4" s="283">
        <v>4</v>
      </c>
      <c r="H4" s="283"/>
      <c r="I4" s="283">
        <v>4</v>
      </c>
      <c r="J4" s="283"/>
      <c r="K4" s="289"/>
      <c r="L4" s="289"/>
      <c r="M4" s="289"/>
      <c r="N4" s="289"/>
      <c r="O4" s="281"/>
      <c r="P4" s="282"/>
      <c r="Q4" s="281"/>
      <c r="R4" s="282"/>
      <c r="S4" s="58">
        <f>E4+G4+I4+K4+M4+O4+Q4</f>
        <v>8</v>
      </c>
      <c r="T4" s="58">
        <f t="shared" ref="T4:T12" si="0">SUM(S4-U4-V4)</f>
        <v>8</v>
      </c>
      <c r="U4" s="60"/>
      <c r="V4" s="60"/>
    </row>
    <row r="5" spans="1:22" x14ac:dyDescent="0.3">
      <c r="A5" s="267">
        <v>6728</v>
      </c>
      <c r="B5" s="273" t="s">
        <v>106</v>
      </c>
      <c r="C5" s="267">
        <v>75</v>
      </c>
      <c r="D5" s="22" t="s">
        <v>94</v>
      </c>
      <c r="E5" s="304"/>
      <c r="F5" s="304"/>
      <c r="G5" s="283">
        <v>4</v>
      </c>
      <c r="H5" s="283"/>
      <c r="I5" s="283">
        <v>4</v>
      </c>
      <c r="J5" s="283"/>
      <c r="K5" s="289"/>
      <c r="L5" s="289"/>
      <c r="M5" s="289"/>
      <c r="N5" s="289"/>
      <c r="O5" s="281"/>
      <c r="P5" s="282"/>
      <c r="Q5" s="281"/>
      <c r="R5" s="282"/>
      <c r="S5" s="58">
        <f t="shared" ref="S5:S22" si="1">E5+G5+I5+K5+M5+O5+Q5</f>
        <v>8</v>
      </c>
      <c r="T5" s="58">
        <f t="shared" si="0"/>
        <v>8</v>
      </c>
      <c r="U5" s="60"/>
      <c r="V5" s="60"/>
    </row>
    <row r="6" spans="1:22" x14ac:dyDescent="0.3">
      <c r="A6" s="265"/>
      <c r="B6" s="257"/>
      <c r="C6" s="257"/>
      <c r="D6" s="22"/>
      <c r="E6" s="304"/>
      <c r="F6" s="304"/>
      <c r="G6" s="283"/>
      <c r="H6" s="283"/>
      <c r="I6" s="283"/>
      <c r="J6" s="283"/>
      <c r="K6" s="289"/>
      <c r="L6" s="289"/>
      <c r="M6" s="289"/>
      <c r="N6" s="289"/>
      <c r="O6" s="281"/>
      <c r="P6" s="282"/>
      <c r="Q6" s="281"/>
      <c r="R6" s="282"/>
      <c r="S6" s="58">
        <f t="shared" si="1"/>
        <v>0</v>
      </c>
      <c r="T6" s="58">
        <f t="shared" si="0"/>
        <v>0</v>
      </c>
      <c r="U6" s="60"/>
      <c r="V6" s="60"/>
    </row>
    <row r="7" spans="1:22" x14ac:dyDescent="0.3">
      <c r="A7" s="272" t="s">
        <v>112</v>
      </c>
      <c r="B7" s="275">
        <v>165.29</v>
      </c>
      <c r="C7" s="221"/>
      <c r="D7" s="22"/>
      <c r="E7" s="304"/>
      <c r="F7" s="304"/>
      <c r="G7" s="283"/>
      <c r="H7" s="283"/>
      <c r="I7" s="283"/>
      <c r="J7" s="283"/>
      <c r="K7" s="289"/>
      <c r="L7" s="289"/>
      <c r="M7" s="289"/>
      <c r="N7" s="289"/>
      <c r="O7" s="281"/>
      <c r="P7" s="282"/>
      <c r="Q7" s="281"/>
      <c r="R7" s="282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265"/>
      <c r="B8" s="265"/>
      <c r="C8" s="265"/>
      <c r="D8" s="22"/>
      <c r="E8" s="302"/>
      <c r="F8" s="303"/>
      <c r="G8" s="277"/>
      <c r="H8" s="278"/>
      <c r="I8" s="277"/>
      <c r="J8" s="278"/>
      <c r="K8" s="279"/>
      <c r="L8" s="280"/>
      <c r="M8" s="279"/>
      <c r="N8" s="280"/>
      <c r="O8" s="281"/>
      <c r="P8" s="282"/>
      <c r="Q8" s="281"/>
      <c r="R8" s="282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201"/>
      <c r="B9" s="201"/>
      <c r="C9" s="201"/>
      <c r="D9" s="22"/>
      <c r="E9" s="302"/>
      <c r="F9" s="303"/>
      <c r="G9" s="277"/>
      <c r="H9" s="278"/>
      <c r="I9" s="277"/>
      <c r="J9" s="278"/>
      <c r="K9" s="298"/>
      <c r="L9" s="280"/>
      <c r="M9" s="279"/>
      <c r="N9" s="280"/>
      <c r="O9" s="281"/>
      <c r="P9" s="282"/>
      <c r="Q9" s="281"/>
      <c r="R9" s="282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72"/>
      <c r="B10" s="172"/>
      <c r="C10" s="172"/>
      <c r="D10" s="22"/>
      <c r="E10" s="302"/>
      <c r="F10" s="303"/>
      <c r="G10" s="277"/>
      <c r="H10" s="278"/>
      <c r="I10" s="277"/>
      <c r="J10" s="278"/>
      <c r="K10" s="279"/>
      <c r="L10" s="280"/>
      <c r="M10" s="279"/>
      <c r="N10" s="280"/>
      <c r="O10" s="281"/>
      <c r="P10" s="282"/>
      <c r="Q10" s="281"/>
      <c r="R10" s="282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69"/>
      <c r="B11" s="169"/>
      <c r="C11" s="169"/>
      <c r="D11" s="22"/>
      <c r="E11" s="302"/>
      <c r="F11" s="303"/>
      <c r="G11" s="277"/>
      <c r="H11" s="278"/>
      <c r="I11" s="277"/>
      <c r="J11" s="278"/>
      <c r="K11" s="279"/>
      <c r="L11" s="280"/>
      <c r="M11" s="279"/>
      <c r="N11" s="280"/>
      <c r="O11" s="281"/>
      <c r="P11" s="282"/>
      <c r="Q11" s="281"/>
      <c r="R11" s="282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71"/>
      <c r="B12" s="171"/>
      <c r="C12" s="171"/>
      <c r="D12" s="22"/>
      <c r="E12" s="302"/>
      <c r="F12" s="303"/>
      <c r="G12" s="277"/>
      <c r="H12" s="278"/>
      <c r="I12" s="277"/>
      <c r="J12" s="278"/>
      <c r="K12" s="279"/>
      <c r="L12" s="280"/>
      <c r="M12" s="279"/>
      <c r="N12" s="280"/>
      <c r="O12" s="281"/>
      <c r="P12" s="282"/>
      <c r="Q12" s="281"/>
      <c r="R12" s="282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71"/>
      <c r="B13" s="171"/>
      <c r="C13" s="171"/>
      <c r="D13" s="22"/>
      <c r="E13" s="302"/>
      <c r="F13" s="303"/>
      <c r="G13" s="277"/>
      <c r="H13" s="278"/>
      <c r="I13" s="277"/>
      <c r="J13" s="278"/>
      <c r="K13" s="279"/>
      <c r="L13" s="280"/>
      <c r="M13" s="279"/>
      <c r="N13" s="280"/>
      <c r="O13" s="281"/>
      <c r="P13" s="282"/>
      <c r="Q13" s="281"/>
      <c r="R13" s="282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"/>
      <c r="C14" s="6"/>
      <c r="D14" s="22"/>
      <c r="E14" s="302"/>
      <c r="F14" s="303"/>
      <c r="G14" s="277"/>
      <c r="H14" s="278"/>
      <c r="I14" s="277"/>
      <c r="J14" s="278"/>
      <c r="K14" s="279"/>
      <c r="L14" s="280"/>
      <c r="M14" s="279"/>
      <c r="N14" s="280"/>
      <c r="O14" s="281"/>
      <c r="P14" s="282"/>
      <c r="Q14" s="281"/>
      <c r="R14" s="282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6"/>
      <c r="B15" s="25"/>
      <c r="C15" s="6"/>
      <c r="D15" s="10"/>
      <c r="E15" s="302"/>
      <c r="F15" s="303"/>
      <c r="G15" s="277"/>
      <c r="H15" s="278"/>
      <c r="I15" s="277"/>
      <c r="J15" s="278"/>
      <c r="K15" s="279"/>
      <c r="L15" s="280"/>
      <c r="M15" s="279"/>
      <c r="N15" s="280"/>
      <c r="O15" s="281"/>
      <c r="P15" s="282"/>
      <c r="Q15" s="281"/>
      <c r="R15" s="282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56"/>
      <c r="B16" s="25"/>
      <c r="C16" s="156"/>
      <c r="D16" s="10"/>
      <c r="E16" s="302"/>
      <c r="F16" s="303"/>
      <c r="G16" s="277"/>
      <c r="H16" s="278"/>
      <c r="I16" s="283"/>
      <c r="J16" s="283"/>
      <c r="K16" s="289"/>
      <c r="L16" s="289"/>
      <c r="M16" s="289"/>
      <c r="N16" s="289"/>
      <c r="O16" s="281"/>
      <c r="P16" s="282"/>
      <c r="Q16" s="281"/>
      <c r="R16" s="282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248"/>
      <c r="B17" s="25"/>
      <c r="C17" s="248"/>
      <c r="D17" s="22"/>
      <c r="E17" s="302"/>
      <c r="F17" s="303"/>
      <c r="G17" s="277"/>
      <c r="H17" s="278"/>
      <c r="I17" s="277"/>
      <c r="J17" s="278"/>
      <c r="K17" s="279"/>
      <c r="L17" s="280"/>
      <c r="M17" s="289"/>
      <c r="N17" s="289"/>
      <c r="O17" s="281"/>
      <c r="P17" s="282"/>
      <c r="Q17" s="281"/>
      <c r="R17" s="282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3">
      <c r="A18" s="242">
        <v>3600</v>
      </c>
      <c r="B18" s="273" t="s">
        <v>111</v>
      </c>
      <c r="C18" s="242"/>
      <c r="D18" s="22" t="s">
        <v>86</v>
      </c>
      <c r="E18" s="302"/>
      <c r="F18" s="303"/>
      <c r="G18" s="277"/>
      <c r="H18" s="278"/>
      <c r="I18" s="277"/>
      <c r="J18" s="278"/>
      <c r="K18" s="279"/>
      <c r="L18" s="280"/>
      <c r="M18" s="289"/>
      <c r="N18" s="289"/>
      <c r="O18" s="281"/>
      <c r="P18" s="282"/>
      <c r="Q18" s="281"/>
      <c r="R18" s="282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3">
      <c r="A19" s="6"/>
      <c r="B19" s="25"/>
      <c r="C19" s="6"/>
      <c r="D19" s="22"/>
      <c r="E19" s="302"/>
      <c r="F19" s="303"/>
      <c r="G19" s="277"/>
      <c r="H19" s="278"/>
      <c r="I19" s="277"/>
      <c r="J19" s="278"/>
      <c r="K19" s="279"/>
      <c r="L19" s="280"/>
      <c r="M19" s="279"/>
      <c r="N19" s="280"/>
      <c r="O19" s="281"/>
      <c r="P19" s="282"/>
      <c r="Q19" s="281"/>
      <c r="R19" s="282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302"/>
      <c r="F20" s="303"/>
      <c r="G20" s="277"/>
      <c r="H20" s="278"/>
      <c r="I20" s="277"/>
      <c r="J20" s="278"/>
      <c r="K20" s="279"/>
      <c r="L20" s="280"/>
      <c r="M20" s="279"/>
      <c r="N20" s="280"/>
      <c r="O20" s="281"/>
      <c r="P20" s="282"/>
      <c r="Q20" s="281"/>
      <c r="R20" s="282"/>
      <c r="S20" s="58">
        <f t="shared" si="1"/>
        <v>0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302">
        <v>8</v>
      </c>
      <c r="F21" s="303"/>
      <c r="G21" s="277"/>
      <c r="H21" s="278"/>
      <c r="I21" s="277"/>
      <c r="J21" s="278"/>
      <c r="K21" s="277"/>
      <c r="L21" s="278"/>
      <c r="M21" s="277"/>
      <c r="N21" s="278"/>
      <c r="O21" s="281"/>
      <c r="P21" s="282"/>
      <c r="Q21" s="281"/>
      <c r="R21" s="282"/>
      <c r="S21" s="58">
        <f t="shared" si="1"/>
        <v>8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85">
        <f>SUM(E4:E21)</f>
        <v>8</v>
      </c>
      <c r="F22" s="286"/>
      <c r="G22" s="285">
        <f>SUM(G4:G21)</f>
        <v>8</v>
      </c>
      <c r="H22" s="286"/>
      <c r="I22" s="285">
        <f>SUM(I4:I21)</f>
        <v>8</v>
      </c>
      <c r="J22" s="286"/>
      <c r="K22" s="285">
        <f>SUM(K4:K21)</f>
        <v>0</v>
      </c>
      <c r="L22" s="286"/>
      <c r="M22" s="285">
        <f>SUM(M4:M21)</f>
        <v>0</v>
      </c>
      <c r="N22" s="286"/>
      <c r="O22" s="285">
        <f>SUM(O4:O21)</f>
        <v>0</v>
      </c>
      <c r="P22" s="286"/>
      <c r="Q22" s="285">
        <f>SUM(Q4:Q21)</f>
        <v>0</v>
      </c>
      <c r="R22" s="286"/>
      <c r="S22" s="58">
        <f t="shared" si="1"/>
        <v>24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16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-8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-16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16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/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8</v>
      </c>
    </row>
    <row r="32" spans="1:22" ht="16.2" thickBot="1" x14ac:dyDescent="0.35">
      <c r="A32" s="51" t="s">
        <v>6</v>
      </c>
      <c r="C32" s="65">
        <f>SUM(C27:C31)</f>
        <v>24</v>
      </c>
      <c r="E32" s="51" t="s">
        <v>40</v>
      </c>
      <c r="F32" s="51"/>
      <c r="G32" s="66">
        <f>S22-C32</f>
        <v>0</v>
      </c>
    </row>
    <row r="33" spans="1:7" ht="16.2" thickTop="1" x14ac:dyDescent="0.3">
      <c r="A33" s="50" t="s">
        <v>27</v>
      </c>
      <c r="C33" s="67">
        <v>0</v>
      </c>
      <c r="D33" s="67"/>
    </row>
    <row r="34" spans="1:7" x14ac:dyDescent="0.3">
      <c r="A34" s="50" t="s">
        <v>34</v>
      </c>
      <c r="C34" s="67">
        <v>0</v>
      </c>
      <c r="D34" s="67"/>
    </row>
    <row r="40" spans="1:7" x14ac:dyDescent="0.3">
      <c r="G40" s="3" t="s">
        <v>60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tabSelected="1" zoomScale="84" zoomScaleNormal="84" workbookViewId="0">
      <selection activeCell="B35" sqref="B35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2.886718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73</v>
      </c>
      <c r="B1" s="2"/>
      <c r="C1" s="2"/>
    </row>
    <row r="2" spans="1:22" s="9" customFormat="1" x14ac:dyDescent="0.3">
      <c r="A2" s="5" t="s">
        <v>79</v>
      </c>
      <c r="B2" s="230"/>
      <c r="C2" s="230" t="str">
        <f>Buckingham!C2</f>
        <v>31.01.21</v>
      </c>
      <c r="D2" s="110"/>
      <c r="E2" s="293" t="s">
        <v>13</v>
      </c>
      <c r="F2" s="293"/>
      <c r="G2" s="293" t="s">
        <v>14</v>
      </c>
      <c r="H2" s="293"/>
      <c r="I2" s="293" t="s">
        <v>15</v>
      </c>
      <c r="J2" s="293"/>
      <c r="K2" s="293" t="s">
        <v>16</v>
      </c>
      <c r="L2" s="293"/>
      <c r="M2" s="293" t="s">
        <v>17</v>
      </c>
      <c r="N2" s="293"/>
      <c r="O2" s="293" t="s">
        <v>18</v>
      </c>
      <c r="P2" s="293"/>
      <c r="Q2" s="293" t="s">
        <v>19</v>
      </c>
      <c r="R2" s="29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5">
        <v>16.3</v>
      </c>
      <c r="G3" s="115">
        <v>8</v>
      </c>
      <c r="H3" s="115">
        <v>16.3</v>
      </c>
      <c r="I3" s="115">
        <v>8</v>
      </c>
      <c r="J3" s="115">
        <v>16.3</v>
      </c>
      <c r="K3" s="243"/>
      <c r="L3" s="244"/>
      <c r="M3" s="243"/>
      <c r="N3" s="244"/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166">
        <v>3600</v>
      </c>
      <c r="B4" s="273" t="s">
        <v>111</v>
      </c>
      <c r="C4" s="166"/>
      <c r="D4" s="22" t="s">
        <v>74</v>
      </c>
      <c r="E4" s="284">
        <v>8</v>
      </c>
      <c r="F4" s="284"/>
      <c r="G4" s="284">
        <v>8</v>
      </c>
      <c r="H4" s="284"/>
      <c r="I4" s="284">
        <v>8</v>
      </c>
      <c r="J4" s="284"/>
      <c r="K4" s="287"/>
      <c r="L4" s="287"/>
      <c r="M4" s="287"/>
      <c r="N4" s="287"/>
      <c r="O4" s="291"/>
      <c r="P4" s="292"/>
      <c r="Q4" s="291"/>
      <c r="R4" s="292"/>
      <c r="S4" s="12">
        <f>E4+G4+I4+K4+M4+O4+Q4</f>
        <v>24</v>
      </c>
      <c r="T4" s="12">
        <f t="shared" ref="T4:T20" si="0">SUM(S4-U4-V4)</f>
        <v>24</v>
      </c>
      <c r="U4" s="14"/>
      <c r="V4" s="14"/>
    </row>
    <row r="5" spans="1:22" x14ac:dyDescent="0.3">
      <c r="A5" s="167"/>
      <c r="B5" s="167"/>
      <c r="C5" s="167"/>
      <c r="D5" s="22"/>
      <c r="E5" s="284"/>
      <c r="F5" s="284"/>
      <c r="G5" s="284"/>
      <c r="H5" s="284"/>
      <c r="I5" s="284"/>
      <c r="J5" s="284"/>
      <c r="K5" s="287"/>
      <c r="L5" s="287"/>
      <c r="M5" s="287"/>
      <c r="N5" s="287"/>
      <c r="O5" s="291"/>
      <c r="P5" s="292"/>
      <c r="Q5" s="291"/>
      <c r="R5" s="292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3">
      <c r="A6" s="167"/>
      <c r="B6" s="167"/>
      <c r="C6" s="167"/>
      <c r="D6" s="22"/>
      <c r="E6" s="284"/>
      <c r="F6" s="284"/>
      <c r="G6" s="284"/>
      <c r="H6" s="284"/>
      <c r="I6" s="284"/>
      <c r="J6" s="284"/>
      <c r="K6" s="287"/>
      <c r="L6" s="287"/>
      <c r="M6" s="287"/>
      <c r="N6" s="287"/>
      <c r="O6" s="291"/>
      <c r="P6" s="292"/>
      <c r="Q6" s="291"/>
      <c r="R6" s="292"/>
      <c r="S6" s="12">
        <f t="shared" si="1"/>
        <v>0</v>
      </c>
      <c r="T6" s="12">
        <f t="shared" si="0"/>
        <v>0</v>
      </c>
      <c r="U6" s="14"/>
      <c r="V6" s="14"/>
    </row>
    <row r="7" spans="1:22" x14ac:dyDescent="0.3">
      <c r="A7" s="172"/>
      <c r="B7" s="172"/>
      <c r="C7" s="172"/>
      <c r="D7" s="22"/>
      <c r="E7" s="296"/>
      <c r="F7" s="297"/>
      <c r="G7" s="296"/>
      <c r="H7" s="297"/>
      <c r="I7" s="296"/>
      <c r="J7" s="297"/>
      <c r="K7" s="298"/>
      <c r="L7" s="299"/>
      <c r="M7" s="298"/>
      <c r="N7" s="299"/>
      <c r="O7" s="291"/>
      <c r="P7" s="292"/>
      <c r="Q7" s="291"/>
      <c r="R7" s="292"/>
      <c r="S7" s="12">
        <f t="shared" si="1"/>
        <v>0</v>
      </c>
      <c r="T7" s="12">
        <f t="shared" si="0"/>
        <v>0</v>
      </c>
      <c r="U7" s="14"/>
      <c r="V7" s="14"/>
    </row>
    <row r="8" spans="1:22" x14ac:dyDescent="0.3">
      <c r="A8" s="172"/>
      <c r="B8" s="172"/>
      <c r="C8" s="172"/>
      <c r="D8" s="22"/>
      <c r="E8" s="284"/>
      <c r="F8" s="284"/>
      <c r="G8" s="284"/>
      <c r="H8" s="284"/>
      <c r="I8" s="284"/>
      <c r="J8" s="284"/>
      <c r="K8" s="287"/>
      <c r="L8" s="287"/>
      <c r="M8" s="287"/>
      <c r="N8" s="287"/>
      <c r="O8" s="291"/>
      <c r="P8" s="292"/>
      <c r="Q8" s="291"/>
      <c r="R8" s="292"/>
      <c r="S8" s="12">
        <f t="shared" si="1"/>
        <v>0</v>
      </c>
      <c r="T8" s="12">
        <f t="shared" si="0"/>
        <v>0</v>
      </c>
      <c r="U8" s="14"/>
      <c r="V8" s="14"/>
    </row>
    <row r="9" spans="1:22" x14ac:dyDescent="0.3">
      <c r="A9" s="172"/>
      <c r="B9" s="172"/>
      <c r="C9" s="172"/>
      <c r="D9" s="22"/>
      <c r="E9" s="284"/>
      <c r="F9" s="284"/>
      <c r="G9" s="284"/>
      <c r="H9" s="284"/>
      <c r="I9" s="284"/>
      <c r="J9" s="284"/>
      <c r="K9" s="287"/>
      <c r="L9" s="287"/>
      <c r="M9" s="287"/>
      <c r="N9" s="287"/>
      <c r="O9" s="291"/>
      <c r="P9" s="292"/>
      <c r="Q9" s="291"/>
      <c r="R9" s="292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168"/>
      <c r="B10" s="168"/>
      <c r="C10" s="168"/>
      <c r="D10" s="22"/>
      <c r="E10" s="284"/>
      <c r="F10" s="284"/>
      <c r="G10" s="284"/>
      <c r="H10" s="284"/>
      <c r="I10" s="284"/>
      <c r="J10" s="284"/>
      <c r="K10" s="287"/>
      <c r="L10" s="287"/>
      <c r="M10" s="287"/>
      <c r="N10" s="287"/>
      <c r="O10" s="291"/>
      <c r="P10" s="292"/>
      <c r="Q10" s="291"/>
      <c r="R10" s="292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168"/>
      <c r="B11" s="168"/>
      <c r="C11" s="168"/>
      <c r="D11" s="22"/>
      <c r="E11" s="284"/>
      <c r="F11" s="284"/>
      <c r="G11" s="284"/>
      <c r="H11" s="284"/>
      <c r="I11" s="284"/>
      <c r="J11" s="284"/>
      <c r="K11" s="287"/>
      <c r="L11" s="287"/>
      <c r="M11" s="287"/>
      <c r="N11" s="287"/>
      <c r="O11" s="291"/>
      <c r="P11" s="292"/>
      <c r="Q11" s="291"/>
      <c r="R11" s="292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168"/>
      <c r="B12" s="168"/>
      <c r="C12" s="168"/>
      <c r="D12" s="22"/>
      <c r="E12" s="284"/>
      <c r="F12" s="284"/>
      <c r="G12" s="284"/>
      <c r="H12" s="284"/>
      <c r="I12" s="284"/>
      <c r="J12" s="284"/>
      <c r="K12" s="287"/>
      <c r="L12" s="287"/>
      <c r="M12" s="287"/>
      <c r="N12" s="287"/>
      <c r="O12" s="291"/>
      <c r="P12" s="292"/>
      <c r="Q12" s="291"/>
      <c r="R12" s="292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168"/>
      <c r="B13" s="168"/>
      <c r="C13" s="168"/>
      <c r="D13" s="22"/>
      <c r="E13" s="284"/>
      <c r="F13" s="284"/>
      <c r="G13" s="284"/>
      <c r="H13" s="284"/>
      <c r="I13" s="284"/>
      <c r="J13" s="284"/>
      <c r="K13" s="287"/>
      <c r="L13" s="287"/>
      <c r="M13" s="287"/>
      <c r="N13" s="287"/>
      <c r="O13" s="291"/>
      <c r="P13" s="292"/>
      <c r="Q13" s="291"/>
      <c r="R13" s="292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3">
      <c r="A14" s="169"/>
      <c r="B14" s="169"/>
      <c r="C14" s="169"/>
      <c r="D14" s="22"/>
      <c r="E14" s="284"/>
      <c r="F14" s="284"/>
      <c r="G14" s="284"/>
      <c r="H14" s="284"/>
      <c r="I14" s="284"/>
      <c r="J14" s="284"/>
      <c r="K14" s="287"/>
      <c r="L14" s="287"/>
      <c r="M14" s="287"/>
      <c r="N14" s="287"/>
      <c r="O14" s="291"/>
      <c r="P14" s="292"/>
      <c r="Q14" s="291"/>
      <c r="R14" s="292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158"/>
      <c r="B15" s="25"/>
      <c r="C15" s="156"/>
      <c r="D15" s="22"/>
      <c r="E15" s="296"/>
      <c r="F15" s="297"/>
      <c r="G15" s="296"/>
      <c r="H15" s="297"/>
      <c r="I15" s="296"/>
      <c r="J15" s="297"/>
      <c r="K15" s="298"/>
      <c r="L15" s="299"/>
      <c r="M15" s="298"/>
      <c r="N15" s="299"/>
      <c r="O15" s="291"/>
      <c r="P15" s="292"/>
      <c r="Q15" s="291"/>
      <c r="R15" s="292"/>
      <c r="S15" s="128">
        <f t="shared" ref="S15" si="2">E15+G15+I15+K15+M15+O15+Q15</f>
        <v>0</v>
      </c>
      <c r="T15" s="128">
        <f t="shared" ref="T15" si="3">SUM(S15-U15-V15)</f>
        <v>0</v>
      </c>
      <c r="U15" s="14"/>
      <c r="V15" s="14"/>
    </row>
    <row r="16" spans="1:22" x14ac:dyDescent="0.3">
      <c r="A16" s="171"/>
      <c r="B16" s="171"/>
      <c r="C16" s="171"/>
      <c r="D16" s="22"/>
      <c r="E16" s="296"/>
      <c r="F16" s="297"/>
      <c r="G16" s="296"/>
      <c r="H16" s="297"/>
      <c r="I16" s="296"/>
      <c r="J16" s="297"/>
      <c r="K16" s="279"/>
      <c r="L16" s="280"/>
      <c r="M16" s="279"/>
      <c r="N16" s="280"/>
      <c r="O16" s="291"/>
      <c r="P16" s="292"/>
      <c r="Q16" s="291"/>
      <c r="R16" s="292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3">
      <c r="A17" s="160"/>
      <c r="B17" s="25"/>
      <c r="C17" s="160"/>
      <c r="D17" s="22"/>
      <c r="E17" s="296"/>
      <c r="F17" s="297"/>
      <c r="G17" s="296"/>
      <c r="H17" s="297"/>
      <c r="I17" s="296"/>
      <c r="J17" s="297"/>
      <c r="K17" s="298"/>
      <c r="L17" s="299"/>
      <c r="M17" s="298"/>
      <c r="N17" s="299"/>
      <c r="O17" s="291"/>
      <c r="P17" s="292"/>
      <c r="Q17" s="291"/>
      <c r="R17" s="292"/>
      <c r="S17" s="159">
        <f t="shared" ref="S17" si="4">E17+G17+I17+K17+M17+O17+Q17</f>
        <v>0</v>
      </c>
      <c r="T17" s="159">
        <f t="shared" ref="T17" si="5">SUM(S17-U17-V17)</f>
        <v>0</v>
      </c>
      <c r="U17" s="14"/>
      <c r="V17" s="14"/>
    </row>
    <row r="18" spans="1:22" x14ac:dyDescent="0.3">
      <c r="A18" s="242"/>
      <c r="B18" s="25"/>
      <c r="C18" s="242"/>
      <c r="D18" s="22"/>
      <c r="E18" s="296"/>
      <c r="F18" s="297"/>
      <c r="G18" s="296"/>
      <c r="H18" s="297"/>
      <c r="I18" s="296"/>
      <c r="J18" s="297"/>
      <c r="K18" s="298"/>
      <c r="L18" s="299"/>
      <c r="M18" s="298"/>
      <c r="N18" s="299"/>
      <c r="O18" s="291"/>
      <c r="P18" s="292"/>
      <c r="Q18" s="291"/>
      <c r="R18" s="292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3">
      <c r="A19" s="160"/>
      <c r="B19" s="160"/>
      <c r="C19" s="160"/>
      <c r="D19" s="10"/>
      <c r="E19" s="296"/>
      <c r="F19" s="297"/>
      <c r="G19" s="296"/>
      <c r="H19" s="297"/>
      <c r="I19" s="296"/>
      <c r="J19" s="297"/>
      <c r="K19" s="298"/>
      <c r="L19" s="299"/>
      <c r="M19" s="298"/>
      <c r="N19" s="299"/>
      <c r="O19" s="291"/>
      <c r="P19" s="292"/>
      <c r="Q19" s="291"/>
      <c r="R19" s="292"/>
      <c r="S19" s="159">
        <f t="shared" si="1"/>
        <v>0</v>
      </c>
      <c r="T19" s="159">
        <f t="shared" si="0"/>
        <v>0</v>
      </c>
      <c r="U19" s="14"/>
      <c r="V19" s="14"/>
    </row>
    <row r="20" spans="1:22" x14ac:dyDescent="0.3">
      <c r="A20" s="6"/>
      <c r="B20" s="6"/>
      <c r="C20" s="6"/>
      <c r="D20" s="10"/>
      <c r="E20" s="296"/>
      <c r="F20" s="297"/>
      <c r="G20" s="296"/>
      <c r="H20" s="297"/>
      <c r="I20" s="296"/>
      <c r="J20" s="297"/>
      <c r="K20" s="298"/>
      <c r="L20" s="299"/>
      <c r="M20" s="298"/>
      <c r="N20" s="299"/>
      <c r="O20" s="291"/>
      <c r="P20" s="292"/>
      <c r="Q20" s="291"/>
      <c r="R20" s="292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3">
      <c r="A21" s="10" t="s">
        <v>35</v>
      </c>
      <c r="B21" s="10"/>
      <c r="C21" s="10"/>
      <c r="D21" s="10"/>
      <c r="E21" s="296"/>
      <c r="F21" s="297"/>
      <c r="G21" s="296"/>
      <c r="H21" s="297"/>
      <c r="I21" s="296"/>
      <c r="J21" s="297"/>
      <c r="K21" s="298"/>
      <c r="L21" s="299"/>
      <c r="M21" s="298"/>
      <c r="N21" s="299"/>
      <c r="O21" s="291"/>
      <c r="P21" s="292"/>
      <c r="Q21" s="291"/>
      <c r="R21" s="292"/>
      <c r="S21" s="12">
        <f t="shared" si="1"/>
        <v>0</v>
      </c>
      <c r="T21" s="12"/>
      <c r="U21" s="15"/>
      <c r="V21" s="14"/>
    </row>
    <row r="22" spans="1:22" x14ac:dyDescent="0.3">
      <c r="A22" s="10" t="s">
        <v>36</v>
      </c>
      <c r="B22" s="10"/>
      <c r="C22" s="10"/>
      <c r="D22" s="10"/>
      <c r="E22" s="296"/>
      <c r="F22" s="297"/>
      <c r="G22" s="296"/>
      <c r="H22" s="297"/>
      <c r="I22" s="296"/>
      <c r="J22" s="297"/>
      <c r="K22" s="296"/>
      <c r="L22" s="297"/>
      <c r="M22" s="296"/>
      <c r="N22" s="297"/>
      <c r="O22" s="291"/>
      <c r="P22" s="292"/>
      <c r="Q22" s="291"/>
      <c r="R22" s="292"/>
      <c r="S22" s="12">
        <f t="shared" si="1"/>
        <v>0</v>
      </c>
      <c r="T22" s="12"/>
      <c r="U22" s="15"/>
      <c r="V22" s="14"/>
    </row>
    <row r="23" spans="1:22" x14ac:dyDescent="0.3">
      <c r="A23" s="15" t="s">
        <v>6</v>
      </c>
      <c r="B23" s="15"/>
      <c r="C23" s="15"/>
      <c r="D23" s="15"/>
      <c r="E23" s="300">
        <f>SUM(E4:E22)</f>
        <v>8</v>
      </c>
      <c r="F23" s="301"/>
      <c r="G23" s="300">
        <f>SUM(G4:G22)</f>
        <v>8</v>
      </c>
      <c r="H23" s="301"/>
      <c r="I23" s="300">
        <f>SUM(I4:I22)</f>
        <v>8</v>
      </c>
      <c r="J23" s="301"/>
      <c r="K23" s="300">
        <f>SUM(K4:K22)</f>
        <v>0</v>
      </c>
      <c r="L23" s="301"/>
      <c r="M23" s="300">
        <f>SUM(M4:M22)</f>
        <v>0</v>
      </c>
      <c r="N23" s="301"/>
      <c r="O23" s="300">
        <f>SUM(O4:O22)</f>
        <v>0</v>
      </c>
      <c r="P23" s="301"/>
      <c r="Q23" s="300">
        <f>SUM(Q4:Q22)</f>
        <v>0</v>
      </c>
      <c r="R23" s="301"/>
      <c r="S23" s="12">
        <f t="shared" si="1"/>
        <v>24</v>
      </c>
      <c r="T23" s="12"/>
      <c r="U23" s="15"/>
      <c r="V23" s="14"/>
    </row>
    <row r="24" spans="1:22" x14ac:dyDescent="0.3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24</v>
      </c>
      <c r="U24" s="14"/>
      <c r="V24" s="14"/>
    </row>
    <row r="25" spans="1:22" x14ac:dyDescent="0.3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-16</v>
      </c>
      <c r="T25" s="14"/>
      <c r="U25" s="14">
        <f>SUM(U4:U24)</f>
        <v>0</v>
      </c>
      <c r="V25" s="14">
        <f>SUM(V4:V24)</f>
        <v>0</v>
      </c>
    </row>
    <row r="27" spans="1:22" x14ac:dyDescent="0.3">
      <c r="A27" s="1" t="s">
        <v>23</v>
      </c>
      <c r="B27" s="2"/>
    </row>
    <row r="28" spans="1:22" x14ac:dyDescent="0.3">
      <c r="A28" s="3" t="s">
        <v>2</v>
      </c>
      <c r="C28" s="17">
        <f>SUM(T24)</f>
        <v>24</v>
      </c>
      <c r="I28" s="1">
        <v>3600</v>
      </c>
    </row>
    <row r="29" spans="1:22" x14ac:dyDescent="0.3">
      <c r="A29" s="3" t="s">
        <v>24</v>
      </c>
      <c r="C29" s="17">
        <f>U25</f>
        <v>0</v>
      </c>
      <c r="D29" s="17"/>
      <c r="I29" s="24">
        <v>24</v>
      </c>
    </row>
    <row r="30" spans="1:22" x14ac:dyDescent="0.3">
      <c r="A30" s="3" t="s">
        <v>25</v>
      </c>
      <c r="C30" s="17">
        <f>V25</f>
        <v>0</v>
      </c>
    </row>
    <row r="31" spans="1:22" x14ac:dyDescent="0.3">
      <c r="A31" s="3" t="s">
        <v>26</v>
      </c>
      <c r="C31" s="17">
        <f>S21</f>
        <v>0</v>
      </c>
      <c r="I31" s="17"/>
    </row>
    <row r="32" spans="1:22" x14ac:dyDescent="0.3">
      <c r="A32" s="3" t="s">
        <v>4</v>
      </c>
      <c r="C32" s="17">
        <f>S22</f>
        <v>0</v>
      </c>
    </row>
    <row r="33" spans="1:7" ht="16.2" thickBot="1" x14ac:dyDescent="0.35">
      <c r="A33" s="4" t="s">
        <v>6</v>
      </c>
      <c r="C33" s="23">
        <f>SUM(C28:C32)</f>
        <v>24</v>
      </c>
      <c r="E33" s="4" t="s">
        <v>40</v>
      </c>
      <c r="F33" s="4"/>
      <c r="G33" s="19">
        <f>S23-C33</f>
        <v>0</v>
      </c>
    </row>
    <row r="34" spans="1:7" ht="16.2" thickTop="1" x14ac:dyDescent="0.3">
      <c r="A34" s="3" t="s">
        <v>27</v>
      </c>
      <c r="C34" s="20">
        <v>0</v>
      </c>
      <c r="D34" s="20"/>
    </row>
    <row r="35" spans="1:7" x14ac:dyDescent="0.3">
      <c r="A35" s="3" t="s">
        <v>34</v>
      </c>
      <c r="C35" s="20">
        <v>0</v>
      </c>
      <c r="D35" s="20"/>
    </row>
  </sheetData>
  <mergeCells count="147"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7"/>
  <sheetViews>
    <sheetView tabSelected="1" zoomScale="87" zoomScaleNormal="87" workbookViewId="0">
      <selection activeCell="B35" sqref="B35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2.664062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64</v>
      </c>
      <c r="B1" s="2"/>
      <c r="C1" s="2"/>
    </row>
    <row r="2" spans="1:22" s="9" customFormat="1" x14ac:dyDescent="0.3">
      <c r="A2" s="5" t="s">
        <v>79</v>
      </c>
      <c r="B2" s="230"/>
      <c r="C2" s="230" t="str">
        <f>Buckingham!C2</f>
        <v>31.01.21</v>
      </c>
      <c r="D2" s="113"/>
      <c r="E2" s="293" t="s">
        <v>13</v>
      </c>
      <c r="F2" s="293"/>
      <c r="G2" s="293" t="s">
        <v>14</v>
      </c>
      <c r="H2" s="293"/>
      <c r="I2" s="293" t="s">
        <v>15</v>
      </c>
      <c r="J2" s="293"/>
      <c r="K2" s="293" t="s">
        <v>16</v>
      </c>
      <c r="L2" s="293"/>
      <c r="M2" s="293" t="s">
        <v>17</v>
      </c>
      <c r="N2" s="293"/>
      <c r="O2" s="293" t="s">
        <v>18</v>
      </c>
      <c r="P2" s="293"/>
      <c r="Q2" s="293" t="s">
        <v>19</v>
      </c>
      <c r="R2" s="29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43"/>
      <c r="L3" s="244"/>
      <c r="M3" s="243"/>
      <c r="N3" s="244"/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266">
        <v>6822</v>
      </c>
      <c r="B4" s="273" t="s">
        <v>110</v>
      </c>
      <c r="C4" s="263">
        <v>4</v>
      </c>
      <c r="D4" s="22" t="s">
        <v>102</v>
      </c>
      <c r="E4" s="296">
        <v>3.5</v>
      </c>
      <c r="F4" s="297"/>
      <c r="G4" s="296"/>
      <c r="H4" s="297"/>
      <c r="I4" s="296"/>
      <c r="J4" s="297"/>
      <c r="K4" s="298"/>
      <c r="L4" s="299"/>
      <c r="M4" s="298"/>
      <c r="N4" s="299"/>
      <c r="O4" s="291"/>
      <c r="P4" s="292"/>
      <c r="Q4" s="291"/>
      <c r="R4" s="292"/>
      <c r="S4" s="12">
        <f>E4+G4+I4+K4+M4+O4+Q4</f>
        <v>3.5</v>
      </c>
      <c r="T4" s="12">
        <f t="shared" ref="T4:T22" si="0">SUM(S4-U4-V4)</f>
        <v>3.5</v>
      </c>
      <c r="U4" s="14"/>
      <c r="V4" s="14"/>
    </row>
    <row r="5" spans="1:22" x14ac:dyDescent="0.3">
      <c r="A5" s="263">
        <v>6881</v>
      </c>
      <c r="B5" s="273" t="s">
        <v>109</v>
      </c>
      <c r="C5" s="262">
        <v>8</v>
      </c>
      <c r="D5" s="22" t="s">
        <v>85</v>
      </c>
      <c r="E5" s="296">
        <v>2.5</v>
      </c>
      <c r="F5" s="297"/>
      <c r="G5" s="296"/>
      <c r="H5" s="297"/>
      <c r="I5" s="296"/>
      <c r="J5" s="297"/>
      <c r="K5" s="298"/>
      <c r="L5" s="299"/>
      <c r="M5" s="298"/>
      <c r="N5" s="299"/>
      <c r="O5" s="291"/>
      <c r="P5" s="292"/>
      <c r="Q5" s="291"/>
      <c r="R5" s="292"/>
      <c r="S5" s="12">
        <f t="shared" ref="S5:S25" si="1">E5+G5+I5+K5+M5+O5+Q5</f>
        <v>2.5</v>
      </c>
      <c r="T5" s="12">
        <f t="shared" si="0"/>
        <v>2.5</v>
      </c>
      <c r="U5" s="14"/>
      <c r="V5" s="14"/>
    </row>
    <row r="6" spans="1:22" x14ac:dyDescent="0.3">
      <c r="A6" s="263">
        <v>6728</v>
      </c>
      <c r="B6" s="273" t="s">
        <v>106</v>
      </c>
      <c r="C6" s="258">
        <v>35</v>
      </c>
      <c r="D6" s="22" t="s">
        <v>94</v>
      </c>
      <c r="E6" s="296"/>
      <c r="F6" s="297"/>
      <c r="G6" s="296">
        <v>1.5</v>
      </c>
      <c r="H6" s="297"/>
      <c r="I6" s="296">
        <v>1</v>
      </c>
      <c r="J6" s="297"/>
      <c r="K6" s="298"/>
      <c r="L6" s="299"/>
      <c r="M6" s="298"/>
      <c r="N6" s="299"/>
      <c r="O6" s="291"/>
      <c r="P6" s="292"/>
      <c r="Q6" s="291"/>
      <c r="R6" s="292"/>
      <c r="S6" s="12">
        <f t="shared" si="1"/>
        <v>2.5</v>
      </c>
      <c r="T6" s="12">
        <f t="shared" si="0"/>
        <v>2.5</v>
      </c>
      <c r="U6" s="14"/>
      <c r="V6" s="14"/>
    </row>
    <row r="7" spans="1:22" x14ac:dyDescent="0.3">
      <c r="A7" s="266">
        <v>6863</v>
      </c>
      <c r="B7" s="274" t="s">
        <v>108</v>
      </c>
      <c r="C7" s="266">
        <v>3</v>
      </c>
      <c r="D7" s="22" t="s">
        <v>85</v>
      </c>
      <c r="E7" s="296"/>
      <c r="F7" s="297"/>
      <c r="G7" s="296"/>
      <c r="H7" s="297"/>
      <c r="I7" s="296">
        <v>1</v>
      </c>
      <c r="J7" s="297"/>
      <c r="K7" s="298"/>
      <c r="L7" s="299"/>
      <c r="M7" s="298"/>
      <c r="N7" s="299"/>
      <c r="O7" s="291"/>
      <c r="P7" s="292"/>
      <c r="Q7" s="291"/>
      <c r="R7" s="292"/>
      <c r="S7" s="12">
        <f t="shared" si="1"/>
        <v>1</v>
      </c>
      <c r="T7" s="12">
        <f t="shared" si="0"/>
        <v>1</v>
      </c>
      <c r="U7" s="14"/>
      <c r="V7" s="14"/>
    </row>
    <row r="8" spans="1:22" x14ac:dyDescent="0.3">
      <c r="A8" s="266"/>
      <c r="B8" s="266"/>
      <c r="C8" s="266"/>
      <c r="D8" s="22"/>
      <c r="E8" s="296"/>
      <c r="F8" s="297"/>
      <c r="G8" s="296"/>
      <c r="H8" s="297"/>
      <c r="I8" s="296"/>
      <c r="J8" s="297"/>
      <c r="K8" s="298"/>
      <c r="L8" s="299"/>
      <c r="M8" s="298"/>
      <c r="N8" s="299"/>
      <c r="O8" s="291"/>
      <c r="P8" s="292"/>
      <c r="Q8" s="291"/>
      <c r="R8" s="292"/>
      <c r="S8" s="12">
        <f t="shared" si="1"/>
        <v>0</v>
      </c>
      <c r="T8" s="12">
        <f t="shared" si="0"/>
        <v>0</v>
      </c>
      <c r="U8" s="14"/>
      <c r="V8" s="14"/>
    </row>
    <row r="9" spans="1:22" x14ac:dyDescent="0.3">
      <c r="A9" s="272" t="s">
        <v>112</v>
      </c>
      <c r="B9" s="275">
        <v>157.44</v>
      </c>
      <c r="C9" s="214"/>
      <c r="D9" s="22"/>
      <c r="E9" s="296"/>
      <c r="F9" s="297"/>
      <c r="G9" s="296"/>
      <c r="H9" s="297"/>
      <c r="I9" s="296"/>
      <c r="J9" s="297"/>
      <c r="K9" s="298"/>
      <c r="L9" s="299"/>
      <c r="M9" s="298"/>
      <c r="N9" s="299"/>
      <c r="O9" s="291"/>
      <c r="P9" s="292"/>
      <c r="Q9" s="291"/>
      <c r="R9" s="292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215"/>
      <c r="B10" s="215"/>
      <c r="C10" s="215"/>
      <c r="D10" s="22"/>
      <c r="E10" s="296"/>
      <c r="F10" s="297"/>
      <c r="G10" s="296"/>
      <c r="H10" s="297"/>
      <c r="I10" s="296"/>
      <c r="J10" s="297"/>
      <c r="K10" s="298"/>
      <c r="L10" s="299"/>
      <c r="M10" s="298"/>
      <c r="N10" s="299"/>
      <c r="O10" s="291"/>
      <c r="P10" s="292"/>
      <c r="Q10" s="291"/>
      <c r="R10" s="292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228"/>
      <c r="B11" s="228"/>
      <c r="C11" s="228"/>
      <c r="D11" s="22"/>
      <c r="E11" s="296"/>
      <c r="F11" s="297"/>
      <c r="G11" s="296"/>
      <c r="H11" s="297"/>
      <c r="I11" s="296"/>
      <c r="J11" s="297"/>
      <c r="K11" s="298"/>
      <c r="L11" s="299"/>
      <c r="M11" s="298"/>
      <c r="N11" s="299"/>
      <c r="O11" s="291"/>
      <c r="P11" s="292"/>
      <c r="Q11" s="291"/>
      <c r="R11" s="292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216"/>
      <c r="B12" s="191"/>
      <c r="C12" s="191"/>
      <c r="D12" s="22"/>
      <c r="E12" s="296"/>
      <c r="F12" s="297"/>
      <c r="G12" s="296"/>
      <c r="H12" s="297"/>
      <c r="I12" s="296"/>
      <c r="J12" s="297"/>
      <c r="K12" s="298"/>
      <c r="L12" s="299"/>
      <c r="M12" s="298"/>
      <c r="N12" s="299"/>
      <c r="O12" s="291"/>
      <c r="P12" s="292"/>
      <c r="Q12" s="291"/>
      <c r="R12" s="292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225"/>
      <c r="B13" s="225"/>
      <c r="C13" s="225"/>
      <c r="D13" s="22"/>
      <c r="E13" s="296"/>
      <c r="F13" s="297"/>
      <c r="G13" s="296"/>
      <c r="H13" s="297"/>
      <c r="I13" s="296"/>
      <c r="J13" s="297"/>
      <c r="K13" s="298"/>
      <c r="L13" s="299"/>
      <c r="M13" s="298"/>
      <c r="N13" s="299"/>
      <c r="O13" s="291"/>
      <c r="P13" s="292"/>
      <c r="Q13" s="291"/>
      <c r="R13" s="292"/>
      <c r="S13" s="181">
        <f t="shared" ref="S13:S16" si="2">E13+G13+I13+K13+M13+O13+Q13</f>
        <v>0</v>
      </c>
      <c r="T13" s="181">
        <f t="shared" ref="T13:T16" si="3">SUM(S13-U13-V13)</f>
        <v>0</v>
      </c>
      <c r="U13" s="14"/>
      <c r="V13" s="14"/>
    </row>
    <row r="14" spans="1:22" x14ac:dyDescent="0.3">
      <c r="A14" s="193"/>
      <c r="B14" s="193"/>
      <c r="C14" s="193"/>
      <c r="D14" s="22"/>
      <c r="E14" s="296"/>
      <c r="F14" s="297"/>
      <c r="G14" s="296"/>
      <c r="H14" s="297"/>
      <c r="I14" s="296"/>
      <c r="J14" s="297"/>
      <c r="K14" s="298"/>
      <c r="L14" s="299"/>
      <c r="M14" s="298"/>
      <c r="N14" s="299"/>
      <c r="O14" s="291"/>
      <c r="P14" s="292"/>
      <c r="Q14" s="291"/>
      <c r="R14" s="292"/>
      <c r="S14" s="181">
        <f t="shared" si="2"/>
        <v>0</v>
      </c>
      <c r="T14" s="181">
        <f t="shared" si="3"/>
        <v>0</v>
      </c>
      <c r="U14" s="14"/>
      <c r="V14" s="14"/>
    </row>
    <row r="15" spans="1:22" x14ac:dyDescent="0.3">
      <c r="A15" s="193"/>
      <c r="B15" s="193"/>
      <c r="C15" s="193"/>
      <c r="D15" s="22"/>
      <c r="E15" s="296"/>
      <c r="F15" s="297"/>
      <c r="G15" s="296"/>
      <c r="H15" s="297"/>
      <c r="I15" s="296"/>
      <c r="J15" s="297"/>
      <c r="K15" s="298"/>
      <c r="L15" s="299"/>
      <c r="M15" s="298"/>
      <c r="N15" s="299"/>
      <c r="O15" s="291"/>
      <c r="P15" s="292"/>
      <c r="Q15" s="291"/>
      <c r="R15" s="292"/>
      <c r="S15" s="181">
        <f t="shared" si="2"/>
        <v>0</v>
      </c>
      <c r="T15" s="181">
        <f t="shared" si="3"/>
        <v>0</v>
      </c>
      <c r="U15" s="14"/>
      <c r="V15" s="14"/>
    </row>
    <row r="16" spans="1:22" x14ac:dyDescent="0.3">
      <c r="A16" s="210"/>
      <c r="B16" s="25"/>
      <c r="C16" s="210"/>
      <c r="D16" s="22"/>
      <c r="E16" s="296"/>
      <c r="F16" s="297"/>
      <c r="G16" s="296"/>
      <c r="H16" s="297"/>
      <c r="I16" s="296"/>
      <c r="J16" s="297"/>
      <c r="K16" s="298"/>
      <c r="L16" s="299"/>
      <c r="M16" s="298"/>
      <c r="N16" s="299"/>
      <c r="O16" s="291"/>
      <c r="P16" s="292"/>
      <c r="Q16" s="291"/>
      <c r="R16" s="292"/>
      <c r="S16" s="181">
        <f t="shared" si="2"/>
        <v>0</v>
      </c>
      <c r="T16" s="181">
        <f t="shared" si="3"/>
        <v>0</v>
      </c>
      <c r="U16" s="14"/>
      <c r="V16" s="14"/>
    </row>
    <row r="17" spans="1:22" x14ac:dyDescent="0.3">
      <c r="A17" s="171"/>
      <c r="B17" s="171"/>
      <c r="C17" s="171"/>
      <c r="D17" s="22"/>
      <c r="E17" s="296"/>
      <c r="F17" s="297"/>
      <c r="G17" s="296"/>
      <c r="H17" s="297"/>
      <c r="I17" s="296"/>
      <c r="J17" s="297"/>
      <c r="K17" s="298"/>
      <c r="L17" s="299"/>
      <c r="M17" s="298"/>
      <c r="N17" s="299"/>
      <c r="O17" s="291"/>
      <c r="P17" s="292"/>
      <c r="Q17" s="291"/>
      <c r="R17" s="292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3">
      <c r="A18" s="237"/>
      <c r="B18" s="237"/>
      <c r="C18" s="237"/>
      <c r="D18" s="22"/>
      <c r="E18" s="296"/>
      <c r="F18" s="297"/>
      <c r="G18" s="296"/>
      <c r="H18" s="297"/>
      <c r="I18" s="296"/>
      <c r="J18" s="297"/>
      <c r="K18" s="298"/>
      <c r="L18" s="299"/>
      <c r="M18" s="298"/>
      <c r="N18" s="299"/>
      <c r="O18" s="291"/>
      <c r="P18" s="292"/>
      <c r="Q18" s="291"/>
      <c r="R18" s="292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3">
      <c r="A19" s="248"/>
      <c r="B19" s="25"/>
      <c r="C19" s="248"/>
      <c r="D19" s="22"/>
      <c r="E19" s="296"/>
      <c r="F19" s="297"/>
      <c r="G19" s="296"/>
      <c r="H19" s="297"/>
      <c r="I19" s="296"/>
      <c r="J19" s="297"/>
      <c r="K19" s="298"/>
      <c r="L19" s="299"/>
      <c r="M19" s="298"/>
      <c r="N19" s="299"/>
      <c r="O19" s="291"/>
      <c r="P19" s="292"/>
      <c r="Q19" s="291"/>
      <c r="R19" s="292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3">
      <c r="A20" s="242"/>
      <c r="B20" s="25"/>
      <c r="C20" s="242"/>
      <c r="D20" s="22"/>
      <c r="E20" s="277"/>
      <c r="F20" s="278"/>
      <c r="G20" s="277"/>
      <c r="H20" s="278"/>
      <c r="I20" s="277"/>
      <c r="J20" s="278"/>
      <c r="K20" s="279"/>
      <c r="L20" s="280"/>
      <c r="M20" s="279"/>
      <c r="N20" s="280"/>
      <c r="O20" s="291"/>
      <c r="P20" s="292"/>
      <c r="Q20" s="291"/>
      <c r="R20" s="292"/>
      <c r="S20" s="12">
        <f>E20+G20+I20+K20+M20+O20+Q20</f>
        <v>0</v>
      </c>
      <c r="T20" s="12">
        <f>SUM(S20-U20-V20)</f>
        <v>0</v>
      </c>
      <c r="U20" s="14"/>
      <c r="V20" s="14"/>
    </row>
    <row r="21" spans="1:22" x14ac:dyDescent="0.3">
      <c r="A21" s="173">
        <v>3600</v>
      </c>
      <c r="B21" s="273" t="s">
        <v>111</v>
      </c>
      <c r="C21" s="173"/>
      <c r="D21" s="10" t="s">
        <v>77</v>
      </c>
      <c r="E21" s="296">
        <v>2</v>
      </c>
      <c r="F21" s="297"/>
      <c r="G21" s="296">
        <v>6.5</v>
      </c>
      <c r="H21" s="297"/>
      <c r="I21" s="296">
        <v>6</v>
      </c>
      <c r="J21" s="297"/>
      <c r="K21" s="298"/>
      <c r="L21" s="299"/>
      <c r="M21" s="298"/>
      <c r="N21" s="299"/>
      <c r="O21" s="291"/>
      <c r="P21" s="292"/>
      <c r="Q21" s="291"/>
      <c r="R21" s="292"/>
      <c r="S21" s="12">
        <f t="shared" si="1"/>
        <v>14.5</v>
      </c>
      <c r="T21" s="12">
        <f t="shared" si="0"/>
        <v>14.5</v>
      </c>
      <c r="U21" s="14"/>
      <c r="V21" s="14"/>
    </row>
    <row r="22" spans="1:22" x14ac:dyDescent="0.3">
      <c r="A22" s="6"/>
      <c r="B22" s="6"/>
      <c r="C22" s="6"/>
      <c r="D22" s="10"/>
      <c r="E22" s="296"/>
      <c r="F22" s="297"/>
      <c r="G22" s="296"/>
      <c r="H22" s="297"/>
      <c r="I22" s="296"/>
      <c r="J22" s="297"/>
      <c r="K22" s="298"/>
      <c r="L22" s="299"/>
      <c r="M22" s="298"/>
      <c r="N22" s="299"/>
      <c r="O22" s="291"/>
      <c r="P22" s="292"/>
      <c r="Q22" s="291"/>
      <c r="R22" s="292"/>
      <c r="S22" s="12">
        <f t="shared" si="1"/>
        <v>0</v>
      </c>
      <c r="T22" s="12">
        <f t="shared" si="0"/>
        <v>0</v>
      </c>
      <c r="U22" s="14"/>
      <c r="V22" s="14"/>
    </row>
    <row r="23" spans="1:22" x14ac:dyDescent="0.3">
      <c r="A23" s="55" t="s">
        <v>35</v>
      </c>
      <c r="B23" s="55"/>
      <c r="C23" s="10"/>
      <c r="D23" s="10"/>
      <c r="E23" s="296"/>
      <c r="F23" s="297"/>
      <c r="G23" s="296"/>
      <c r="H23" s="297"/>
      <c r="I23" s="296"/>
      <c r="J23" s="297"/>
      <c r="K23" s="298"/>
      <c r="L23" s="299"/>
      <c r="M23" s="298"/>
      <c r="N23" s="299"/>
      <c r="O23" s="291"/>
      <c r="P23" s="292"/>
      <c r="Q23" s="291"/>
      <c r="R23" s="292"/>
      <c r="S23" s="12">
        <f t="shared" si="1"/>
        <v>0</v>
      </c>
      <c r="T23" s="12"/>
      <c r="U23" s="15"/>
      <c r="V23" s="14"/>
    </row>
    <row r="24" spans="1:22" x14ac:dyDescent="0.3">
      <c r="A24" s="55" t="s">
        <v>36</v>
      </c>
      <c r="B24" s="55"/>
      <c r="C24" s="10"/>
      <c r="D24" s="10"/>
      <c r="E24" s="296"/>
      <c r="F24" s="297"/>
      <c r="G24" s="296"/>
      <c r="H24" s="297"/>
      <c r="I24" s="296"/>
      <c r="J24" s="297"/>
      <c r="K24" s="296"/>
      <c r="L24" s="297"/>
      <c r="M24" s="296"/>
      <c r="N24" s="297"/>
      <c r="O24" s="291"/>
      <c r="P24" s="292"/>
      <c r="Q24" s="291"/>
      <c r="R24" s="292"/>
      <c r="S24" s="12">
        <f t="shared" si="1"/>
        <v>0</v>
      </c>
      <c r="T24" s="12"/>
      <c r="U24" s="15"/>
      <c r="V24" s="14"/>
    </row>
    <row r="25" spans="1:22" x14ac:dyDescent="0.3">
      <c r="A25" s="15" t="s">
        <v>6</v>
      </c>
      <c r="B25" s="15"/>
      <c r="C25" s="15"/>
      <c r="D25" s="15"/>
      <c r="E25" s="300">
        <f>SUM(E4:E24)</f>
        <v>8</v>
      </c>
      <c r="F25" s="301"/>
      <c r="G25" s="300">
        <f>SUM(G4:G24)</f>
        <v>8</v>
      </c>
      <c r="H25" s="301"/>
      <c r="I25" s="300">
        <f>SUM(I4:I24)</f>
        <v>8</v>
      </c>
      <c r="J25" s="301"/>
      <c r="K25" s="300">
        <f>SUM(K4:K24)</f>
        <v>0</v>
      </c>
      <c r="L25" s="301"/>
      <c r="M25" s="300">
        <f>SUM(M4:M24)</f>
        <v>0</v>
      </c>
      <c r="N25" s="301"/>
      <c r="O25" s="300">
        <f>SUM(O4:O24)</f>
        <v>0</v>
      </c>
      <c r="P25" s="301"/>
      <c r="Q25" s="300">
        <f>SUM(Q4:Q24)</f>
        <v>0</v>
      </c>
      <c r="R25" s="301"/>
      <c r="S25" s="12">
        <f t="shared" si="1"/>
        <v>24</v>
      </c>
      <c r="T25" s="12"/>
      <c r="U25" s="15"/>
      <c r="V25" s="14"/>
    </row>
    <row r="26" spans="1:22" x14ac:dyDescent="0.3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24</v>
      </c>
      <c r="U26" s="14"/>
      <c r="V26" s="14"/>
    </row>
    <row r="27" spans="1:22" x14ac:dyDescent="0.3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-8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-16</v>
      </c>
      <c r="T27" s="14"/>
      <c r="U27" s="14">
        <f>SUM(U4:U26)</f>
        <v>0</v>
      </c>
      <c r="V27" s="14">
        <f>SUM(V4:V26)</f>
        <v>0</v>
      </c>
    </row>
    <row r="29" spans="1:22" x14ac:dyDescent="0.3">
      <c r="A29" s="1" t="s">
        <v>23</v>
      </c>
      <c r="B29" s="2"/>
    </row>
    <row r="30" spans="1:22" x14ac:dyDescent="0.3">
      <c r="A30" s="3" t="s">
        <v>2</v>
      </c>
      <c r="C30" s="17">
        <f>SUM(T26)</f>
        <v>24</v>
      </c>
      <c r="I30" s="1">
        <v>3600</v>
      </c>
    </row>
    <row r="31" spans="1:22" x14ac:dyDescent="0.3">
      <c r="A31" s="3" t="s">
        <v>24</v>
      </c>
      <c r="C31" s="17">
        <f>U27</f>
        <v>0</v>
      </c>
      <c r="D31" s="17" t="s">
        <v>84</v>
      </c>
      <c r="I31" s="24">
        <v>14.5</v>
      </c>
    </row>
    <row r="32" spans="1:22" x14ac:dyDescent="0.3">
      <c r="A32" s="3" t="s">
        <v>25</v>
      </c>
      <c r="C32" s="17">
        <f>V27</f>
        <v>0</v>
      </c>
    </row>
    <row r="33" spans="1:9" x14ac:dyDescent="0.3">
      <c r="A33" s="3" t="s">
        <v>26</v>
      </c>
      <c r="C33" s="17">
        <f>S23</f>
        <v>0</v>
      </c>
      <c r="I33" s="17"/>
    </row>
    <row r="34" spans="1:9" x14ac:dyDescent="0.3">
      <c r="A34" s="3" t="s">
        <v>4</v>
      </c>
      <c r="C34" s="17">
        <f>S24</f>
        <v>0</v>
      </c>
    </row>
    <row r="35" spans="1:9" ht="16.2" thickBot="1" x14ac:dyDescent="0.35">
      <c r="A35" s="4" t="s">
        <v>6</v>
      </c>
      <c r="C35" s="23">
        <f>SUM(C30:C34)</f>
        <v>24</v>
      </c>
      <c r="E35" s="4" t="s">
        <v>40</v>
      </c>
      <c r="F35" s="4"/>
      <c r="G35" s="19">
        <f>S25-C35</f>
        <v>0</v>
      </c>
    </row>
    <row r="36" spans="1:9" ht="16.2" thickTop="1" x14ac:dyDescent="0.3">
      <c r="A36" s="3" t="s">
        <v>27</v>
      </c>
      <c r="C36" s="20">
        <v>0</v>
      </c>
      <c r="D36" s="20"/>
    </row>
    <row r="37" spans="1:9" x14ac:dyDescent="0.3">
      <c r="A37" s="3" t="s">
        <v>34</v>
      </c>
      <c r="C37" s="20">
        <v>0</v>
      </c>
      <c r="D37" s="20"/>
    </row>
  </sheetData>
  <mergeCells count="161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23:F23"/>
    <mergeCell ref="G23:H23"/>
    <mergeCell ref="I23:J23"/>
    <mergeCell ref="K23:L23"/>
    <mergeCell ref="M23:N23"/>
    <mergeCell ref="O23:P23"/>
    <mergeCell ref="Q23:R23"/>
    <mergeCell ref="Q22:R22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Holdham</vt:lpstr>
      <vt:lpstr>Leek</vt:lpstr>
      <vt:lpstr>McSharry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Holdham!Print_Area</vt:lpstr>
      <vt:lpstr>Leek!Print_Area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Singh</cp:lastModifiedBy>
  <cp:lastPrinted>2021-02-02T09:55:57Z</cp:lastPrinted>
  <dcterms:created xsi:type="dcterms:W3CDTF">2010-01-14T13:00:57Z</dcterms:created>
  <dcterms:modified xsi:type="dcterms:W3CDTF">2021-02-02T09:56:03Z</dcterms:modified>
</cp:coreProperties>
</file>