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13_ncr:1_{EC2C2E6C-C6C1-464A-B25A-24124E3C0E82}" xr6:coauthVersionLast="44" xr6:coauthVersionMax="44" xr10:uidLastSave="{00000000-0000-0000-0000-000000000000}"/>
  <bookViews>
    <workbookView xWindow="-108" yWindow="-108" windowWidth="23256" windowHeight="12576" tabRatio="967" activeTab="16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ldham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Analysis!$A$1:$K$28</definedName>
    <definedName name="_xlnm.Print_Area" localSheetId="1">Buckingham!$A$1:$V$43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Hammond!$A$1:$V$42</definedName>
    <definedName name="_xlnm.Print_Area" localSheetId="6">Harland!$A$1:$V$40</definedName>
    <definedName name="_xlnm.Print_Area" localSheetId="7">Holdham!$A$1:$V$41</definedName>
    <definedName name="_xlnm.Print_Area" localSheetId="8">Leek!$A$1:$V$40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6" i="56"/>
  <c r="C31" i="56" s="1"/>
  <c r="D10" i="1" s="1"/>
  <c r="U26" i="56"/>
  <c r="C30" i="56" s="1"/>
  <c r="C10" i="1" s="1"/>
  <c r="S25" i="56"/>
  <c r="Q24" i="56"/>
  <c r="R26" i="56" s="1"/>
  <c r="O24" i="56"/>
  <c r="P26" i="56" s="1"/>
  <c r="M24" i="56"/>
  <c r="N26" i="56" s="1"/>
  <c r="K24" i="56"/>
  <c r="L26" i="56" s="1"/>
  <c r="I24" i="56"/>
  <c r="J26" i="56" s="1"/>
  <c r="G24" i="56"/>
  <c r="H26" i="56" s="1"/>
  <c r="E24" i="56"/>
  <c r="F26" i="56" s="1"/>
  <c r="S23" i="56"/>
  <c r="C33" i="56" s="1"/>
  <c r="F10" i="1" s="1"/>
  <c r="S22" i="56"/>
  <c r="C32" i="56" s="1"/>
  <c r="E10" i="1" s="1"/>
  <c r="S21" i="56"/>
  <c r="T21" i="56" s="1"/>
  <c r="S20" i="56"/>
  <c r="T20" i="56" s="1"/>
  <c r="S19" i="56"/>
  <c r="T19" i="56" s="1"/>
  <c r="S18" i="56"/>
  <c r="T18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6" i="56" l="1"/>
  <c r="T25" i="56"/>
  <c r="C29" i="56" s="1"/>
  <c r="S24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4" i="56" l="1"/>
  <c r="G10" i="1" s="1"/>
  <c r="B10" i="1"/>
  <c r="S24" i="55"/>
  <c r="T23" i="55"/>
  <c r="C27" i="55" s="1"/>
  <c r="S22" i="55"/>
  <c r="G34" i="56" l="1"/>
  <c r="C32" i="55"/>
  <c r="G14" i="1" s="1"/>
  <c r="B14" i="1"/>
  <c r="G32" i="55" l="1"/>
  <c r="K15" i="1"/>
  <c r="I15" i="1"/>
  <c r="H15" i="1"/>
  <c r="V24" i="53"/>
  <c r="C29" i="53" s="1"/>
  <c r="D15" i="1" s="1"/>
  <c r="U24" i="53"/>
  <c r="C28" i="53" s="1"/>
  <c r="C15" i="1" s="1"/>
  <c r="S23" i="53"/>
  <c r="Q22" i="53"/>
  <c r="R24" i="53" s="1"/>
  <c r="O22" i="53"/>
  <c r="P24" i="53" s="1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F15" i="1" s="1"/>
  <c r="S20" i="53"/>
  <c r="C30" i="53" s="1"/>
  <c r="E15" i="1" s="1"/>
  <c r="S19" i="53"/>
  <c r="T19" i="53" s="1"/>
  <c r="S18" i="53"/>
  <c r="T18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3" i="53" l="1"/>
  <c r="C27" i="53" s="1"/>
  <c r="S24" i="53"/>
  <c r="S22" i="53"/>
  <c r="I22" i="24"/>
  <c r="J24" i="24" s="1"/>
  <c r="C32" i="53" l="1"/>
  <c r="G32" i="53" s="1"/>
  <c r="B15" i="1"/>
  <c r="G15" i="1" s="1"/>
  <c r="S15" i="51"/>
  <c r="T15" i="51" s="1"/>
  <c r="K22" i="24" l="1"/>
  <c r="L24" i="24" s="1"/>
  <c r="M22" i="24" l="1"/>
  <c r="N24" i="24" s="1"/>
  <c r="K17" i="1" l="1"/>
  <c r="I17" i="1" l="1"/>
  <c r="H17" i="1"/>
  <c r="H18" i="1" l="1"/>
  <c r="I18" i="1"/>
  <c r="K18" i="1"/>
  <c r="V24" i="52"/>
  <c r="C29" i="52" s="1"/>
  <c r="D17" i="1" s="1"/>
  <c r="U24" i="52"/>
  <c r="C28" i="52" s="1"/>
  <c r="C17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7" i="1" s="1"/>
  <c r="S20" i="52"/>
  <c r="C30" i="52" s="1"/>
  <c r="E17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7" i="1"/>
  <c r="G17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5" i="47" l="1"/>
  <c r="H27" i="47" s="1"/>
  <c r="S12" i="16" l="1"/>
  <c r="T12" i="16" s="1"/>
  <c r="S11" i="16"/>
  <c r="T11" i="16" s="1"/>
  <c r="S18" i="14"/>
  <c r="T18" i="14" s="1"/>
  <c r="S13" i="16" l="1"/>
  <c r="T13" i="16" s="1"/>
  <c r="S18" i="5" l="1"/>
  <c r="T18" i="5" s="1"/>
  <c r="S17" i="5"/>
  <c r="T17" i="5" s="1"/>
  <c r="S16" i="5"/>
  <c r="T16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7" i="47"/>
  <c r="C32" i="47" s="1"/>
  <c r="U27" i="47"/>
  <c r="C31" i="47" s="1"/>
  <c r="C6" i="1" s="1"/>
  <c r="S26" i="47"/>
  <c r="Q25" i="47"/>
  <c r="R27" i="47" s="1"/>
  <c r="O25" i="47"/>
  <c r="P27" i="47" s="1"/>
  <c r="M25" i="47"/>
  <c r="N27" i="47" s="1"/>
  <c r="K25" i="47"/>
  <c r="L27" i="47" s="1"/>
  <c r="I25" i="47"/>
  <c r="J27" i="47" s="1"/>
  <c r="E25" i="47"/>
  <c r="F27" i="47" s="1"/>
  <c r="S24" i="47"/>
  <c r="C34" i="47" s="1"/>
  <c r="S23" i="47"/>
  <c r="C33" i="47" s="1"/>
  <c r="E6" i="1" s="1"/>
  <c r="S22" i="47"/>
  <c r="T22" i="47" s="1"/>
  <c r="S21" i="47"/>
  <c r="T21" i="47" s="1"/>
  <c r="S20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0" i="47" l="1"/>
  <c r="T26" i="47" s="1"/>
  <c r="C30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7" i="47"/>
  <c r="S25" i="47"/>
  <c r="S24" i="46"/>
  <c r="S22" i="46"/>
  <c r="S24" i="44"/>
  <c r="S22" i="44"/>
  <c r="C32" i="46" l="1"/>
  <c r="G32" i="46" s="1"/>
  <c r="B8" i="1"/>
  <c r="C35" i="47"/>
  <c r="C32" i="44"/>
  <c r="G32" i="44" s="1"/>
  <c r="G22" i="24"/>
  <c r="H24" i="24" s="1"/>
  <c r="E24" i="14"/>
  <c r="F26" i="14" s="1"/>
  <c r="G35" i="47" l="1"/>
  <c r="G30" i="5"/>
  <c r="E30" i="5" l="1"/>
  <c r="F32" i="5" s="1"/>
  <c r="S21" i="5" l="1"/>
  <c r="T21" i="5" l="1"/>
  <c r="S23" i="5"/>
  <c r="T23" i="5" s="1"/>
  <c r="S22" i="5"/>
  <c r="T22" i="5" s="1"/>
  <c r="K30" i="5" l="1"/>
  <c r="I30" i="5"/>
  <c r="J32" i="5" s="1"/>
  <c r="V32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19" i="5"/>
  <c r="T19" i="5" s="1"/>
  <c r="S20" i="5"/>
  <c r="T20" i="5" s="1"/>
  <c r="S25" i="5"/>
  <c r="T25" i="5" s="1"/>
  <c r="S26" i="5"/>
  <c r="T26" i="5" s="1"/>
  <c r="S27" i="5"/>
  <c r="T27" i="5" s="1"/>
  <c r="S28" i="5"/>
  <c r="S29" i="5"/>
  <c r="U32" i="5"/>
  <c r="S31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V24" i="24"/>
  <c r="C29" i="24" s="1"/>
  <c r="U24" i="24"/>
  <c r="C28" i="24" s="1"/>
  <c r="C16" i="1" s="1"/>
  <c r="S23" i="24"/>
  <c r="Q22" i="24"/>
  <c r="R24" i="24" s="1"/>
  <c r="O22" i="24"/>
  <c r="P24" i="24" s="1"/>
  <c r="E22" i="24"/>
  <c r="F24" i="24" s="1"/>
  <c r="C31" i="24"/>
  <c r="F16" i="1" s="1"/>
  <c r="C30" i="24"/>
  <c r="E16" i="1" s="1"/>
  <c r="S4" i="24"/>
  <c r="T4" i="24" s="1"/>
  <c r="V25" i="16"/>
  <c r="C30" i="16" s="1"/>
  <c r="U25" i="16"/>
  <c r="C29" i="16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6" i="5"/>
  <c r="C20" i="1" s="1"/>
  <c r="C37" i="5"/>
  <c r="D20" i="1" s="1"/>
  <c r="H32" i="5"/>
  <c r="L32" i="5"/>
  <c r="O30" i="5"/>
  <c r="P32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8" i="5"/>
  <c r="E20" i="1" s="1"/>
  <c r="C39" i="5"/>
  <c r="Q30" i="5"/>
  <c r="R32" i="5" s="1"/>
  <c r="I21" i="1" l="1"/>
  <c r="H21" i="1"/>
  <c r="C21" i="1"/>
  <c r="E21" i="1"/>
  <c r="T18" i="18"/>
  <c r="T20" i="30"/>
  <c r="D16" i="1"/>
  <c r="D21" i="1" s="1"/>
  <c r="G6" i="1"/>
  <c r="T13" i="30"/>
  <c r="T19" i="18"/>
  <c r="T23" i="24"/>
  <c r="C27" i="24" s="1"/>
  <c r="B16" i="1" s="1"/>
  <c r="T25" i="14"/>
  <c r="C29" i="14" s="1"/>
  <c r="B9" i="1" s="1"/>
  <c r="S22" i="24"/>
  <c r="F20" i="1"/>
  <c r="F19" i="1"/>
  <c r="S26" i="30"/>
  <c r="S24" i="30"/>
  <c r="S24" i="24"/>
  <c r="S24" i="14"/>
  <c r="F9" i="1"/>
  <c r="L26" i="14"/>
  <c r="S26" i="14" s="1"/>
  <c r="F21" i="1" l="1"/>
  <c r="T25" i="30"/>
  <c r="C29" i="30" s="1"/>
  <c r="B18" i="1" s="1"/>
  <c r="G18" i="1" s="1"/>
  <c r="C32" i="24"/>
  <c r="G32" i="24" s="1"/>
  <c r="G11" i="1"/>
  <c r="G8" i="1"/>
  <c r="G16" i="1"/>
  <c r="G9" i="1"/>
  <c r="C34" i="14"/>
  <c r="C34" i="30" l="1"/>
  <c r="G34" i="30" s="1"/>
  <c r="G34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S23" i="16"/>
  <c r="C33" i="16" l="1"/>
  <c r="M30" i="5"/>
  <c r="N32" i="5" s="1"/>
  <c r="S24" i="5"/>
  <c r="T24" i="5" s="1"/>
  <c r="S30" i="5" l="1"/>
  <c r="K20" i="1"/>
  <c r="T31" i="5"/>
  <c r="C35" i="5" s="1"/>
  <c r="B20" i="1" s="1"/>
  <c r="G20" i="1" l="1"/>
  <c r="G21" i="1" s="1"/>
  <c r="K21" i="1"/>
  <c r="C25" i="1" s="1"/>
  <c r="C40" i="5"/>
  <c r="G40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<sst xmlns="http://schemas.openxmlformats.org/spreadsheetml/2006/main" count="668" uniqueCount="99">
  <si>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</si>
  <si>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</si>
  <si>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</si>
  <si>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</si>
  <si>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</si>
  <si>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</si>
  <si>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</si>
  <si>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</si>
  <si>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</si>
  <si>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</si>
  <si>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</si>
  <si>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</si>
  <si>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</si>
  <si>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</si>
  <si>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</si>
  <si>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</si>
  <si>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</si>
  <si>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</si>
  <si>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</si>
  <si>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</si>
  <si>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</si>
  <si>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</si>
  <si>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</si>
  <si>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</si>
  <si>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</si>
  <si>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</si>
  <si>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</si>
  <si>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</si>
  <si>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</si>
  <si>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</si>
  <si>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</si>
  <si>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</si>
  <si>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</si>
  <si>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</si>
  <si>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</si>
  <si>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</si>
  <si>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</si>
  <si>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</si>
  <si>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</si>
  <si>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</si>
  <si>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</si>
  <si>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</si>
  <si>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</si>
  <si>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</si>
  <si>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</si>
  <si>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</si>
  <si>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</si>
  <si>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</si>
  <si>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</si>
  <si>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</si>
  <si>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</si>
  <si>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</si>
  <si>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</si>
  <si>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</si>
  <si>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</si>
  <si>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</si>
  <si>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</si>
  <si>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</si>
  <si>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</si>
  <si>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</si>
  <si>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</si>
  <si>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</si>
  <si>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</si>
  <si>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</si>
  <si>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</si>
  <si>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</si>
  <si>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</si>
  <si>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</si>
  <si>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fork lift / tidy works</t>
  </si>
  <si>
    <t>production meeting</t>
  </si>
  <si>
    <t>fork lift</t>
  </si>
  <si>
    <t>move materials</t>
  </si>
  <si>
    <t>M Reading-Jones</t>
  </si>
  <si>
    <t>machine maintenance</t>
  </si>
  <si>
    <t>clean out fire</t>
  </si>
  <si>
    <t>tidy workshop</t>
  </si>
  <si>
    <t>frames</t>
  </si>
  <si>
    <t>shredder</t>
  </si>
  <si>
    <t>cut firewood</t>
  </si>
  <si>
    <t xml:space="preserve">supervision /quality control </t>
  </si>
  <si>
    <t>6781(eg)</t>
  </si>
  <si>
    <t>wardrobe</t>
  </si>
  <si>
    <t>M Reading -Jones</t>
  </si>
  <si>
    <t>J Holdham</t>
  </si>
  <si>
    <t xml:space="preserve">labouring </t>
  </si>
  <si>
    <t>forklift</t>
  </si>
  <si>
    <t xml:space="preserve">skirting </t>
  </si>
  <si>
    <t>W/E 31.05.2020</t>
  </si>
  <si>
    <t>week ending 31.05.2020</t>
  </si>
  <si>
    <t>funeral</t>
  </si>
  <si>
    <t>signs etc for covid</t>
  </si>
  <si>
    <t>sample</t>
  </si>
  <si>
    <t xml:space="preserve">re make desk top </t>
  </si>
  <si>
    <t>tidy up / sanitizing area</t>
  </si>
  <si>
    <t>25 p02</t>
  </si>
  <si>
    <t>check delivery 6591 wal</t>
  </si>
  <si>
    <t>KNIG01</t>
  </si>
  <si>
    <t>SEBA01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</si>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</sst>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2" xfId="0" applyFont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5" fillId="0" borderId="3" xfId="0" applyNumberFormat="1" applyFont="1" applyFill="1" applyBorder="1" applyAlignment="1">
      <alignment horizontal="center"/>
    </xf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8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26" fillId="8" borderId="1" xfId="0" applyNumberFormat="1" applyFont="1" applyFill="1" applyBorder="1" applyAlignment="1">
      <alignment horizontal="center"/>
    </xf>
    <xf numFmtId="2" fontId="26" fillId="8" borderId="2" xfId="0" applyNumberFormat="1" applyFont="1" applyFill="1" applyBorder="1" applyAlignment="1">
      <alignment horizontal="center"/>
    </xf>
    <xf numFmtId="2" fontId="26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zoomScale="89" zoomScaleNormal="89" workbookViewId="0">
      <selection activeCell="B6" sqref="B6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60" t="s">
        <v>87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SUM(Buckingham!C30)</f>
        <v>0</v>
      </c>
      <c r="C6" s="100">
        <f>SUM(Buckingham!C31)</f>
        <v>0</v>
      </c>
      <c r="D6" s="100">
        <f>SUM(Buckingham!C32)</f>
        <v>0</v>
      </c>
      <c r="E6" s="100">
        <f>SUM(Buckingham!C33)</f>
        <v>0</v>
      </c>
      <c r="F6" s="100">
        <f>SUM(Buckingham!C34)</f>
        <v>8</v>
      </c>
      <c r="G6" s="101">
        <f>B6+C6+D6+E6+F6</f>
        <v>8</v>
      </c>
      <c r="H6" s="102">
        <f>SUM(Buckingham!C36)</f>
        <v>0</v>
      </c>
      <c r="I6" s="102">
        <f>SUM(Buckingham!C37)</f>
        <v>0</v>
      </c>
      <c r="K6" s="103">
        <f>SUM(Buckingham!I31)</f>
        <v>0</v>
      </c>
    </row>
    <row r="7" spans="1:11" ht="17.25" customHeight="1" x14ac:dyDescent="0.3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8</v>
      </c>
      <c r="G7" s="101">
        <f>B7+C7+D7+E7+F7</f>
        <v>8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32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32</v>
      </c>
      <c r="H8" s="104">
        <f>SUM(Czege!C33)</f>
        <v>0</v>
      </c>
      <c r="I8" s="104">
        <f>SUM(Czege!C34)</f>
        <v>0</v>
      </c>
      <c r="K8" s="103">
        <f>SUM(Czege!I28)</f>
        <v>14.5</v>
      </c>
    </row>
    <row r="9" spans="1:11" ht="17.25" customHeight="1" x14ac:dyDescent="0.3">
      <c r="A9" s="99" t="s">
        <v>7</v>
      </c>
      <c r="B9" s="100">
        <f>SUM(Doran!C29)</f>
        <v>32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9" si="0">B9+C9+D9+E9+F9</f>
        <v>32</v>
      </c>
      <c r="H9" s="104">
        <f>SUM(Doran!C35)</f>
        <v>0</v>
      </c>
      <c r="I9" s="104">
        <f>SUM(Doran!C36)</f>
        <v>0</v>
      </c>
      <c r="K9" s="103">
        <f>SUM(Doran!I30)</f>
        <v>3.75</v>
      </c>
    </row>
    <row r="10" spans="1:11" x14ac:dyDescent="0.3">
      <c r="A10" s="224" t="s">
        <v>50</v>
      </c>
      <c r="B10" s="225">
        <f>SUM(Hammond!C29)</f>
        <v>0</v>
      </c>
      <c r="C10" s="225">
        <f>SUM(Hammond!C30)</f>
        <v>0</v>
      </c>
      <c r="D10" s="225">
        <f>SUM(Hammond!C31)</f>
        <v>0</v>
      </c>
      <c r="E10" s="225">
        <f>SUM(Hammond!C32)</f>
        <v>0</v>
      </c>
      <c r="F10" s="225">
        <f>SUM(Hammond!C33)</f>
        <v>8</v>
      </c>
      <c r="G10" s="226">
        <f>SUM(Hammond!C34)</f>
        <v>8</v>
      </c>
      <c r="H10" s="104">
        <f>SUM(Hammond!C35)</f>
        <v>0</v>
      </c>
      <c r="I10" s="104">
        <f>SUM(Hammond!C36)</f>
        <v>0</v>
      </c>
      <c r="K10" s="103">
        <f>SUM(Hammond!I30)</f>
        <v>0</v>
      </c>
    </row>
    <row r="11" spans="1:11" x14ac:dyDescent="0.3">
      <c r="A11" s="99" t="s">
        <v>8</v>
      </c>
      <c r="B11" s="100">
        <f>SUM(Harland!C27)</f>
        <v>0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8</v>
      </c>
      <c r="G11" s="101">
        <f>B11+C11+D11+E11+F11</f>
        <v>8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2" t="s">
        <v>83</v>
      </c>
      <c r="B12" s="100">
        <v>0</v>
      </c>
      <c r="C12" s="100">
        <f>SUM(Holdham!C29)</f>
        <v>0</v>
      </c>
      <c r="D12" s="100">
        <f>SUM(Holdham!C30)</f>
        <v>0</v>
      </c>
      <c r="E12" s="100">
        <f>SUM(Holdham!C31)</f>
        <v>0</v>
      </c>
      <c r="F12" s="100">
        <f>SUM(Holdham!C32)</f>
        <v>0</v>
      </c>
      <c r="G12" s="101">
        <f>B12+C12+D12+E12+F12</f>
        <v>0</v>
      </c>
      <c r="H12" s="104">
        <f>SUM(Holdham!C34)</f>
        <v>0</v>
      </c>
      <c r="I12" s="104">
        <f>SUM(Holdham!C35)</f>
        <v>0</v>
      </c>
      <c r="K12" s="103">
        <f>SUM(Holdham!I29)</f>
        <v>0</v>
      </c>
    </row>
    <row r="13" spans="1:11" x14ac:dyDescent="0.3">
      <c r="A13" s="99" t="s">
        <v>65</v>
      </c>
      <c r="B13" s="100">
        <f>SUM(Leek!C27)</f>
        <v>0</v>
      </c>
      <c r="C13" s="100">
        <f>SUM(Leek!C28)</f>
        <v>0</v>
      </c>
      <c r="D13" s="100">
        <f>SUM(Leek!A29)</f>
        <v>0</v>
      </c>
      <c r="E13" s="100">
        <f>SUM(Leek!C30)</f>
        <v>0</v>
      </c>
      <c r="F13" s="100">
        <f>SUM(Leek!C31)</f>
        <v>8</v>
      </c>
      <c r="G13" s="101">
        <f>B13+C13+D13+E13+F13</f>
        <v>8</v>
      </c>
      <c r="H13" s="104">
        <f>SUM(Leek!C33)</f>
        <v>0</v>
      </c>
      <c r="I13" s="104">
        <f>SUM(Leek!C34)</f>
        <v>0</v>
      </c>
      <c r="K13" s="103">
        <f>SUM(Leek!I28)</f>
        <v>0</v>
      </c>
    </row>
    <row r="14" spans="1:11" x14ac:dyDescent="0.3">
      <c r="A14" s="99" t="s">
        <v>9</v>
      </c>
      <c r="B14" s="100">
        <f>SUM(McSharry!C27)</f>
        <v>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8</v>
      </c>
      <c r="G14" s="101">
        <f>SUM(McSharry!C32)</f>
        <v>8</v>
      </c>
      <c r="H14" s="104">
        <f>SUM(McSharry!C33)</f>
        <v>0</v>
      </c>
      <c r="I14" s="104">
        <f>SUM(McSharry!C34)</f>
        <v>0</v>
      </c>
      <c r="K14" s="103">
        <v>0</v>
      </c>
    </row>
    <row r="15" spans="1:11" ht="17.25" customHeight="1" x14ac:dyDescent="0.3">
      <c r="A15" s="99" t="s">
        <v>72</v>
      </c>
      <c r="B15" s="100">
        <f>SUM('Reading-Jones'!C27)</f>
        <v>32</v>
      </c>
      <c r="C15" s="100">
        <f>SUM('Reading-Jones'!C28)</f>
        <v>0</v>
      </c>
      <c r="D15" s="100">
        <f>SUM('Reading-Jones'!C29)</f>
        <v>0</v>
      </c>
      <c r="E15" s="100">
        <f>SUM('Reading-Jones'!C30)</f>
        <v>0</v>
      </c>
      <c r="F15" s="100">
        <f>SUM('Reading-Jones'!C31)</f>
        <v>0</v>
      </c>
      <c r="G15" s="101">
        <f>B15+C15+D15+E15+F15</f>
        <v>32</v>
      </c>
      <c r="H15" s="104">
        <f>SUM('Reading-Jones'!C33)</f>
        <v>0</v>
      </c>
      <c r="I15" s="104">
        <f>SUM('Reading-Jones'!C34)</f>
        <v>0</v>
      </c>
      <c r="K15" s="103">
        <f>SUM('Reading-Jones'!I28)</f>
        <v>15.5</v>
      </c>
    </row>
    <row r="16" spans="1:11" x14ac:dyDescent="0.3">
      <c r="A16" s="99" t="s">
        <v>45</v>
      </c>
      <c r="B16" s="100">
        <f>SUM(Ward!C27)</f>
        <v>0</v>
      </c>
      <c r="C16" s="100">
        <f>SUM(Ward!C28)</f>
        <v>0</v>
      </c>
      <c r="D16" s="100">
        <f>SUM(Ward!C29)</f>
        <v>0</v>
      </c>
      <c r="E16" s="100">
        <f>SUM(Ward!C30)</f>
        <v>0</v>
      </c>
      <c r="F16" s="100">
        <f>SUM(Ward!C31)</f>
        <v>8</v>
      </c>
      <c r="G16" s="101">
        <f t="shared" si="0"/>
        <v>8</v>
      </c>
      <c r="H16" s="104">
        <f>SUM(Ward!C33)</f>
        <v>0</v>
      </c>
      <c r="I16" s="104">
        <f>SUM(Ward!C34)</f>
        <v>0</v>
      </c>
      <c r="K16" s="103">
        <f>SUM(Ward!I28)</f>
        <v>0</v>
      </c>
    </row>
    <row r="17" spans="1:11" x14ac:dyDescent="0.3">
      <c r="A17" s="99" t="s">
        <v>67</v>
      </c>
      <c r="B17" s="100">
        <f>SUM(Wildman!C27)</f>
        <v>0</v>
      </c>
      <c r="C17" s="100">
        <f>SUM(Wildman!C28)</f>
        <v>0</v>
      </c>
      <c r="D17" s="100">
        <f>SUM(Wildman!C29)</f>
        <v>0</v>
      </c>
      <c r="E17" s="100">
        <f>SUM(Wildman!C30)</f>
        <v>0</v>
      </c>
      <c r="F17" s="100">
        <f>SUM(Wildman!C31)</f>
        <v>8</v>
      </c>
      <c r="G17" s="101">
        <f>B17+C17+D17+E17+F17</f>
        <v>8</v>
      </c>
      <c r="H17" s="104">
        <f>SUM(Wildman!C33)</f>
        <v>0</v>
      </c>
      <c r="I17" s="104">
        <f>SUM(Wildman!C34)</f>
        <v>0</v>
      </c>
      <c r="K17" s="103">
        <f>SUM(Wildman!I28)</f>
        <v>0</v>
      </c>
    </row>
    <row r="18" spans="1:11" x14ac:dyDescent="0.3">
      <c r="A18" s="99" t="s">
        <v>47</v>
      </c>
      <c r="B18" s="100">
        <f>SUM(N.Winterburn!C29)</f>
        <v>0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8</v>
      </c>
      <c r="G18" s="101">
        <f t="shared" si="0"/>
        <v>8</v>
      </c>
      <c r="H18" s="104">
        <f>SUM(N.Winterburn!C35)</f>
        <v>0</v>
      </c>
      <c r="I18" s="104">
        <f>SUM(N.Winterburn!C36)</f>
        <v>0</v>
      </c>
      <c r="K18" s="103">
        <f>SUM(N.Winterburn!I30)</f>
        <v>0</v>
      </c>
    </row>
    <row r="19" spans="1:11" x14ac:dyDescent="0.3">
      <c r="A19" s="99" t="s">
        <v>11</v>
      </c>
      <c r="B19" s="100">
        <f>SUM(T.Winterburn!C28)</f>
        <v>0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8</v>
      </c>
      <c r="G19" s="101">
        <f t="shared" si="0"/>
        <v>8</v>
      </c>
      <c r="H19" s="104">
        <f>SUM(T.Winterburn!C34)</f>
        <v>0</v>
      </c>
      <c r="I19" s="104">
        <f>SUM(T.Winterburn!C35)</f>
        <v>0</v>
      </c>
      <c r="K19" s="103">
        <f>SUM(T.Winterburn!I29)</f>
        <v>0</v>
      </c>
    </row>
    <row r="20" spans="1:11" x14ac:dyDescent="0.3">
      <c r="A20" s="99" t="s">
        <v>12</v>
      </c>
      <c r="B20" s="100">
        <f>SUM(Wright!C35)</f>
        <v>32</v>
      </c>
      <c r="C20" s="100">
        <f>SUM(Wright!C36)</f>
        <v>2</v>
      </c>
      <c r="D20" s="100">
        <f>SUM(Wright!C37)</f>
        <v>0</v>
      </c>
      <c r="E20" s="100">
        <f>SUM(Wright!C38)</f>
        <v>0</v>
      </c>
      <c r="F20" s="100">
        <f>SUM(Wright!C39)</f>
        <v>0</v>
      </c>
      <c r="G20" s="101">
        <f>B20+C20+D20+E20+F20</f>
        <v>34</v>
      </c>
      <c r="H20" s="104">
        <f>SUM(Wright!C41)</f>
        <v>0</v>
      </c>
      <c r="I20" s="104">
        <f>SUM(Wright!C42)</f>
        <v>0</v>
      </c>
      <c r="K20" s="103">
        <f>SUM(Wright!I36)</f>
        <v>0</v>
      </c>
    </row>
    <row r="21" spans="1:11" ht="17.25" customHeight="1" x14ac:dyDescent="0.3">
      <c r="A21" s="105" t="s">
        <v>22</v>
      </c>
      <c r="B21" s="106">
        <f t="shared" ref="B21:I21" si="1">SUM(B6:B20)</f>
        <v>128</v>
      </c>
      <c r="C21" s="106">
        <f t="shared" si="1"/>
        <v>2</v>
      </c>
      <c r="D21" s="106">
        <f t="shared" si="1"/>
        <v>0</v>
      </c>
      <c r="E21" s="106">
        <f t="shared" si="1"/>
        <v>0</v>
      </c>
      <c r="F21" s="106">
        <f t="shared" si="1"/>
        <v>80</v>
      </c>
      <c r="G21" s="106">
        <f t="shared" si="1"/>
        <v>210</v>
      </c>
      <c r="H21" s="107">
        <f t="shared" si="1"/>
        <v>0</v>
      </c>
      <c r="I21" s="107">
        <f t="shared" si="1"/>
        <v>0</v>
      </c>
      <c r="J21" s="94"/>
      <c r="K21" s="106">
        <f>SUM(K6:K20)</f>
        <v>33.75</v>
      </c>
    </row>
    <row r="22" spans="1:11" s="94" customFormat="1" x14ac:dyDescent="0.3">
      <c r="A22" s="92"/>
      <c r="B22" s="92"/>
      <c r="C22" s="92"/>
      <c r="D22" s="92"/>
      <c r="E22" s="92"/>
      <c r="F22" s="92"/>
      <c r="J22" s="92"/>
      <c r="K22" s="92"/>
    </row>
    <row r="24" spans="1:11" x14ac:dyDescent="0.3">
      <c r="A24" s="92" t="s">
        <v>28</v>
      </c>
      <c r="C24" s="108">
        <f>B21+C21+D21</f>
        <v>130</v>
      </c>
    </row>
    <row r="25" spans="1:11" x14ac:dyDescent="0.3">
      <c r="A25" s="92" t="s">
        <v>29</v>
      </c>
      <c r="C25" s="108">
        <f>K21</f>
        <v>33.75</v>
      </c>
    </row>
    <row r="26" spans="1:11" x14ac:dyDescent="0.3">
      <c r="A26" s="92" t="s">
        <v>33</v>
      </c>
      <c r="C26" s="109">
        <f>C25/C24</f>
        <v>0.25961538461538464</v>
      </c>
    </row>
    <row r="27" spans="1:11" x14ac:dyDescent="0.3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D36" sqref="D3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88</v>
      </c>
      <c r="B2" s="227"/>
      <c r="C2" s="227"/>
      <c r="D2" s="152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3"/>
      <c r="F3" s="213"/>
      <c r="G3" s="114"/>
      <c r="H3" s="114"/>
      <c r="I3" s="114"/>
      <c r="J3" s="114"/>
      <c r="K3" s="114"/>
      <c r="L3" s="114"/>
      <c r="M3" s="114"/>
      <c r="N3" s="114"/>
      <c r="O3" s="156"/>
      <c r="P3" s="11"/>
      <c r="Q3" s="11"/>
      <c r="R3" s="11"/>
      <c r="S3" s="154"/>
      <c r="T3" s="154"/>
      <c r="U3" s="13"/>
      <c r="V3" s="13"/>
    </row>
    <row r="4" spans="1:22" x14ac:dyDescent="0.3">
      <c r="A4" s="212">
        <v>6849</v>
      </c>
      <c r="B4" s="212"/>
      <c r="C4" s="212">
        <v>18</v>
      </c>
      <c r="D4" s="22" t="s">
        <v>76</v>
      </c>
      <c r="E4" s="247"/>
      <c r="F4" s="248"/>
      <c r="G4" s="249"/>
      <c r="H4" s="250"/>
      <c r="I4" s="249"/>
      <c r="J4" s="250"/>
      <c r="K4" s="249"/>
      <c r="L4" s="250"/>
      <c r="M4" s="249"/>
      <c r="N4" s="250"/>
      <c r="O4" s="245"/>
      <c r="P4" s="246"/>
      <c r="Q4" s="245"/>
      <c r="R4" s="246"/>
      <c r="S4" s="154">
        <f>E4+G4+I4+K4+M4+O4+Q4</f>
        <v>0</v>
      </c>
      <c r="T4" s="154">
        <f t="shared" ref="T4:T19" si="0">SUM(S4-U4-V4)</f>
        <v>0</v>
      </c>
      <c r="U4" s="14"/>
      <c r="V4" s="14"/>
    </row>
    <row r="5" spans="1:22" x14ac:dyDescent="0.3">
      <c r="A5" s="212">
        <v>6849</v>
      </c>
      <c r="B5" s="212"/>
      <c r="C5" s="212">
        <v>19</v>
      </c>
      <c r="D5" s="22" t="s">
        <v>76</v>
      </c>
      <c r="E5" s="247"/>
      <c r="F5" s="248"/>
      <c r="G5" s="249"/>
      <c r="H5" s="250"/>
      <c r="I5" s="249"/>
      <c r="J5" s="250"/>
      <c r="K5" s="249"/>
      <c r="L5" s="250"/>
      <c r="M5" s="249"/>
      <c r="N5" s="250"/>
      <c r="O5" s="245"/>
      <c r="P5" s="246"/>
      <c r="Q5" s="245"/>
      <c r="R5" s="246"/>
      <c r="S5" s="154">
        <f t="shared" ref="S5:S22" si="1">E5+G5+I5+K5+M5+O5+Q5</f>
        <v>0</v>
      </c>
      <c r="T5" s="154">
        <f t="shared" si="0"/>
        <v>0</v>
      </c>
      <c r="U5" s="14"/>
      <c r="V5" s="14"/>
    </row>
    <row r="6" spans="1:22" x14ac:dyDescent="0.3">
      <c r="A6" s="215">
        <v>6728</v>
      </c>
      <c r="B6" s="25"/>
      <c r="C6" s="215">
        <v>10</v>
      </c>
      <c r="D6" s="22" t="s">
        <v>76</v>
      </c>
      <c r="E6" s="247"/>
      <c r="F6" s="248"/>
      <c r="G6" s="249"/>
      <c r="H6" s="250"/>
      <c r="I6" s="249"/>
      <c r="J6" s="250"/>
      <c r="K6" s="249"/>
      <c r="L6" s="250"/>
      <c r="M6" s="249"/>
      <c r="N6" s="250"/>
      <c r="O6" s="245"/>
      <c r="P6" s="246"/>
      <c r="Q6" s="245"/>
      <c r="R6" s="246"/>
      <c r="S6" s="154">
        <f>E6+G6+I6+K6+M6+O6+Q6</f>
        <v>0</v>
      </c>
      <c r="T6" s="154">
        <f t="shared" si="0"/>
        <v>0</v>
      </c>
      <c r="U6" s="14"/>
      <c r="V6" s="14"/>
    </row>
    <row r="7" spans="1:22" x14ac:dyDescent="0.3">
      <c r="A7" s="217">
        <v>6849</v>
      </c>
      <c r="B7" s="217"/>
      <c r="C7" s="217">
        <v>22</v>
      </c>
      <c r="D7" s="22" t="s">
        <v>76</v>
      </c>
      <c r="E7" s="247"/>
      <c r="F7" s="248"/>
      <c r="G7" s="249"/>
      <c r="H7" s="250"/>
      <c r="I7" s="249"/>
      <c r="J7" s="250"/>
      <c r="K7" s="249"/>
      <c r="L7" s="250"/>
      <c r="M7" s="249"/>
      <c r="N7" s="250"/>
      <c r="O7" s="245"/>
      <c r="P7" s="246"/>
      <c r="Q7" s="245"/>
      <c r="R7" s="246"/>
      <c r="S7" s="154">
        <f>E7+G7+I7+K7+M7+O7+Q7</f>
        <v>0</v>
      </c>
      <c r="T7" s="154">
        <f t="shared" si="0"/>
        <v>0</v>
      </c>
      <c r="U7" s="14"/>
      <c r="V7" s="14"/>
    </row>
    <row r="8" spans="1:22" x14ac:dyDescent="0.3">
      <c r="A8" s="212"/>
      <c r="B8" s="212"/>
      <c r="C8" s="212"/>
      <c r="D8" s="22"/>
      <c r="E8" s="247"/>
      <c r="F8" s="248"/>
      <c r="G8" s="249"/>
      <c r="H8" s="250"/>
      <c r="I8" s="249"/>
      <c r="J8" s="250"/>
      <c r="K8" s="249"/>
      <c r="L8" s="250"/>
      <c r="M8" s="249"/>
      <c r="N8" s="250"/>
      <c r="O8" s="245"/>
      <c r="P8" s="246"/>
      <c r="Q8" s="245"/>
      <c r="R8" s="246"/>
      <c r="S8" s="154">
        <f t="shared" si="1"/>
        <v>0</v>
      </c>
      <c r="T8" s="154">
        <f t="shared" si="0"/>
        <v>0</v>
      </c>
      <c r="U8" s="14"/>
      <c r="V8" s="14"/>
    </row>
    <row r="9" spans="1:22" x14ac:dyDescent="0.3">
      <c r="A9" s="212"/>
      <c r="B9" s="212"/>
      <c r="C9" s="212"/>
      <c r="D9" s="22"/>
      <c r="E9" s="247"/>
      <c r="F9" s="248"/>
      <c r="G9" s="249"/>
      <c r="H9" s="250"/>
      <c r="I9" s="249"/>
      <c r="J9" s="250"/>
      <c r="K9" s="249"/>
      <c r="L9" s="250"/>
      <c r="M9" s="249"/>
      <c r="N9" s="250"/>
      <c r="O9" s="245"/>
      <c r="P9" s="246"/>
      <c r="Q9" s="245"/>
      <c r="R9" s="246"/>
      <c r="S9" s="154">
        <f t="shared" si="1"/>
        <v>0</v>
      </c>
      <c r="T9" s="154">
        <f t="shared" si="0"/>
        <v>0</v>
      </c>
      <c r="U9" s="14"/>
      <c r="V9" s="14"/>
    </row>
    <row r="10" spans="1:22" x14ac:dyDescent="0.3">
      <c r="A10" s="212"/>
      <c r="B10" s="25"/>
      <c r="C10" s="212"/>
      <c r="D10" s="22"/>
      <c r="E10" s="247"/>
      <c r="F10" s="248"/>
      <c r="G10" s="249"/>
      <c r="H10" s="250"/>
      <c r="I10" s="249"/>
      <c r="J10" s="250"/>
      <c r="K10" s="249"/>
      <c r="L10" s="250"/>
      <c r="M10" s="249"/>
      <c r="N10" s="250"/>
      <c r="O10" s="245"/>
      <c r="P10" s="246"/>
      <c r="Q10" s="245"/>
      <c r="R10" s="246"/>
      <c r="S10" s="154">
        <f t="shared" si="1"/>
        <v>0</v>
      </c>
      <c r="T10" s="154">
        <f t="shared" si="0"/>
        <v>0</v>
      </c>
      <c r="U10" s="14"/>
      <c r="V10" s="14"/>
    </row>
    <row r="11" spans="1:22" x14ac:dyDescent="0.3">
      <c r="A11" s="202"/>
      <c r="B11" s="25"/>
      <c r="C11" s="202"/>
      <c r="D11" s="22"/>
      <c r="E11" s="247"/>
      <c r="F11" s="248"/>
      <c r="G11" s="249"/>
      <c r="H11" s="250"/>
      <c r="I11" s="249"/>
      <c r="J11" s="250"/>
      <c r="K11" s="249"/>
      <c r="L11" s="250"/>
      <c r="M11" s="249"/>
      <c r="N11" s="250"/>
      <c r="O11" s="245"/>
      <c r="P11" s="246"/>
      <c r="Q11" s="245"/>
      <c r="R11" s="246"/>
      <c r="S11" s="154">
        <f t="shared" si="1"/>
        <v>0</v>
      </c>
      <c r="T11" s="154">
        <f t="shared" si="0"/>
        <v>0</v>
      </c>
      <c r="U11" s="14"/>
      <c r="V11" s="14"/>
    </row>
    <row r="12" spans="1:22" x14ac:dyDescent="0.3">
      <c r="A12" s="206"/>
      <c r="B12" s="206"/>
      <c r="C12" s="206"/>
      <c r="D12" s="22"/>
      <c r="E12" s="247"/>
      <c r="F12" s="248"/>
      <c r="G12" s="249"/>
      <c r="H12" s="250"/>
      <c r="I12" s="249"/>
      <c r="J12" s="250"/>
      <c r="K12" s="249"/>
      <c r="L12" s="250"/>
      <c r="M12" s="249"/>
      <c r="N12" s="250"/>
      <c r="O12" s="245"/>
      <c r="P12" s="246"/>
      <c r="Q12" s="245"/>
      <c r="R12" s="246"/>
      <c r="S12" s="154">
        <f t="shared" si="1"/>
        <v>0</v>
      </c>
      <c r="T12" s="154">
        <f t="shared" si="0"/>
        <v>0</v>
      </c>
      <c r="U12" s="14"/>
      <c r="V12" s="14"/>
    </row>
    <row r="13" spans="1:22" x14ac:dyDescent="0.3">
      <c r="A13" s="206"/>
      <c r="B13" s="206"/>
      <c r="C13" s="206"/>
      <c r="D13" s="22"/>
      <c r="E13" s="247"/>
      <c r="F13" s="248"/>
      <c r="G13" s="249"/>
      <c r="H13" s="250"/>
      <c r="I13" s="249"/>
      <c r="J13" s="250"/>
      <c r="K13" s="249"/>
      <c r="L13" s="250"/>
      <c r="M13" s="249"/>
      <c r="N13" s="250"/>
      <c r="O13" s="245"/>
      <c r="P13" s="246"/>
      <c r="Q13" s="245"/>
      <c r="R13" s="246"/>
      <c r="S13" s="154">
        <f t="shared" si="1"/>
        <v>0</v>
      </c>
      <c r="T13" s="154">
        <f t="shared" si="0"/>
        <v>0</v>
      </c>
      <c r="U13" s="14"/>
      <c r="V13" s="14"/>
    </row>
    <row r="14" spans="1:22" x14ac:dyDescent="0.3">
      <c r="A14" s="161"/>
      <c r="B14" s="153"/>
      <c r="C14" s="153"/>
      <c r="D14" s="22"/>
      <c r="E14" s="247"/>
      <c r="F14" s="248"/>
      <c r="G14" s="249"/>
      <c r="H14" s="250"/>
      <c r="I14" s="249"/>
      <c r="J14" s="250"/>
      <c r="K14" s="249"/>
      <c r="L14" s="250"/>
      <c r="M14" s="249"/>
      <c r="N14" s="250"/>
      <c r="O14" s="245"/>
      <c r="P14" s="246"/>
      <c r="Q14" s="245"/>
      <c r="R14" s="246"/>
      <c r="S14" s="154">
        <f t="shared" si="1"/>
        <v>0</v>
      </c>
      <c r="T14" s="154">
        <f t="shared" si="0"/>
        <v>0</v>
      </c>
      <c r="U14" s="14"/>
      <c r="V14" s="14"/>
    </row>
    <row r="15" spans="1:22" x14ac:dyDescent="0.3">
      <c r="A15" s="161"/>
      <c r="B15" s="25"/>
      <c r="C15" s="153"/>
      <c r="D15" s="22"/>
      <c r="E15" s="247"/>
      <c r="F15" s="248"/>
      <c r="G15" s="249"/>
      <c r="H15" s="250"/>
      <c r="I15" s="249"/>
      <c r="J15" s="250"/>
      <c r="K15" s="249"/>
      <c r="L15" s="250"/>
      <c r="M15" s="249"/>
      <c r="N15" s="250"/>
      <c r="O15" s="245"/>
      <c r="P15" s="246"/>
      <c r="Q15" s="245"/>
      <c r="R15" s="246"/>
      <c r="S15" s="154">
        <f t="shared" si="1"/>
        <v>0</v>
      </c>
      <c r="T15" s="154">
        <f t="shared" si="0"/>
        <v>0</v>
      </c>
      <c r="U15" s="14"/>
      <c r="V15" s="14"/>
    </row>
    <row r="16" spans="1:22" x14ac:dyDescent="0.3">
      <c r="A16" s="206"/>
      <c r="B16" s="206"/>
      <c r="C16" s="206"/>
      <c r="D16" s="22"/>
      <c r="E16" s="243"/>
      <c r="F16" s="244"/>
      <c r="G16" s="234"/>
      <c r="H16" s="235"/>
      <c r="I16" s="249"/>
      <c r="J16" s="250"/>
      <c r="K16" s="249"/>
      <c r="L16" s="250"/>
      <c r="M16" s="249"/>
      <c r="N16" s="250"/>
      <c r="O16" s="245"/>
      <c r="P16" s="246"/>
      <c r="Q16" s="245"/>
      <c r="R16" s="246"/>
      <c r="S16" s="154">
        <f t="shared" si="1"/>
        <v>0</v>
      </c>
      <c r="T16" s="154">
        <f t="shared" si="0"/>
        <v>0</v>
      </c>
      <c r="U16" s="14"/>
      <c r="V16" s="14"/>
    </row>
    <row r="17" spans="1:22" x14ac:dyDescent="0.3">
      <c r="A17" s="189">
        <v>3600</v>
      </c>
      <c r="B17" s="25"/>
      <c r="C17" s="189"/>
      <c r="D17" s="22" t="s">
        <v>85</v>
      </c>
      <c r="E17" s="247"/>
      <c r="F17" s="248"/>
      <c r="G17" s="249"/>
      <c r="H17" s="250"/>
      <c r="I17" s="249"/>
      <c r="J17" s="250"/>
      <c r="K17" s="249"/>
      <c r="L17" s="250"/>
      <c r="M17" s="249"/>
      <c r="N17" s="250"/>
      <c r="O17" s="245"/>
      <c r="P17" s="246"/>
      <c r="Q17" s="245"/>
      <c r="R17" s="246"/>
      <c r="S17" s="154">
        <f>E17+G17+I17+K17+M17+O17+Q17</f>
        <v>0</v>
      </c>
      <c r="T17" s="154">
        <f>SUM(S17-U17-V17)</f>
        <v>0</v>
      </c>
      <c r="U17" s="14"/>
      <c r="V17" s="14"/>
    </row>
    <row r="18" spans="1:22" x14ac:dyDescent="0.3">
      <c r="A18" s="161">
        <v>3600</v>
      </c>
      <c r="B18" s="25"/>
      <c r="C18" s="153"/>
      <c r="D18" s="22" t="s">
        <v>75</v>
      </c>
      <c r="E18" s="247"/>
      <c r="F18" s="248"/>
      <c r="G18" s="249"/>
      <c r="H18" s="250"/>
      <c r="I18" s="249"/>
      <c r="J18" s="250"/>
      <c r="K18" s="249"/>
      <c r="L18" s="250"/>
      <c r="M18" s="249"/>
      <c r="N18" s="250"/>
      <c r="O18" s="245"/>
      <c r="P18" s="246"/>
      <c r="Q18" s="245"/>
      <c r="R18" s="246"/>
      <c r="S18" s="154">
        <f t="shared" si="1"/>
        <v>0</v>
      </c>
      <c r="T18" s="154">
        <f t="shared" si="0"/>
        <v>0</v>
      </c>
      <c r="U18" s="14"/>
      <c r="V18" s="14"/>
    </row>
    <row r="19" spans="1:22" x14ac:dyDescent="0.3">
      <c r="A19" s="153"/>
      <c r="B19" s="153"/>
      <c r="C19" s="153"/>
      <c r="D19" s="10"/>
      <c r="E19" s="247"/>
      <c r="F19" s="248"/>
      <c r="G19" s="249"/>
      <c r="H19" s="250"/>
      <c r="I19" s="249"/>
      <c r="J19" s="250"/>
      <c r="K19" s="249"/>
      <c r="L19" s="250"/>
      <c r="M19" s="249"/>
      <c r="N19" s="250"/>
      <c r="O19" s="245"/>
      <c r="P19" s="246"/>
      <c r="Q19" s="245"/>
      <c r="R19" s="246"/>
      <c r="S19" s="154">
        <f t="shared" si="1"/>
        <v>0</v>
      </c>
      <c r="T19" s="154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47"/>
      <c r="F20" s="248"/>
      <c r="G20" s="249"/>
      <c r="H20" s="250"/>
      <c r="I20" s="249"/>
      <c r="J20" s="250"/>
      <c r="K20" s="249"/>
      <c r="L20" s="250"/>
      <c r="M20" s="249"/>
      <c r="N20" s="250"/>
      <c r="O20" s="245"/>
      <c r="P20" s="246"/>
      <c r="Q20" s="245"/>
      <c r="R20" s="246"/>
      <c r="S20" s="154">
        <f t="shared" si="1"/>
        <v>0</v>
      </c>
      <c r="T20" s="154"/>
      <c r="U20" s="15"/>
      <c r="V20" s="14"/>
    </row>
    <row r="21" spans="1:22" x14ac:dyDescent="0.3">
      <c r="A21" s="55" t="s">
        <v>36</v>
      </c>
      <c r="B21" s="55"/>
      <c r="C21" s="10"/>
      <c r="D21" s="10"/>
      <c r="E21" s="247">
        <v>8</v>
      </c>
      <c r="F21" s="248"/>
      <c r="G21" s="249"/>
      <c r="H21" s="250"/>
      <c r="I21" s="249"/>
      <c r="J21" s="250"/>
      <c r="K21" s="249"/>
      <c r="L21" s="250"/>
      <c r="M21" s="249"/>
      <c r="N21" s="250"/>
      <c r="O21" s="245"/>
      <c r="P21" s="246"/>
      <c r="Q21" s="245"/>
      <c r="R21" s="246"/>
      <c r="S21" s="154">
        <f t="shared" si="1"/>
        <v>8</v>
      </c>
      <c r="T21" s="154"/>
      <c r="U21" s="15"/>
      <c r="V21" s="14"/>
    </row>
    <row r="22" spans="1:22" x14ac:dyDescent="0.3">
      <c r="A22" s="15" t="s">
        <v>6</v>
      </c>
      <c r="B22" s="15"/>
      <c r="C22" s="15"/>
      <c r="D22" s="15"/>
      <c r="E22" s="251">
        <f>SUM(E4:E21)</f>
        <v>8</v>
      </c>
      <c r="F22" s="252"/>
      <c r="G22" s="251">
        <f>SUM(G4:G21)</f>
        <v>0</v>
      </c>
      <c r="H22" s="252"/>
      <c r="I22" s="251">
        <f>SUM(I4:I21)</f>
        <v>0</v>
      </c>
      <c r="J22" s="252"/>
      <c r="K22" s="251">
        <f>SUM(K4:K21)</f>
        <v>0</v>
      </c>
      <c r="L22" s="252"/>
      <c r="M22" s="251">
        <f>SUM(M4:M21)</f>
        <v>0</v>
      </c>
      <c r="N22" s="252"/>
      <c r="O22" s="251">
        <f>SUM(O4:O21)</f>
        <v>0</v>
      </c>
      <c r="P22" s="252"/>
      <c r="Q22" s="251">
        <f>SUM(Q4:Q21)</f>
        <v>0</v>
      </c>
      <c r="R22" s="252"/>
      <c r="S22" s="154">
        <f t="shared" si="1"/>
        <v>8</v>
      </c>
      <c r="T22" s="154"/>
      <c r="U22" s="15"/>
      <c r="V22" s="14"/>
    </row>
    <row r="23" spans="1:22" x14ac:dyDescent="0.3">
      <c r="A23" s="15" t="s">
        <v>2</v>
      </c>
      <c r="B23" s="15"/>
      <c r="C23" s="15"/>
      <c r="D23" s="15"/>
      <c r="E23" s="154"/>
      <c r="F23" s="155">
        <v>8</v>
      </c>
      <c r="G23" s="154"/>
      <c r="H23" s="155">
        <v>8</v>
      </c>
      <c r="I23" s="154"/>
      <c r="J23" s="155">
        <v>8</v>
      </c>
      <c r="K23" s="154"/>
      <c r="L23" s="155">
        <v>8</v>
      </c>
      <c r="M23" s="154"/>
      <c r="N23" s="155">
        <v>8</v>
      </c>
      <c r="O23" s="154"/>
      <c r="P23" s="155"/>
      <c r="Q23" s="154"/>
      <c r="R23" s="155"/>
      <c r="S23" s="154">
        <f>SUM(E23:R23)</f>
        <v>40</v>
      </c>
      <c r="T23" s="154">
        <f>SUM(T4:T22)</f>
        <v>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-32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8</v>
      </c>
    </row>
    <row r="32" spans="1:22" ht="16.2" thickBot="1" x14ac:dyDescent="0.35">
      <c r="A32" s="4" t="s">
        <v>6</v>
      </c>
      <c r="C32" s="23">
        <f>SUM(C27:C31)</f>
        <v>8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tabColor rgb="FFFFFF00"/>
    <pageSetUpPr fitToPage="1"/>
  </sheetPr>
  <dimension ref="A1:V34"/>
  <sheetViews>
    <sheetView zoomScale="87" zoomScaleNormal="87" workbookViewId="0">
      <selection activeCell="Y31" sqref="Y3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82</v>
      </c>
      <c r="B1" s="2"/>
      <c r="C1" s="2"/>
    </row>
    <row r="2" spans="1:22" s="9" customFormat="1" x14ac:dyDescent="0.3">
      <c r="A2" s="5" t="s">
        <v>88</v>
      </c>
      <c r="B2" s="227"/>
      <c r="C2" s="227"/>
      <c r="D2" s="142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4"/>
      <c r="F3" s="213"/>
      <c r="G3" s="115">
        <v>8</v>
      </c>
      <c r="H3" s="114">
        <v>16.3</v>
      </c>
      <c r="I3" s="115">
        <v>8</v>
      </c>
      <c r="J3" s="114">
        <v>16.3</v>
      </c>
      <c r="K3" s="115">
        <v>8</v>
      </c>
      <c r="L3" s="114">
        <v>16.3</v>
      </c>
      <c r="M3" s="115">
        <v>8</v>
      </c>
      <c r="N3" s="114">
        <v>16.3</v>
      </c>
      <c r="O3" s="146"/>
      <c r="P3" s="11"/>
      <c r="Q3" s="11"/>
      <c r="R3" s="11"/>
      <c r="S3" s="143"/>
      <c r="T3" s="143"/>
      <c r="U3" s="13"/>
      <c r="V3" s="13"/>
    </row>
    <row r="4" spans="1:22" x14ac:dyDescent="0.3">
      <c r="A4" s="230">
        <v>6728</v>
      </c>
      <c r="B4" s="231" t="s">
        <v>96</v>
      </c>
      <c r="C4" s="230">
        <v>25</v>
      </c>
      <c r="D4" s="22" t="s">
        <v>76</v>
      </c>
      <c r="E4" s="247"/>
      <c r="F4" s="248"/>
      <c r="G4" s="249"/>
      <c r="H4" s="250"/>
      <c r="I4" s="249">
        <v>3</v>
      </c>
      <c r="J4" s="250"/>
      <c r="K4" s="249">
        <v>4.5</v>
      </c>
      <c r="L4" s="250"/>
      <c r="M4" s="249">
        <v>1.5</v>
      </c>
      <c r="N4" s="250"/>
      <c r="O4" s="245"/>
      <c r="P4" s="246"/>
      <c r="Q4" s="245"/>
      <c r="R4" s="246"/>
      <c r="S4" s="143">
        <f>E4+G4+I4+K4+M4+O4+Q4</f>
        <v>9</v>
      </c>
      <c r="T4" s="143">
        <f t="shared" ref="T4:T19" si="0">SUM(S4-U4-V4)</f>
        <v>9</v>
      </c>
      <c r="U4" s="14"/>
      <c r="V4" s="14"/>
    </row>
    <row r="5" spans="1:22" x14ac:dyDescent="0.3">
      <c r="A5" s="230">
        <v>6728</v>
      </c>
      <c r="B5" s="231" t="s">
        <v>96</v>
      </c>
      <c r="C5" s="230" t="s">
        <v>94</v>
      </c>
      <c r="D5" s="22" t="s">
        <v>76</v>
      </c>
      <c r="E5" s="247"/>
      <c r="F5" s="248"/>
      <c r="G5" s="249"/>
      <c r="H5" s="250"/>
      <c r="I5" s="249"/>
      <c r="J5" s="250"/>
      <c r="K5" s="249">
        <v>2</v>
      </c>
      <c r="L5" s="250"/>
      <c r="M5" s="249"/>
      <c r="N5" s="250"/>
      <c r="O5" s="245"/>
      <c r="P5" s="246"/>
      <c r="Q5" s="245"/>
      <c r="R5" s="246"/>
      <c r="S5" s="143">
        <f t="shared" ref="S5:S22" si="1">E5+G5+I5+K5+M5+O5+Q5</f>
        <v>2</v>
      </c>
      <c r="T5" s="143">
        <f t="shared" si="0"/>
        <v>2</v>
      </c>
      <c r="U5" s="14"/>
      <c r="V5" s="14"/>
    </row>
    <row r="6" spans="1:22" x14ac:dyDescent="0.3">
      <c r="A6" s="230">
        <v>6728</v>
      </c>
      <c r="B6" s="231" t="s">
        <v>96</v>
      </c>
      <c r="C6" s="230">
        <v>12</v>
      </c>
      <c r="D6" s="22" t="s">
        <v>76</v>
      </c>
      <c r="E6" s="247"/>
      <c r="F6" s="248"/>
      <c r="G6" s="249"/>
      <c r="H6" s="250"/>
      <c r="I6" s="249"/>
      <c r="J6" s="250"/>
      <c r="K6" s="249">
        <v>1</v>
      </c>
      <c r="L6" s="250"/>
      <c r="M6" s="249">
        <v>2</v>
      </c>
      <c r="N6" s="250"/>
      <c r="O6" s="245"/>
      <c r="P6" s="246"/>
      <c r="Q6" s="245"/>
      <c r="R6" s="246"/>
      <c r="S6" s="143">
        <f t="shared" si="1"/>
        <v>3</v>
      </c>
      <c r="T6" s="143">
        <f t="shared" si="0"/>
        <v>3</v>
      </c>
      <c r="U6" s="14"/>
      <c r="V6" s="14"/>
    </row>
    <row r="7" spans="1:22" x14ac:dyDescent="0.3">
      <c r="A7" s="230">
        <v>6728</v>
      </c>
      <c r="B7" s="231" t="s">
        <v>96</v>
      </c>
      <c r="C7" s="230">
        <v>13</v>
      </c>
      <c r="D7" s="22" t="s">
        <v>76</v>
      </c>
      <c r="E7" s="247"/>
      <c r="F7" s="248"/>
      <c r="G7" s="249"/>
      <c r="H7" s="250"/>
      <c r="I7" s="249"/>
      <c r="J7" s="250"/>
      <c r="K7" s="249"/>
      <c r="L7" s="250"/>
      <c r="M7" s="249">
        <v>2.5</v>
      </c>
      <c r="N7" s="250"/>
      <c r="O7" s="245"/>
      <c r="P7" s="246"/>
      <c r="Q7" s="245"/>
      <c r="R7" s="246"/>
      <c r="S7" s="143">
        <f t="shared" si="1"/>
        <v>2.5</v>
      </c>
      <c r="T7" s="143">
        <f t="shared" si="0"/>
        <v>2.5</v>
      </c>
      <c r="U7" s="14"/>
      <c r="V7" s="14"/>
    </row>
    <row r="8" spans="1:22" x14ac:dyDescent="0.3">
      <c r="A8" s="145"/>
      <c r="B8" s="145"/>
      <c r="C8" s="145"/>
      <c r="D8" s="22"/>
      <c r="E8" s="247"/>
      <c r="F8" s="248"/>
      <c r="G8" s="249"/>
      <c r="H8" s="250"/>
      <c r="I8" s="249"/>
      <c r="J8" s="250"/>
      <c r="K8" s="249"/>
      <c r="L8" s="250"/>
      <c r="M8" s="249"/>
      <c r="N8" s="250"/>
      <c r="O8" s="245"/>
      <c r="P8" s="246"/>
      <c r="Q8" s="245"/>
      <c r="R8" s="246"/>
      <c r="S8" s="143">
        <f t="shared" si="1"/>
        <v>0</v>
      </c>
      <c r="T8" s="143">
        <f t="shared" si="0"/>
        <v>0</v>
      </c>
      <c r="U8" s="14"/>
      <c r="V8" s="14"/>
    </row>
    <row r="9" spans="1:22" x14ac:dyDescent="0.3">
      <c r="A9" s="145"/>
      <c r="B9" s="145"/>
      <c r="C9" s="145"/>
      <c r="D9" s="22"/>
      <c r="E9" s="247"/>
      <c r="F9" s="248"/>
      <c r="G9" s="249"/>
      <c r="H9" s="250"/>
      <c r="I9" s="249"/>
      <c r="J9" s="250"/>
      <c r="K9" s="249"/>
      <c r="L9" s="250"/>
      <c r="M9" s="249"/>
      <c r="N9" s="250"/>
      <c r="O9" s="245"/>
      <c r="P9" s="246"/>
      <c r="Q9" s="245"/>
      <c r="R9" s="246"/>
      <c r="S9" s="143">
        <f t="shared" si="1"/>
        <v>0</v>
      </c>
      <c r="T9" s="143">
        <f t="shared" si="0"/>
        <v>0</v>
      </c>
      <c r="U9" s="14"/>
      <c r="V9" s="14"/>
    </row>
    <row r="10" spans="1:22" x14ac:dyDescent="0.3">
      <c r="A10" s="145"/>
      <c r="B10" s="145"/>
      <c r="C10" s="145"/>
      <c r="D10" s="22"/>
      <c r="E10" s="247"/>
      <c r="F10" s="248"/>
      <c r="G10" s="249"/>
      <c r="H10" s="250"/>
      <c r="I10" s="249"/>
      <c r="J10" s="250"/>
      <c r="K10" s="249"/>
      <c r="L10" s="250"/>
      <c r="M10" s="249"/>
      <c r="N10" s="250"/>
      <c r="O10" s="245"/>
      <c r="P10" s="246"/>
      <c r="Q10" s="245"/>
      <c r="R10" s="246"/>
      <c r="S10" s="143">
        <f t="shared" si="1"/>
        <v>0</v>
      </c>
      <c r="T10" s="143">
        <f t="shared" si="0"/>
        <v>0</v>
      </c>
      <c r="U10" s="14"/>
      <c r="V10" s="14"/>
    </row>
    <row r="11" spans="1:22" x14ac:dyDescent="0.3">
      <c r="A11" s="145"/>
      <c r="B11" s="145"/>
      <c r="C11" s="145"/>
      <c r="D11" s="22"/>
      <c r="E11" s="247"/>
      <c r="F11" s="248"/>
      <c r="G11" s="249"/>
      <c r="H11" s="250"/>
      <c r="I11" s="249"/>
      <c r="J11" s="250"/>
      <c r="K11" s="249"/>
      <c r="L11" s="250"/>
      <c r="M11" s="249"/>
      <c r="N11" s="250"/>
      <c r="O11" s="245"/>
      <c r="P11" s="246"/>
      <c r="Q11" s="245"/>
      <c r="R11" s="246"/>
      <c r="S11" s="143">
        <f t="shared" si="1"/>
        <v>0</v>
      </c>
      <c r="T11" s="143">
        <f t="shared" si="0"/>
        <v>0</v>
      </c>
      <c r="U11" s="14"/>
      <c r="V11" s="14"/>
    </row>
    <row r="12" spans="1:22" x14ac:dyDescent="0.3">
      <c r="A12" s="145"/>
      <c r="B12" s="145"/>
      <c r="C12" s="145"/>
      <c r="D12" s="22"/>
      <c r="E12" s="247"/>
      <c r="F12" s="248"/>
      <c r="G12" s="249"/>
      <c r="H12" s="250"/>
      <c r="I12" s="249"/>
      <c r="J12" s="250"/>
      <c r="K12" s="249"/>
      <c r="L12" s="250"/>
      <c r="M12" s="249"/>
      <c r="N12" s="250"/>
      <c r="O12" s="245"/>
      <c r="P12" s="246"/>
      <c r="Q12" s="245"/>
      <c r="R12" s="246"/>
      <c r="S12" s="143">
        <f t="shared" si="1"/>
        <v>0</v>
      </c>
      <c r="T12" s="143">
        <f t="shared" si="0"/>
        <v>0</v>
      </c>
      <c r="U12" s="14"/>
      <c r="V12" s="14"/>
    </row>
    <row r="13" spans="1:22" x14ac:dyDescent="0.3">
      <c r="A13" s="145"/>
      <c r="B13" s="145"/>
      <c r="C13" s="145"/>
      <c r="D13" s="22"/>
      <c r="E13" s="247"/>
      <c r="F13" s="248"/>
      <c r="G13" s="249"/>
      <c r="H13" s="250"/>
      <c r="I13" s="249"/>
      <c r="J13" s="250"/>
      <c r="K13" s="249"/>
      <c r="L13" s="250"/>
      <c r="M13" s="249"/>
      <c r="N13" s="250"/>
      <c r="O13" s="245"/>
      <c r="P13" s="246"/>
      <c r="Q13" s="245"/>
      <c r="R13" s="246"/>
      <c r="S13" s="143">
        <f t="shared" si="1"/>
        <v>0</v>
      </c>
      <c r="T13" s="143">
        <f t="shared" si="0"/>
        <v>0</v>
      </c>
      <c r="U13" s="14"/>
      <c r="V13" s="14"/>
    </row>
    <row r="14" spans="1:22" x14ac:dyDescent="0.3">
      <c r="A14" s="145"/>
      <c r="B14" s="145"/>
      <c r="C14" s="145"/>
      <c r="D14" s="22"/>
      <c r="E14" s="247"/>
      <c r="F14" s="248"/>
      <c r="G14" s="249"/>
      <c r="H14" s="250"/>
      <c r="I14" s="249"/>
      <c r="J14" s="250"/>
      <c r="K14" s="249"/>
      <c r="L14" s="250"/>
      <c r="M14" s="249"/>
      <c r="N14" s="250"/>
      <c r="O14" s="245"/>
      <c r="P14" s="246"/>
      <c r="Q14" s="245"/>
      <c r="R14" s="246"/>
      <c r="S14" s="143">
        <f t="shared" si="1"/>
        <v>0</v>
      </c>
      <c r="T14" s="143">
        <f t="shared" si="0"/>
        <v>0</v>
      </c>
      <c r="U14" s="14"/>
      <c r="V14" s="14"/>
    </row>
    <row r="15" spans="1:22" x14ac:dyDescent="0.3">
      <c r="A15" s="145"/>
      <c r="B15" s="25"/>
      <c r="C15" s="145"/>
      <c r="D15" s="22"/>
      <c r="E15" s="247"/>
      <c r="F15" s="248"/>
      <c r="G15" s="249"/>
      <c r="H15" s="250"/>
      <c r="I15" s="249"/>
      <c r="J15" s="250"/>
      <c r="K15" s="249"/>
      <c r="L15" s="250"/>
      <c r="M15" s="249"/>
      <c r="N15" s="250"/>
      <c r="O15" s="245"/>
      <c r="P15" s="246"/>
      <c r="Q15" s="245"/>
      <c r="R15" s="246"/>
      <c r="S15" s="143">
        <f t="shared" si="1"/>
        <v>0</v>
      </c>
      <c r="T15" s="143">
        <f t="shared" si="0"/>
        <v>0</v>
      </c>
      <c r="U15" s="14"/>
      <c r="V15" s="14"/>
    </row>
    <row r="16" spans="1:22" x14ac:dyDescent="0.3">
      <c r="A16" s="145"/>
      <c r="B16" s="25"/>
      <c r="C16" s="145"/>
      <c r="D16" s="22"/>
      <c r="E16" s="247"/>
      <c r="F16" s="248"/>
      <c r="G16" s="249"/>
      <c r="H16" s="250"/>
      <c r="I16" s="249"/>
      <c r="J16" s="250"/>
      <c r="K16" s="249"/>
      <c r="L16" s="250"/>
      <c r="M16" s="249"/>
      <c r="N16" s="250"/>
      <c r="O16" s="245"/>
      <c r="P16" s="246"/>
      <c r="Q16" s="245"/>
      <c r="R16" s="246"/>
      <c r="S16" s="143">
        <f t="shared" si="1"/>
        <v>0</v>
      </c>
      <c r="T16" s="143">
        <f t="shared" si="0"/>
        <v>0</v>
      </c>
      <c r="U16" s="14"/>
      <c r="V16" s="14"/>
    </row>
    <row r="17" spans="1:22" x14ac:dyDescent="0.3">
      <c r="A17" s="145">
        <v>3600</v>
      </c>
      <c r="B17" s="25" t="s">
        <v>98</v>
      </c>
      <c r="C17" s="145"/>
      <c r="D17" s="22" t="s">
        <v>95</v>
      </c>
      <c r="E17" s="247"/>
      <c r="F17" s="248"/>
      <c r="G17" s="249"/>
      <c r="H17" s="250"/>
      <c r="I17" s="249"/>
      <c r="J17" s="250"/>
      <c r="K17" s="249">
        <v>0.5</v>
      </c>
      <c r="L17" s="250"/>
      <c r="M17" s="249">
        <v>0.5</v>
      </c>
      <c r="N17" s="250"/>
      <c r="O17" s="245"/>
      <c r="P17" s="246"/>
      <c r="Q17" s="245"/>
      <c r="R17" s="246"/>
      <c r="S17" s="143">
        <f>E17+G17+I17+K17+M17+O17+Q17</f>
        <v>1</v>
      </c>
      <c r="T17" s="143">
        <f>SUM(S17-U17-V17)</f>
        <v>1</v>
      </c>
      <c r="U17" s="14"/>
      <c r="V17" s="14"/>
    </row>
    <row r="18" spans="1:22" x14ac:dyDescent="0.3">
      <c r="A18" s="228">
        <v>3600</v>
      </c>
      <c r="B18" s="228" t="s">
        <v>98</v>
      </c>
      <c r="C18" s="228"/>
      <c r="D18" s="22" t="s">
        <v>90</v>
      </c>
      <c r="E18" s="247"/>
      <c r="F18" s="248"/>
      <c r="G18" s="249">
        <v>8</v>
      </c>
      <c r="H18" s="250"/>
      <c r="I18" s="249">
        <v>5</v>
      </c>
      <c r="J18" s="250"/>
      <c r="K18" s="249"/>
      <c r="L18" s="250"/>
      <c r="M18" s="249">
        <v>1.5</v>
      </c>
      <c r="N18" s="250"/>
      <c r="O18" s="245"/>
      <c r="P18" s="246"/>
      <c r="Q18" s="245"/>
      <c r="R18" s="246"/>
      <c r="S18" s="143">
        <f t="shared" si="1"/>
        <v>14.5</v>
      </c>
      <c r="T18" s="143">
        <f t="shared" si="0"/>
        <v>14.5</v>
      </c>
      <c r="U18" s="14"/>
      <c r="V18" s="14"/>
    </row>
    <row r="19" spans="1:22" x14ac:dyDescent="0.3">
      <c r="A19" s="145"/>
      <c r="B19" s="145"/>
      <c r="C19" s="145"/>
      <c r="D19" s="10"/>
      <c r="E19" s="247"/>
      <c r="F19" s="248"/>
      <c r="G19" s="249"/>
      <c r="H19" s="250"/>
      <c r="I19" s="249"/>
      <c r="J19" s="250"/>
      <c r="K19" s="249"/>
      <c r="L19" s="250"/>
      <c r="M19" s="249"/>
      <c r="N19" s="250"/>
      <c r="O19" s="245"/>
      <c r="P19" s="246"/>
      <c r="Q19" s="245"/>
      <c r="R19" s="246"/>
      <c r="S19" s="143">
        <f t="shared" si="1"/>
        <v>0</v>
      </c>
      <c r="T19" s="143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47"/>
      <c r="F20" s="248"/>
      <c r="G20" s="249"/>
      <c r="H20" s="250"/>
      <c r="I20" s="249"/>
      <c r="J20" s="250"/>
      <c r="K20" s="249"/>
      <c r="L20" s="250"/>
      <c r="M20" s="249"/>
      <c r="N20" s="250"/>
      <c r="O20" s="245"/>
      <c r="P20" s="246"/>
      <c r="Q20" s="245"/>
      <c r="R20" s="246"/>
      <c r="S20" s="143">
        <f t="shared" si="1"/>
        <v>0</v>
      </c>
      <c r="T20" s="143"/>
      <c r="U20" s="15"/>
      <c r="V20" s="14"/>
    </row>
    <row r="21" spans="1:22" x14ac:dyDescent="0.3">
      <c r="A21" s="10" t="s">
        <v>36</v>
      </c>
      <c r="B21" s="10"/>
      <c r="C21" s="10"/>
      <c r="D21" s="10"/>
      <c r="E21" s="247">
        <v>0</v>
      </c>
      <c r="F21" s="248"/>
      <c r="G21" s="249"/>
      <c r="H21" s="250"/>
      <c r="I21" s="249"/>
      <c r="J21" s="250"/>
      <c r="K21" s="249"/>
      <c r="L21" s="250"/>
      <c r="M21" s="249"/>
      <c r="N21" s="250"/>
      <c r="O21" s="245"/>
      <c r="P21" s="246"/>
      <c r="Q21" s="245"/>
      <c r="R21" s="246"/>
      <c r="S21" s="143">
        <f t="shared" si="1"/>
        <v>0</v>
      </c>
      <c r="T21" s="143"/>
      <c r="U21" s="15"/>
      <c r="V21" s="14"/>
    </row>
    <row r="22" spans="1:22" x14ac:dyDescent="0.3">
      <c r="A22" s="15" t="s">
        <v>6</v>
      </c>
      <c r="B22" s="15"/>
      <c r="C22" s="15"/>
      <c r="D22" s="15"/>
      <c r="E22" s="251">
        <f>SUM(E4:E21)</f>
        <v>0</v>
      </c>
      <c r="F22" s="252"/>
      <c r="G22" s="251">
        <f>SUM(G4:G21)</f>
        <v>8</v>
      </c>
      <c r="H22" s="252"/>
      <c r="I22" s="251">
        <f>SUM(I4:I21)</f>
        <v>8</v>
      </c>
      <c r="J22" s="252"/>
      <c r="K22" s="251">
        <f>SUM(K4:K21)</f>
        <v>8</v>
      </c>
      <c r="L22" s="252"/>
      <c r="M22" s="251">
        <f>SUM(M4:M21)</f>
        <v>8</v>
      </c>
      <c r="N22" s="252"/>
      <c r="O22" s="251">
        <f>SUM(O4:O21)</f>
        <v>0</v>
      </c>
      <c r="P22" s="252"/>
      <c r="Q22" s="251">
        <f>SUM(Q4:Q21)</f>
        <v>0</v>
      </c>
      <c r="R22" s="252"/>
      <c r="S22" s="143">
        <f t="shared" si="1"/>
        <v>32</v>
      </c>
      <c r="T22" s="143"/>
      <c r="U22" s="15"/>
      <c r="V22" s="14"/>
    </row>
    <row r="23" spans="1:22" x14ac:dyDescent="0.3">
      <c r="A23" s="15" t="s">
        <v>2</v>
      </c>
      <c r="B23" s="15"/>
      <c r="C23" s="15"/>
      <c r="D23" s="15"/>
      <c r="E23" s="143"/>
      <c r="F23" s="144">
        <v>8</v>
      </c>
      <c r="G23" s="143"/>
      <c r="H23" s="144">
        <v>8</v>
      </c>
      <c r="I23" s="143"/>
      <c r="J23" s="144">
        <v>8</v>
      </c>
      <c r="K23" s="143"/>
      <c r="L23" s="144">
        <v>8</v>
      </c>
      <c r="M23" s="143"/>
      <c r="N23" s="144">
        <v>8</v>
      </c>
      <c r="O23" s="143"/>
      <c r="P23" s="144"/>
      <c r="Q23" s="143"/>
      <c r="R23" s="144"/>
      <c r="S23" s="143">
        <f>SUM(E23:R23)</f>
        <v>40</v>
      </c>
      <c r="T23" s="143">
        <f>SUM(T4:T22)</f>
        <v>32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32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15.5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D36" sqref="D36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88</v>
      </c>
      <c r="B2" s="227"/>
      <c r="C2" s="227"/>
      <c r="D2" s="32"/>
      <c r="E2" s="265" t="s">
        <v>13</v>
      </c>
      <c r="F2" s="265"/>
      <c r="G2" s="265" t="s">
        <v>14</v>
      </c>
      <c r="H2" s="265"/>
      <c r="I2" s="265" t="s">
        <v>15</v>
      </c>
      <c r="J2" s="265"/>
      <c r="K2" s="265" t="s">
        <v>16</v>
      </c>
      <c r="L2" s="265"/>
      <c r="M2" s="265" t="s">
        <v>17</v>
      </c>
      <c r="N2" s="265"/>
      <c r="O2" s="265" t="s">
        <v>18</v>
      </c>
      <c r="P2" s="265"/>
      <c r="Q2" s="265" t="s">
        <v>19</v>
      </c>
      <c r="R2" s="265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214"/>
      <c r="F3" s="229"/>
      <c r="G3" s="115"/>
      <c r="H3" s="134"/>
      <c r="I3" s="115"/>
      <c r="J3" s="134"/>
      <c r="K3" s="115"/>
      <c r="L3" s="134"/>
      <c r="M3" s="115"/>
      <c r="N3" s="134"/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199">
        <v>6849</v>
      </c>
      <c r="B4" s="199"/>
      <c r="C4" s="199">
        <v>11</v>
      </c>
      <c r="D4" s="22" t="s">
        <v>76</v>
      </c>
      <c r="E4" s="256"/>
      <c r="F4" s="257"/>
      <c r="G4" s="258"/>
      <c r="H4" s="259"/>
      <c r="I4" s="258"/>
      <c r="J4" s="259"/>
      <c r="K4" s="258"/>
      <c r="L4" s="259"/>
      <c r="M4" s="258"/>
      <c r="N4" s="259"/>
      <c r="O4" s="260"/>
      <c r="P4" s="260"/>
      <c r="Q4" s="254"/>
      <c r="R4" s="255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3">
      <c r="A5" s="190">
        <v>6849</v>
      </c>
      <c r="B5" s="190"/>
      <c r="C5" s="190">
        <v>12</v>
      </c>
      <c r="D5" s="22" t="s">
        <v>76</v>
      </c>
      <c r="E5" s="243"/>
      <c r="F5" s="244"/>
      <c r="G5" s="234"/>
      <c r="H5" s="235"/>
      <c r="I5" s="234"/>
      <c r="J5" s="235"/>
      <c r="K5" s="234"/>
      <c r="L5" s="235"/>
      <c r="M5" s="234"/>
      <c r="N5" s="235"/>
      <c r="O5" s="260"/>
      <c r="P5" s="260"/>
      <c r="Q5" s="254"/>
      <c r="R5" s="255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3">
      <c r="A6" s="215">
        <v>6728</v>
      </c>
      <c r="B6" s="25"/>
      <c r="C6" s="215">
        <v>10</v>
      </c>
      <c r="D6" s="22" t="s">
        <v>76</v>
      </c>
      <c r="E6" s="243"/>
      <c r="F6" s="244"/>
      <c r="G6" s="234"/>
      <c r="H6" s="235"/>
      <c r="I6" s="234"/>
      <c r="J6" s="235"/>
      <c r="K6" s="234"/>
      <c r="L6" s="235"/>
      <c r="M6" s="234"/>
      <c r="N6" s="235"/>
      <c r="O6" s="260"/>
      <c r="P6" s="260"/>
      <c r="Q6" s="254"/>
      <c r="R6" s="255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218">
        <v>6728</v>
      </c>
      <c r="B7" s="218"/>
      <c r="C7" s="218">
        <v>25</v>
      </c>
      <c r="D7" s="22" t="s">
        <v>76</v>
      </c>
      <c r="E7" s="256"/>
      <c r="F7" s="257"/>
      <c r="G7" s="258"/>
      <c r="H7" s="259"/>
      <c r="I7" s="258"/>
      <c r="J7" s="259"/>
      <c r="K7" s="258"/>
      <c r="L7" s="259"/>
      <c r="M7" s="258"/>
      <c r="N7" s="259"/>
      <c r="O7" s="260"/>
      <c r="P7" s="260"/>
      <c r="Q7" s="254"/>
      <c r="R7" s="255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59"/>
      <c r="B8" s="159"/>
      <c r="C8" s="159"/>
      <c r="D8" s="22"/>
      <c r="E8" s="256"/>
      <c r="F8" s="257"/>
      <c r="G8" s="258"/>
      <c r="H8" s="259"/>
      <c r="I8" s="258"/>
      <c r="J8" s="259"/>
      <c r="K8" s="258"/>
      <c r="L8" s="259"/>
      <c r="M8" s="258"/>
      <c r="N8" s="259"/>
      <c r="O8" s="260"/>
      <c r="P8" s="260"/>
      <c r="Q8" s="254"/>
      <c r="R8" s="255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7"/>
      <c r="B9" s="147"/>
      <c r="C9" s="147"/>
      <c r="D9" s="22"/>
      <c r="E9" s="256"/>
      <c r="F9" s="257"/>
      <c r="G9" s="258"/>
      <c r="H9" s="259"/>
      <c r="I9" s="258"/>
      <c r="J9" s="259"/>
      <c r="K9" s="258"/>
      <c r="L9" s="259"/>
      <c r="M9" s="258"/>
      <c r="N9" s="259"/>
      <c r="O9" s="260"/>
      <c r="P9" s="260"/>
      <c r="Q9" s="254"/>
      <c r="R9" s="255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31"/>
      <c r="B10" s="131"/>
      <c r="C10" s="131"/>
      <c r="D10" s="22"/>
      <c r="E10" s="256"/>
      <c r="F10" s="257"/>
      <c r="G10" s="258"/>
      <c r="H10" s="259"/>
      <c r="I10" s="258"/>
      <c r="J10" s="259"/>
      <c r="K10" s="258"/>
      <c r="L10" s="259"/>
      <c r="M10" s="258"/>
      <c r="N10" s="259"/>
      <c r="O10" s="254"/>
      <c r="P10" s="255"/>
      <c r="Q10" s="254"/>
      <c r="R10" s="255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31"/>
      <c r="B11" s="131"/>
      <c r="C11" s="131"/>
      <c r="D11" s="22"/>
      <c r="E11" s="256"/>
      <c r="F11" s="257"/>
      <c r="G11" s="258"/>
      <c r="H11" s="259"/>
      <c r="I11" s="258"/>
      <c r="J11" s="259"/>
      <c r="K11" s="258"/>
      <c r="L11" s="259"/>
      <c r="M11" s="258"/>
      <c r="N11" s="259"/>
      <c r="O11" s="254"/>
      <c r="P11" s="255"/>
      <c r="Q11" s="254"/>
      <c r="R11" s="255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31"/>
      <c r="B12" s="131"/>
      <c r="C12" s="131"/>
      <c r="D12" s="22"/>
      <c r="E12" s="243"/>
      <c r="F12" s="244"/>
      <c r="G12" s="234"/>
      <c r="H12" s="235"/>
      <c r="I12" s="234"/>
      <c r="J12" s="235"/>
      <c r="K12" s="234"/>
      <c r="L12" s="235"/>
      <c r="M12" s="234"/>
      <c r="N12" s="235"/>
      <c r="O12" s="254"/>
      <c r="P12" s="255"/>
      <c r="Q12" s="254"/>
      <c r="R12" s="255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43"/>
      <c r="F13" s="244"/>
      <c r="G13" s="234"/>
      <c r="H13" s="235"/>
      <c r="I13" s="234"/>
      <c r="J13" s="235"/>
      <c r="K13" s="234"/>
      <c r="L13" s="235"/>
      <c r="M13" s="234"/>
      <c r="N13" s="235"/>
      <c r="O13" s="254"/>
      <c r="P13" s="255"/>
      <c r="Q13" s="254"/>
      <c r="R13" s="255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43"/>
      <c r="F14" s="244"/>
      <c r="G14" s="234"/>
      <c r="H14" s="235"/>
      <c r="I14" s="234"/>
      <c r="J14" s="235"/>
      <c r="K14" s="234"/>
      <c r="L14" s="235"/>
      <c r="M14" s="234"/>
      <c r="N14" s="235"/>
      <c r="O14" s="254"/>
      <c r="P14" s="255"/>
      <c r="Q14" s="254"/>
      <c r="R14" s="255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2"/>
      <c r="B15" s="112"/>
      <c r="C15" s="112"/>
      <c r="D15" s="22"/>
      <c r="E15" s="243"/>
      <c r="F15" s="244"/>
      <c r="G15" s="234"/>
      <c r="H15" s="235"/>
      <c r="I15" s="234"/>
      <c r="J15" s="235"/>
      <c r="K15" s="234"/>
      <c r="L15" s="235"/>
      <c r="M15" s="234"/>
      <c r="N15" s="235"/>
      <c r="O15" s="254"/>
      <c r="P15" s="255"/>
      <c r="Q15" s="254"/>
      <c r="R15" s="255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43"/>
      <c r="F16" s="244"/>
      <c r="G16" s="234"/>
      <c r="H16" s="235"/>
      <c r="I16" s="234"/>
      <c r="J16" s="235"/>
      <c r="K16" s="234"/>
      <c r="L16" s="235"/>
      <c r="M16" s="234"/>
      <c r="N16" s="235"/>
      <c r="O16" s="254"/>
      <c r="P16" s="255"/>
      <c r="Q16" s="254"/>
      <c r="R16" s="255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06"/>
      <c r="B17" s="206"/>
      <c r="C17" s="206"/>
      <c r="D17" s="22"/>
      <c r="E17" s="243"/>
      <c r="F17" s="244"/>
      <c r="G17" s="234"/>
      <c r="H17" s="235"/>
      <c r="I17" s="234"/>
      <c r="J17" s="235"/>
      <c r="K17" s="234"/>
      <c r="L17" s="235"/>
      <c r="M17" s="234"/>
      <c r="N17" s="235"/>
      <c r="O17" s="254"/>
      <c r="P17" s="255"/>
      <c r="Q17" s="254"/>
      <c r="R17" s="255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74">
        <v>3600</v>
      </c>
      <c r="B18" s="25"/>
      <c r="C18" s="174"/>
      <c r="D18" s="22" t="s">
        <v>75</v>
      </c>
      <c r="E18" s="256"/>
      <c r="F18" s="257"/>
      <c r="G18" s="258"/>
      <c r="H18" s="259"/>
      <c r="I18" s="258"/>
      <c r="J18" s="259"/>
      <c r="K18" s="258"/>
      <c r="L18" s="259"/>
      <c r="M18" s="258"/>
      <c r="N18" s="259"/>
      <c r="O18" s="260"/>
      <c r="P18" s="260"/>
      <c r="Q18" s="254"/>
      <c r="R18" s="255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158"/>
      <c r="B19" s="158"/>
      <c r="C19" s="158"/>
      <c r="D19" s="10"/>
      <c r="E19" s="256"/>
      <c r="F19" s="257"/>
      <c r="G19" s="258"/>
      <c r="H19" s="259"/>
      <c r="I19" s="258"/>
      <c r="J19" s="259"/>
      <c r="K19" s="258"/>
      <c r="L19" s="259"/>
      <c r="M19" s="258"/>
      <c r="N19" s="259"/>
      <c r="O19" s="260"/>
      <c r="P19" s="260"/>
      <c r="Q19" s="254"/>
      <c r="R19" s="255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56"/>
      <c r="F20" s="257"/>
      <c r="G20" s="258"/>
      <c r="H20" s="259"/>
      <c r="I20" s="258"/>
      <c r="J20" s="259"/>
      <c r="K20" s="258"/>
      <c r="L20" s="259"/>
      <c r="M20" s="258"/>
      <c r="N20" s="259"/>
      <c r="O20" s="260"/>
      <c r="P20" s="260"/>
      <c r="Q20" s="254"/>
      <c r="R20" s="255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56"/>
      <c r="F21" s="257"/>
      <c r="G21" s="258"/>
      <c r="H21" s="259"/>
      <c r="I21" s="258"/>
      <c r="J21" s="259"/>
      <c r="K21" s="258"/>
      <c r="L21" s="259"/>
      <c r="M21" s="258"/>
      <c r="N21" s="259"/>
      <c r="O21" s="260"/>
      <c r="P21" s="260"/>
      <c r="Q21" s="254"/>
      <c r="R21" s="255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63">
        <v>8</v>
      </c>
      <c r="F22" s="263"/>
      <c r="G22" s="264"/>
      <c r="H22" s="264"/>
      <c r="I22" s="264"/>
      <c r="J22" s="264"/>
      <c r="K22" s="264"/>
      <c r="L22" s="264"/>
      <c r="M22" s="258"/>
      <c r="N22" s="259"/>
      <c r="O22" s="260"/>
      <c r="P22" s="260"/>
      <c r="Q22" s="254"/>
      <c r="R22" s="255"/>
      <c r="S22" s="38">
        <f t="shared" si="0"/>
        <v>8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61">
        <f>SUM(E4:E22)</f>
        <v>8</v>
      </c>
      <c r="F23" s="262"/>
      <c r="G23" s="261">
        <f>SUM(G4:G22)</f>
        <v>0</v>
      </c>
      <c r="H23" s="262"/>
      <c r="I23" s="261">
        <f>SUM(I4:I22)</f>
        <v>0</v>
      </c>
      <c r="J23" s="262"/>
      <c r="K23" s="261">
        <f>SUM(K4:K22)</f>
        <v>0</v>
      </c>
      <c r="L23" s="262"/>
      <c r="M23" s="261">
        <f>SUM(M4:M22)</f>
        <v>0</v>
      </c>
      <c r="N23" s="262"/>
      <c r="O23" s="261">
        <f>SUM(O4:O22)</f>
        <v>0</v>
      </c>
      <c r="P23" s="262"/>
      <c r="Q23" s="261">
        <f>SUM(Q4:Q22)</f>
        <v>0</v>
      </c>
      <c r="R23" s="262"/>
      <c r="S23" s="38">
        <f>E23+G23+I23+K23+M23+O23+Q23</f>
        <v>8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-8</v>
      </c>
      <c r="I25" s="40"/>
      <c r="J25" s="40">
        <f>SUM(I23)-J24</f>
        <v>-8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-32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8</v>
      </c>
    </row>
    <row r="33" spans="1:7" ht="16.2" thickBot="1" x14ac:dyDescent="0.35">
      <c r="A33" s="31" t="s">
        <v>6</v>
      </c>
      <c r="C33" s="45">
        <f>SUM(C28:C32)</f>
        <v>8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view="pageBreakPreview" zoomScale="91" zoomScaleNormal="44" zoomScaleSheetLayoutView="91" workbookViewId="0">
      <selection activeCell="M29" sqref="M29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88</v>
      </c>
      <c r="B2" s="227"/>
      <c r="C2" s="227"/>
      <c r="D2" s="6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3"/>
      <c r="F3" s="213"/>
      <c r="G3" s="114"/>
      <c r="H3" s="114"/>
      <c r="I3" s="114"/>
      <c r="J3" s="114"/>
      <c r="K3" s="114"/>
      <c r="L3" s="114"/>
      <c r="M3" s="114"/>
      <c r="N3" s="114"/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194">
        <v>6849</v>
      </c>
      <c r="B4" s="194"/>
      <c r="C4" s="194">
        <v>11</v>
      </c>
      <c r="D4" s="22" t="s">
        <v>76</v>
      </c>
      <c r="E4" s="247"/>
      <c r="F4" s="248"/>
      <c r="G4" s="249"/>
      <c r="H4" s="250"/>
      <c r="I4" s="249"/>
      <c r="J4" s="250"/>
      <c r="K4" s="249"/>
      <c r="L4" s="250"/>
      <c r="M4" s="249"/>
      <c r="N4" s="250"/>
      <c r="O4" s="245"/>
      <c r="P4" s="246"/>
      <c r="Q4" s="245"/>
      <c r="R4" s="246"/>
      <c r="S4" s="12">
        <f t="shared" ref="S4:S10" si="0">E4+G4+I4+K4+M4+O4+Q4</f>
        <v>0</v>
      </c>
      <c r="T4" s="12">
        <f t="shared" ref="T4:T19" si="1">SUM(S4-U4-V4)</f>
        <v>0</v>
      </c>
      <c r="U4" s="14"/>
      <c r="V4" s="14"/>
    </row>
    <row r="5" spans="1:22" x14ac:dyDescent="0.3">
      <c r="A5" s="217">
        <v>6849</v>
      </c>
      <c r="B5" s="217"/>
      <c r="C5" s="217">
        <v>22</v>
      </c>
      <c r="D5" s="22" t="s">
        <v>76</v>
      </c>
      <c r="E5" s="247"/>
      <c r="F5" s="248"/>
      <c r="G5" s="249"/>
      <c r="H5" s="250"/>
      <c r="I5" s="249"/>
      <c r="J5" s="250"/>
      <c r="K5" s="249"/>
      <c r="L5" s="250"/>
      <c r="M5" s="249"/>
      <c r="N5" s="250"/>
      <c r="O5" s="245"/>
      <c r="P5" s="246"/>
      <c r="Q5" s="245"/>
      <c r="R5" s="246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218">
        <v>6849</v>
      </c>
      <c r="B6" s="218"/>
      <c r="C6" s="218">
        <v>19</v>
      </c>
      <c r="D6" s="22" t="s">
        <v>76</v>
      </c>
      <c r="E6" s="247"/>
      <c r="F6" s="248"/>
      <c r="G6" s="249"/>
      <c r="H6" s="250"/>
      <c r="I6" s="249"/>
      <c r="J6" s="250"/>
      <c r="K6" s="249"/>
      <c r="L6" s="250"/>
      <c r="M6" s="249"/>
      <c r="N6" s="250"/>
      <c r="O6" s="245"/>
      <c r="P6" s="246"/>
      <c r="Q6" s="245"/>
      <c r="R6" s="246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218">
        <v>6849</v>
      </c>
      <c r="B7" s="218"/>
      <c r="C7" s="218">
        <v>20</v>
      </c>
      <c r="D7" s="22" t="s">
        <v>76</v>
      </c>
      <c r="E7" s="247"/>
      <c r="F7" s="248"/>
      <c r="G7" s="249"/>
      <c r="H7" s="250"/>
      <c r="I7" s="249"/>
      <c r="J7" s="250"/>
      <c r="K7" s="249"/>
      <c r="L7" s="250"/>
      <c r="M7" s="249"/>
      <c r="N7" s="250"/>
      <c r="O7" s="245"/>
      <c r="P7" s="246"/>
      <c r="Q7" s="245"/>
      <c r="R7" s="246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18">
        <v>6849</v>
      </c>
      <c r="B8" s="218"/>
      <c r="C8" s="218">
        <v>18</v>
      </c>
      <c r="D8" s="22" t="s">
        <v>76</v>
      </c>
      <c r="E8" s="247"/>
      <c r="F8" s="248"/>
      <c r="G8" s="249"/>
      <c r="H8" s="250"/>
      <c r="I8" s="249"/>
      <c r="J8" s="250"/>
      <c r="K8" s="249"/>
      <c r="L8" s="250"/>
      <c r="M8" s="249"/>
      <c r="N8" s="250"/>
      <c r="O8" s="245"/>
      <c r="P8" s="246"/>
      <c r="Q8" s="245"/>
      <c r="R8" s="246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06"/>
      <c r="B9" s="206"/>
      <c r="C9" s="206"/>
      <c r="D9" s="22"/>
      <c r="E9" s="247"/>
      <c r="F9" s="248"/>
      <c r="G9" s="249"/>
      <c r="H9" s="250"/>
      <c r="I9" s="249"/>
      <c r="J9" s="250"/>
      <c r="K9" s="249"/>
      <c r="L9" s="250"/>
      <c r="M9" s="249"/>
      <c r="N9" s="250"/>
      <c r="O9" s="245"/>
      <c r="P9" s="246"/>
      <c r="Q9" s="245"/>
      <c r="R9" s="24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85"/>
      <c r="B10" s="185"/>
      <c r="C10" s="185"/>
      <c r="D10" s="22"/>
      <c r="E10" s="247"/>
      <c r="F10" s="248"/>
      <c r="G10" s="249"/>
      <c r="H10" s="250"/>
      <c r="I10" s="249"/>
      <c r="J10" s="250"/>
      <c r="K10" s="249"/>
      <c r="L10" s="250"/>
      <c r="M10" s="249"/>
      <c r="N10" s="250"/>
      <c r="O10" s="245"/>
      <c r="P10" s="246"/>
      <c r="Q10" s="245"/>
      <c r="R10" s="24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81"/>
      <c r="B11" s="181"/>
      <c r="C11" s="181"/>
      <c r="D11" s="22"/>
      <c r="E11" s="247"/>
      <c r="F11" s="248"/>
      <c r="G11" s="249"/>
      <c r="H11" s="250"/>
      <c r="I11" s="249"/>
      <c r="J11" s="250"/>
      <c r="K11" s="249"/>
      <c r="L11" s="250"/>
      <c r="M11" s="249"/>
      <c r="N11" s="250"/>
      <c r="O11" s="245"/>
      <c r="P11" s="246"/>
      <c r="Q11" s="245"/>
      <c r="R11" s="246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181"/>
      <c r="B12" s="181"/>
      <c r="C12" s="181"/>
      <c r="D12" s="22"/>
      <c r="E12" s="247"/>
      <c r="F12" s="248"/>
      <c r="G12" s="249"/>
      <c r="H12" s="250"/>
      <c r="I12" s="249"/>
      <c r="J12" s="250"/>
      <c r="K12" s="249"/>
      <c r="L12" s="250"/>
      <c r="M12" s="249"/>
      <c r="N12" s="250"/>
      <c r="O12" s="245"/>
      <c r="P12" s="246"/>
      <c r="Q12" s="245"/>
      <c r="R12" s="24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47"/>
      <c r="F13" s="248"/>
      <c r="G13" s="249"/>
      <c r="H13" s="250"/>
      <c r="I13" s="249"/>
      <c r="J13" s="250"/>
      <c r="K13" s="249"/>
      <c r="L13" s="250"/>
      <c r="M13" s="249"/>
      <c r="N13" s="250"/>
      <c r="O13" s="245"/>
      <c r="P13" s="246"/>
      <c r="Q13" s="245"/>
      <c r="R13" s="24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79"/>
      <c r="B14" s="179"/>
      <c r="C14" s="179"/>
      <c r="D14" s="22"/>
      <c r="E14" s="247"/>
      <c r="F14" s="248"/>
      <c r="G14" s="249"/>
      <c r="H14" s="250"/>
      <c r="I14" s="249"/>
      <c r="J14" s="250"/>
      <c r="K14" s="249"/>
      <c r="L14" s="250"/>
      <c r="M14" s="249"/>
      <c r="N14" s="250"/>
      <c r="O14" s="245"/>
      <c r="P14" s="246"/>
      <c r="Q14" s="245"/>
      <c r="R14" s="24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83"/>
      <c r="B15" s="61"/>
      <c r="C15" s="183"/>
      <c r="D15" s="22"/>
      <c r="E15" s="247"/>
      <c r="F15" s="248"/>
      <c r="G15" s="249"/>
      <c r="H15" s="250"/>
      <c r="I15" s="249"/>
      <c r="J15" s="250"/>
      <c r="K15" s="249"/>
      <c r="L15" s="250"/>
      <c r="M15" s="249"/>
      <c r="N15" s="250"/>
      <c r="O15" s="245"/>
      <c r="P15" s="246"/>
      <c r="Q15" s="245"/>
      <c r="R15" s="246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206"/>
      <c r="B16" s="206"/>
      <c r="C16" s="206"/>
      <c r="D16" s="22"/>
      <c r="E16" s="243"/>
      <c r="F16" s="244"/>
      <c r="G16" s="234"/>
      <c r="H16" s="235"/>
      <c r="I16" s="249"/>
      <c r="J16" s="250"/>
      <c r="K16" s="249"/>
      <c r="L16" s="250"/>
      <c r="M16" s="249"/>
      <c r="N16" s="250"/>
      <c r="O16" s="245"/>
      <c r="P16" s="246"/>
      <c r="Q16" s="245"/>
      <c r="R16" s="246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201"/>
      <c r="B17" s="61"/>
      <c r="C17" s="201"/>
      <c r="D17" s="22"/>
      <c r="E17" s="243"/>
      <c r="F17" s="244"/>
      <c r="G17" s="234"/>
      <c r="H17" s="235"/>
      <c r="I17" s="234"/>
      <c r="J17" s="235"/>
      <c r="K17" s="234"/>
      <c r="L17" s="235"/>
      <c r="M17" s="234"/>
      <c r="N17" s="235"/>
      <c r="O17" s="245"/>
      <c r="P17" s="246"/>
      <c r="Q17" s="245"/>
      <c r="R17" s="246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78"/>
      <c r="B18" s="25"/>
      <c r="C18" s="178"/>
      <c r="D18" s="200"/>
      <c r="E18" s="247"/>
      <c r="F18" s="248"/>
      <c r="G18" s="249"/>
      <c r="H18" s="250"/>
      <c r="I18" s="249"/>
      <c r="J18" s="250"/>
      <c r="K18" s="249"/>
      <c r="L18" s="250"/>
      <c r="M18" s="249"/>
      <c r="N18" s="250"/>
      <c r="O18" s="245"/>
      <c r="P18" s="246"/>
      <c r="Q18" s="245"/>
      <c r="R18" s="246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3">
      <c r="A19" s="110"/>
      <c r="B19" s="61"/>
      <c r="C19" s="110"/>
      <c r="D19" s="10"/>
      <c r="E19" s="266"/>
      <c r="F19" s="248"/>
      <c r="G19" s="267"/>
      <c r="H19" s="250"/>
      <c r="I19" s="267"/>
      <c r="J19" s="250"/>
      <c r="K19" s="267"/>
      <c r="L19" s="250"/>
      <c r="M19" s="267"/>
      <c r="N19" s="250"/>
      <c r="O19" s="245"/>
      <c r="P19" s="246"/>
      <c r="Q19" s="245"/>
      <c r="R19" s="246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47"/>
      <c r="F20" s="248"/>
      <c r="G20" s="249"/>
      <c r="H20" s="250"/>
      <c r="I20" s="249"/>
      <c r="J20" s="250"/>
      <c r="K20" s="249"/>
      <c r="L20" s="250"/>
      <c r="M20" s="249"/>
      <c r="N20" s="250"/>
      <c r="O20" s="245"/>
      <c r="P20" s="246"/>
      <c r="Q20" s="245"/>
      <c r="R20" s="246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47">
        <v>8</v>
      </c>
      <c r="F21" s="248"/>
      <c r="G21" s="249"/>
      <c r="H21" s="250"/>
      <c r="I21" s="249"/>
      <c r="J21" s="250"/>
      <c r="K21" s="249"/>
      <c r="L21" s="250"/>
      <c r="M21" s="249"/>
      <c r="N21" s="250"/>
      <c r="O21" s="245"/>
      <c r="P21" s="246"/>
      <c r="Q21" s="245"/>
      <c r="R21" s="246"/>
      <c r="S21" s="12">
        <f t="shared" si="2"/>
        <v>8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51">
        <f>SUM(E4:E21)</f>
        <v>8</v>
      </c>
      <c r="F22" s="252"/>
      <c r="G22" s="251">
        <f>SUM(G4:G21)</f>
        <v>0</v>
      </c>
      <c r="H22" s="252"/>
      <c r="I22" s="251">
        <f>SUM(I4:I21)</f>
        <v>0</v>
      </c>
      <c r="J22" s="252"/>
      <c r="K22" s="251">
        <f>SUM(K4:K21)</f>
        <v>0</v>
      </c>
      <c r="L22" s="252"/>
      <c r="M22" s="251">
        <f>SUM(M4:M21)</f>
        <v>0</v>
      </c>
      <c r="N22" s="252"/>
      <c r="O22" s="251">
        <f>SUM(O4:O21)</f>
        <v>0</v>
      </c>
      <c r="P22" s="252"/>
      <c r="Q22" s="251">
        <f>SUM(Q4:Q21)</f>
        <v>0</v>
      </c>
      <c r="R22" s="252"/>
      <c r="S22" s="12">
        <f t="shared" ref="S22" si="3">E22+G22+I22+K22+M22+O22+Q22</f>
        <v>8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32"/>
      <c r="J23" s="133">
        <v>8</v>
      </c>
      <c r="K23" s="126"/>
      <c r="L23" s="127">
        <v>8</v>
      </c>
      <c r="M23" s="124"/>
      <c r="N23" s="125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-32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8</v>
      </c>
    </row>
    <row r="32" spans="1:22" ht="16.2" thickBot="1" x14ac:dyDescent="0.35">
      <c r="A32" s="4" t="s">
        <v>6</v>
      </c>
      <c r="C32" s="23">
        <f>SUM(C27:C31)</f>
        <v>8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D36" sqref="D36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88</v>
      </c>
      <c r="B2" s="227"/>
      <c r="C2" s="227"/>
      <c r="D2" s="120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3"/>
      <c r="F3" s="213"/>
      <c r="G3" s="114"/>
      <c r="H3" s="114"/>
      <c r="I3" s="114"/>
      <c r="J3" s="114"/>
      <c r="K3" s="114"/>
      <c r="L3" s="114"/>
      <c r="M3" s="114"/>
      <c r="N3" s="114"/>
      <c r="O3" s="123"/>
      <c r="P3" s="123"/>
      <c r="Q3" s="123"/>
      <c r="R3" s="123"/>
      <c r="S3" s="121"/>
      <c r="T3" s="121"/>
      <c r="U3" s="13"/>
      <c r="V3" s="13"/>
    </row>
    <row r="4" spans="1:22" x14ac:dyDescent="0.3">
      <c r="A4" s="207">
        <v>3600</v>
      </c>
      <c r="B4" s="207"/>
      <c r="C4" s="207">
        <v>11</v>
      </c>
      <c r="D4" s="22" t="s">
        <v>76</v>
      </c>
      <c r="E4" s="268"/>
      <c r="F4" s="268"/>
      <c r="G4" s="238"/>
      <c r="H4" s="238"/>
      <c r="I4" s="238"/>
      <c r="J4" s="238"/>
      <c r="K4" s="238"/>
      <c r="L4" s="238"/>
      <c r="M4" s="238"/>
      <c r="N4" s="238"/>
      <c r="O4" s="245"/>
      <c r="P4" s="246"/>
      <c r="Q4" s="245"/>
      <c r="R4" s="246"/>
      <c r="S4" s="121">
        <f t="shared" ref="S4:S22" si="0">E4+G4+I4+K4+M4+O4+Q4</f>
        <v>0</v>
      </c>
      <c r="T4" s="121">
        <f t="shared" ref="T4:T19" si="1">SUM(S4-U4-V4)</f>
        <v>0</v>
      </c>
      <c r="U4" s="14"/>
      <c r="V4" s="14"/>
    </row>
    <row r="5" spans="1:22" x14ac:dyDescent="0.3">
      <c r="A5" s="218">
        <v>3600</v>
      </c>
      <c r="B5" s="218"/>
      <c r="C5" s="218">
        <v>20</v>
      </c>
      <c r="D5" s="22" t="s">
        <v>76</v>
      </c>
      <c r="E5" s="268"/>
      <c r="F5" s="268"/>
      <c r="G5" s="238"/>
      <c r="H5" s="238"/>
      <c r="I5" s="238"/>
      <c r="J5" s="238"/>
      <c r="K5" s="238"/>
      <c r="L5" s="238"/>
      <c r="M5" s="238"/>
      <c r="N5" s="238"/>
      <c r="O5" s="245"/>
      <c r="P5" s="246"/>
      <c r="Q5" s="245"/>
      <c r="R5" s="246"/>
      <c r="S5" s="121">
        <f t="shared" si="0"/>
        <v>0</v>
      </c>
      <c r="T5" s="121">
        <f t="shared" si="1"/>
        <v>0</v>
      </c>
      <c r="U5" s="14"/>
      <c r="V5" s="14"/>
    </row>
    <row r="6" spans="1:22" x14ac:dyDescent="0.3">
      <c r="A6" s="218">
        <v>3600</v>
      </c>
      <c r="B6" s="218"/>
      <c r="C6" s="218">
        <v>19</v>
      </c>
      <c r="D6" s="22" t="s">
        <v>76</v>
      </c>
      <c r="E6" s="269"/>
      <c r="F6" s="270"/>
      <c r="G6" s="267"/>
      <c r="H6" s="250"/>
      <c r="I6" s="267"/>
      <c r="J6" s="250"/>
      <c r="K6" s="267"/>
      <c r="L6" s="250"/>
      <c r="M6" s="267"/>
      <c r="N6" s="250"/>
      <c r="O6" s="245"/>
      <c r="P6" s="246"/>
      <c r="Q6" s="245"/>
      <c r="R6" s="246"/>
      <c r="S6" s="121">
        <f t="shared" si="0"/>
        <v>0</v>
      </c>
      <c r="T6" s="121">
        <f t="shared" si="1"/>
        <v>0</v>
      </c>
      <c r="U6" s="14"/>
      <c r="V6" s="14"/>
    </row>
    <row r="7" spans="1:22" x14ac:dyDescent="0.3">
      <c r="A7" s="218">
        <v>3600</v>
      </c>
      <c r="B7" s="218"/>
      <c r="C7" s="218">
        <v>18</v>
      </c>
      <c r="D7" s="22" t="s">
        <v>76</v>
      </c>
      <c r="E7" s="269"/>
      <c r="F7" s="270"/>
      <c r="G7" s="267"/>
      <c r="H7" s="250"/>
      <c r="I7" s="267"/>
      <c r="J7" s="250"/>
      <c r="K7" s="267"/>
      <c r="L7" s="250"/>
      <c r="M7" s="267"/>
      <c r="N7" s="250"/>
      <c r="O7" s="245"/>
      <c r="P7" s="246"/>
      <c r="Q7" s="245"/>
      <c r="R7" s="246"/>
      <c r="S7" s="121">
        <f t="shared" si="0"/>
        <v>0</v>
      </c>
      <c r="T7" s="121">
        <f t="shared" si="1"/>
        <v>0</v>
      </c>
      <c r="U7" s="14"/>
      <c r="V7" s="14"/>
    </row>
    <row r="8" spans="1:22" x14ac:dyDescent="0.3">
      <c r="A8" s="204">
        <v>3600</v>
      </c>
      <c r="B8" s="204"/>
      <c r="C8" s="221">
        <v>25</v>
      </c>
      <c r="D8" s="22" t="s">
        <v>76</v>
      </c>
      <c r="E8" s="269"/>
      <c r="F8" s="270"/>
      <c r="G8" s="267"/>
      <c r="H8" s="250"/>
      <c r="I8" s="267"/>
      <c r="J8" s="250"/>
      <c r="K8" s="267"/>
      <c r="L8" s="250"/>
      <c r="M8" s="267"/>
      <c r="N8" s="250"/>
      <c r="O8" s="245"/>
      <c r="P8" s="246"/>
      <c r="Q8" s="245"/>
      <c r="R8" s="246"/>
      <c r="S8" s="121">
        <f t="shared" si="0"/>
        <v>0</v>
      </c>
      <c r="T8" s="121">
        <f t="shared" si="1"/>
        <v>0</v>
      </c>
      <c r="U8" s="14"/>
      <c r="V8" s="14"/>
    </row>
    <row r="9" spans="1:22" x14ac:dyDescent="0.3">
      <c r="A9" s="188"/>
      <c r="B9" s="188"/>
      <c r="C9" s="188"/>
      <c r="D9" s="22"/>
      <c r="E9" s="269"/>
      <c r="F9" s="270"/>
      <c r="G9" s="249"/>
      <c r="H9" s="250"/>
      <c r="I9" s="249"/>
      <c r="J9" s="250"/>
      <c r="K9" s="249"/>
      <c r="L9" s="250"/>
      <c r="M9" s="249"/>
      <c r="N9" s="250"/>
      <c r="O9" s="245"/>
      <c r="P9" s="246"/>
      <c r="Q9" s="245"/>
      <c r="R9" s="246"/>
      <c r="S9" s="121">
        <f t="shared" si="0"/>
        <v>0</v>
      </c>
      <c r="T9" s="121">
        <f t="shared" si="1"/>
        <v>0</v>
      </c>
      <c r="U9" s="14"/>
      <c r="V9" s="14"/>
    </row>
    <row r="10" spans="1:22" x14ac:dyDescent="0.3">
      <c r="A10" s="181"/>
      <c r="B10" s="181"/>
      <c r="C10" s="181"/>
      <c r="D10" s="22"/>
      <c r="E10" s="269"/>
      <c r="F10" s="270"/>
      <c r="G10" s="249"/>
      <c r="H10" s="250"/>
      <c r="I10" s="249"/>
      <c r="J10" s="250"/>
      <c r="K10" s="249"/>
      <c r="L10" s="250"/>
      <c r="M10" s="249"/>
      <c r="N10" s="250"/>
      <c r="O10" s="245"/>
      <c r="P10" s="246"/>
      <c r="Q10" s="245"/>
      <c r="R10" s="246"/>
      <c r="S10" s="121">
        <f t="shared" si="0"/>
        <v>0</v>
      </c>
      <c r="T10" s="121">
        <f t="shared" si="1"/>
        <v>0</v>
      </c>
      <c r="U10" s="14"/>
      <c r="V10" s="14"/>
    </row>
    <row r="11" spans="1:22" ht="15" customHeight="1" x14ac:dyDescent="0.3">
      <c r="A11" s="181"/>
      <c r="B11" s="181"/>
      <c r="C11" s="181"/>
      <c r="D11" s="22"/>
      <c r="E11" s="269"/>
      <c r="F11" s="270"/>
      <c r="G11" s="267"/>
      <c r="H11" s="250"/>
      <c r="I11" s="267"/>
      <c r="J11" s="250"/>
      <c r="K11" s="267"/>
      <c r="L11" s="250"/>
      <c r="M11" s="267"/>
      <c r="N11" s="250"/>
      <c r="O11" s="245"/>
      <c r="P11" s="246"/>
      <c r="Q11" s="245"/>
      <c r="R11" s="246"/>
      <c r="S11" s="121">
        <f t="shared" si="0"/>
        <v>0</v>
      </c>
      <c r="T11" s="121">
        <f t="shared" si="1"/>
        <v>0</v>
      </c>
      <c r="U11" s="14"/>
      <c r="V11" s="14"/>
    </row>
    <row r="12" spans="1:22" x14ac:dyDescent="0.3">
      <c r="A12" s="181"/>
      <c r="B12" s="181"/>
      <c r="C12" s="181"/>
      <c r="D12" s="22"/>
      <c r="E12" s="269"/>
      <c r="F12" s="270"/>
      <c r="G12" s="267"/>
      <c r="H12" s="250"/>
      <c r="I12" s="267"/>
      <c r="J12" s="250"/>
      <c r="K12" s="267"/>
      <c r="L12" s="250"/>
      <c r="M12" s="267"/>
      <c r="N12" s="250"/>
      <c r="O12" s="245"/>
      <c r="P12" s="246"/>
      <c r="Q12" s="245"/>
      <c r="R12" s="246"/>
      <c r="S12" s="121">
        <f t="shared" si="0"/>
        <v>0</v>
      </c>
      <c r="T12" s="121">
        <f t="shared" si="1"/>
        <v>0</v>
      </c>
      <c r="U12" s="14"/>
      <c r="V12" s="14"/>
    </row>
    <row r="13" spans="1:22" x14ac:dyDescent="0.3">
      <c r="A13" s="184"/>
      <c r="B13" s="25"/>
      <c r="C13" s="184"/>
      <c r="D13" s="22"/>
      <c r="E13" s="269"/>
      <c r="F13" s="270"/>
      <c r="G13" s="267"/>
      <c r="H13" s="250"/>
      <c r="I13" s="267"/>
      <c r="J13" s="250"/>
      <c r="K13" s="267"/>
      <c r="L13" s="250"/>
      <c r="M13" s="267"/>
      <c r="N13" s="250"/>
      <c r="O13" s="245"/>
      <c r="P13" s="246"/>
      <c r="Q13" s="245"/>
      <c r="R13" s="246"/>
      <c r="S13" s="121">
        <f t="shared" si="0"/>
        <v>0</v>
      </c>
      <c r="T13" s="121">
        <f t="shared" si="1"/>
        <v>0</v>
      </c>
      <c r="U13" s="14"/>
      <c r="V13" s="14"/>
    </row>
    <row r="14" spans="1:22" x14ac:dyDescent="0.3">
      <c r="A14" s="184"/>
      <c r="B14" s="184"/>
      <c r="C14" s="184"/>
      <c r="D14" s="22"/>
      <c r="E14" s="269"/>
      <c r="F14" s="270"/>
      <c r="G14" s="267"/>
      <c r="H14" s="250"/>
      <c r="I14" s="267"/>
      <c r="J14" s="250"/>
      <c r="K14" s="267"/>
      <c r="L14" s="250"/>
      <c r="M14" s="267"/>
      <c r="N14" s="250"/>
      <c r="O14" s="245"/>
      <c r="P14" s="246"/>
      <c r="Q14" s="245"/>
      <c r="R14" s="246"/>
      <c r="S14" s="121">
        <f t="shared" si="0"/>
        <v>0</v>
      </c>
      <c r="T14" s="121">
        <f t="shared" si="1"/>
        <v>0</v>
      </c>
      <c r="U14" s="14"/>
      <c r="V14" s="14"/>
    </row>
    <row r="15" spans="1:22" x14ac:dyDescent="0.3">
      <c r="A15" s="178">
        <v>3600</v>
      </c>
      <c r="B15" s="25"/>
      <c r="C15" s="178"/>
      <c r="D15" s="22" t="s">
        <v>77</v>
      </c>
      <c r="E15" s="269"/>
      <c r="F15" s="270"/>
      <c r="G15" s="267"/>
      <c r="H15" s="250"/>
      <c r="I15" s="267"/>
      <c r="J15" s="250"/>
      <c r="K15" s="267"/>
      <c r="L15" s="250"/>
      <c r="M15" s="267"/>
      <c r="N15" s="250"/>
      <c r="O15" s="245"/>
      <c r="P15" s="246"/>
      <c r="Q15" s="245"/>
      <c r="R15" s="246"/>
      <c r="S15" s="121">
        <f t="shared" si="0"/>
        <v>0</v>
      </c>
      <c r="T15" s="121">
        <f t="shared" si="1"/>
        <v>0</v>
      </c>
      <c r="U15" s="14"/>
      <c r="V15" s="14"/>
    </row>
    <row r="16" spans="1:22" x14ac:dyDescent="0.3">
      <c r="A16" s="178"/>
      <c r="B16" s="150"/>
      <c r="C16" s="178"/>
      <c r="D16" s="22"/>
      <c r="E16" s="269"/>
      <c r="F16" s="270"/>
      <c r="G16" s="249"/>
      <c r="H16" s="250"/>
      <c r="I16" s="249"/>
      <c r="J16" s="250"/>
      <c r="K16" s="249"/>
      <c r="L16" s="250"/>
      <c r="M16" s="249"/>
      <c r="N16" s="250"/>
      <c r="O16" s="245"/>
      <c r="P16" s="246"/>
      <c r="Q16" s="245"/>
      <c r="R16" s="246"/>
      <c r="S16" s="121">
        <f t="shared" si="0"/>
        <v>0</v>
      </c>
      <c r="T16" s="121">
        <f t="shared" si="1"/>
        <v>0</v>
      </c>
      <c r="U16" s="14"/>
      <c r="V16" s="14"/>
    </row>
    <row r="17" spans="1:22" x14ac:dyDescent="0.3">
      <c r="A17" s="206"/>
      <c r="B17" s="206"/>
      <c r="C17" s="206"/>
      <c r="D17" s="22"/>
      <c r="E17" s="243"/>
      <c r="F17" s="244"/>
      <c r="G17" s="234"/>
      <c r="H17" s="235"/>
      <c r="I17" s="234"/>
      <c r="J17" s="235"/>
      <c r="K17" s="234"/>
      <c r="L17" s="235"/>
      <c r="M17" s="234"/>
      <c r="N17" s="235"/>
      <c r="O17" s="245"/>
      <c r="P17" s="246"/>
      <c r="Q17" s="245"/>
      <c r="R17" s="246"/>
      <c r="S17" s="121">
        <f t="shared" si="0"/>
        <v>0</v>
      </c>
      <c r="T17" s="121">
        <f t="shared" si="1"/>
        <v>0</v>
      </c>
      <c r="U17" s="14"/>
      <c r="V17" s="14"/>
    </row>
    <row r="18" spans="1:22" x14ac:dyDescent="0.3">
      <c r="A18" s="128"/>
      <c r="B18" s="25"/>
      <c r="C18" s="128"/>
      <c r="D18" s="22"/>
      <c r="E18" s="269"/>
      <c r="F18" s="270"/>
      <c r="G18" s="249"/>
      <c r="H18" s="250"/>
      <c r="I18" s="249"/>
      <c r="J18" s="250"/>
      <c r="K18" s="249"/>
      <c r="L18" s="250"/>
      <c r="M18" s="249"/>
      <c r="N18" s="250"/>
      <c r="O18" s="245"/>
      <c r="P18" s="246"/>
      <c r="Q18" s="245"/>
      <c r="R18" s="246"/>
      <c r="S18" s="121">
        <f t="shared" si="0"/>
        <v>0</v>
      </c>
      <c r="T18" s="121">
        <f t="shared" si="1"/>
        <v>0</v>
      </c>
      <c r="U18" s="14"/>
      <c r="V18" s="14"/>
    </row>
    <row r="19" spans="1:22" x14ac:dyDescent="0.3">
      <c r="A19" s="119"/>
      <c r="B19" s="61"/>
      <c r="C19" s="119"/>
      <c r="D19" s="22"/>
      <c r="E19" s="269"/>
      <c r="F19" s="270"/>
      <c r="G19" s="267"/>
      <c r="H19" s="250"/>
      <c r="I19" s="267"/>
      <c r="J19" s="250"/>
      <c r="K19" s="267"/>
      <c r="L19" s="250"/>
      <c r="M19" s="267"/>
      <c r="N19" s="250"/>
      <c r="O19" s="245"/>
      <c r="P19" s="246"/>
      <c r="Q19" s="245"/>
      <c r="R19" s="246"/>
      <c r="S19" s="121">
        <f t="shared" si="0"/>
        <v>0</v>
      </c>
      <c r="T19" s="121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47"/>
      <c r="F20" s="248"/>
      <c r="G20" s="249"/>
      <c r="H20" s="250"/>
      <c r="I20" s="249"/>
      <c r="J20" s="250"/>
      <c r="K20" s="249"/>
      <c r="L20" s="250"/>
      <c r="M20" s="249"/>
      <c r="N20" s="250"/>
      <c r="O20" s="245"/>
      <c r="P20" s="246"/>
      <c r="Q20" s="245"/>
      <c r="R20" s="246"/>
      <c r="S20" s="121">
        <f t="shared" si="0"/>
        <v>0</v>
      </c>
      <c r="T20" s="121"/>
      <c r="U20" s="15"/>
      <c r="V20" s="14"/>
    </row>
    <row r="21" spans="1:22" x14ac:dyDescent="0.3">
      <c r="A21" s="10" t="s">
        <v>36</v>
      </c>
      <c r="B21" s="10"/>
      <c r="C21" s="10"/>
      <c r="D21" s="10"/>
      <c r="E21" s="247">
        <v>8</v>
      </c>
      <c r="F21" s="248"/>
      <c r="G21" s="249"/>
      <c r="H21" s="250"/>
      <c r="I21" s="249"/>
      <c r="J21" s="250"/>
      <c r="K21" s="249"/>
      <c r="L21" s="250"/>
      <c r="M21" s="249"/>
      <c r="N21" s="250"/>
      <c r="O21" s="245"/>
      <c r="P21" s="246"/>
      <c r="Q21" s="245"/>
      <c r="R21" s="246"/>
      <c r="S21" s="121">
        <f t="shared" si="0"/>
        <v>8</v>
      </c>
      <c r="T21" s="121"/>
      <c r="U21" s="15"/>
      <c r="V21" s="14"/>
    </row>
    <row r="22" spans="1:22" x14ac:dyDescent="0.3">
      <c r="A22" s="15" t="s">
        <v>6</v>
      </c>
      <c r="B22" s="15"/>
      <c r="C22" s="15"/>
      <c r="D22" s="15"/>
      <c r="E22" s="251">
        <f>SUM(E4:E21)</f>
        <v>8</v>
      </c>
      <c r="F22" s="252"/>
      <c r="G22" s="251">
        <f>SUM(G4:G21)</f>
        <v>0</v>
      </c>
      <c r="H22" s="252"/>
      <c r="I22" s="251">
        <f>SUM(I4:I21)</f>
        <v>0</v>
      </c>
      <c r="J22" s="252"/>
      <c r="K22" s="251">
        <f>SUM(K4:K21)</f>
        <v>0</v>
      </c>
      <c r="L22" s="252"/>
      <c r="M22" s="251">
        <f>SUM(M4:M21)</f>
        <v>0</v>
      </c>
      <c r="N22" s="252"/>
      <c r="O22" s="251">
        <f>SUM(O4:O21)</f>
        <v>0</v>
      </c>
      <c r="P22" s="252"/>
      <c r="Q22" s="251">
        <f>SUM(Q4:Q21)</f>
        <v>0</v>
      </c>
      <c r="R22" s="252"/>
      <c r="S22" s="121">
        <f t="shared" si="0"/>
        <v>8</v>
      </c>
      <c r="T22" s="121"/>
      <c r="U22" s="15"/>
      <c r="V22" s="14"/>
    </row>
    <row r="23" spans="1:22" x14ac:dyDescent="0.3">
      <c r="A23" s="15" t="s">
        <v>2</v>
      </c>
      <c r="B23" s="15"/>
      <c r="C23" s="15"/>
      <c r="D23" s="15"/>
      <c r="E23" s="121"/>
      <c r="F23" s="122">
        <v>8</v>
      </c>
      <c r="G23" s="121"/>
      <c r="H23" s="122">
        <v>8</v>
      </c>
      <c r="I23" s="121"/>
      <c r="J23" s="122">
        <v>8</v>
      </c>
      <c r="K23" s="121"/>
      <c r="L23" s="122">
        <v>8</v>
      </c>
      <c r="M23" s="121"/>
      <c r="N23" s="122">
        <v>8</v>
      </c>
      <c r="O23" s="121"/>
      <c r="P23" s="122"/>
      <c r="Q23" s="121"/>
      <c r="R23" s="122"/>
      <c r="S23" s="121">
        <f>SUM(E23:R23)</f>
        <v>40</v>
      </c>
      <c r="T23" s="121">
        <f>SUM(T4:T22)</f>
        <v>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-32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8</v>
      </c>
    </row>
    <row r="32" spans="1:22" ht="16.2" thickBot="1" x14ac:dyDescent="0.35">
      <c r="A32" s="4" t="s">
        <v>6</v>
      </c>
      <c r="C32" s="23">
        <f>SUM(C27:C31)</f>
        <v>8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D36" sqref="D36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88</v>
      </c>
      <c r="B2" s="227"/>
      <c r="C2" s="227"/>
      <c r="D2" s="6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4"/>
      <c r="F3" s="214"/>
      <c r="G3" s="115"/>
      <c r="H3" s="115"/>
      <c r="I3" s="115"/>
      <c r="J3" s="115"/>
      <c r="K3" s="115"/>
      <c r="L3" s="115"/>
      <c r="M3" s="115"/>
      <c r="N3" s="115"/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15" t="s">
        <v>80</v>
      </c>
      <c r="B4" s="215"/>
      <c r="C4" s="215">
        <v>104</v>
      </c>
      <c r="D4" s="22" t="s">
        <v>81</v>
      </c>
      <c r="E4" s="247"/>
      <c r="F4" s="248"/>
      <c r="G4" s="249"/>
      <c r="H4" s="250"/>
      <c r="I4" s="249"/>
      <c r="J4" s="250"/>
      <c r="K4" s="249"/>
      <c r="L4" s="250"/>
      <c r="M4" s="249"/>
      <c r="N4" s="250"/>
      <c r="O4" s="245"/>
      <c r="P4" s="246"/>
      <c r="Q4" s="245"/>
      <c r="R4" s="246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3">
      <c r="A5" s="215">
        <v>6849</v>
      </c>
      <c r="B5" s="215"/>
      <c r="C5" s="215">
        <v>8</v>
      </c>
      <c r="D5" s="22" t="s">
        <v>76</v>
      </c>
      <c r="E5" s="247"/>
      <c r="F5" s="248"/>
      <c r="G5" s="249"/>
      <c r="H5" s="250"/>
      <c r="I5" s="249"/>
      <c r="J5" s="250"/>
      <c r="K5" s="249"/>
      <c r="L5" s="250"/>
      <c r="M5" s="249"/>
      <c r="N5" s="250"/>
      <c r="O5" s="245"/>
      <c r="P5" s="246"/>
      <c r="Q5" s="245"/>
      <c r="R5" s="246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3">
      <c r="A6" s="219">
        <v>6849</v>
      </c>
      <c r="B6" s="219"/>
      <c r="C6" s="219">
        <v>9</v>
      </c>
      <c r="D6" s="22" t="s">
        <v>76</v>
      </c>
      <c r="E6" s="247"/>
      <c r="F6" s="248"/>
      <c r="G6" s="249"/>
      <c r="H6" s="250"/>
      <c r="I6" s="249"/>
      <c r="J6" s="250"/>
      <c r="K6" s="249"/>
      <c r="L6" s="250"/>
      <c r="M6" s="249"/>
      <c r="N6" s="250"/>
      <c r="O6" s="245"/>
      <c r="P6" s="246"/>
      <c r="Q6" s="245"/>
      <c r="R6" s="246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3">
      <c r="A7" s="219">
        <v>6849</v>
      </c>
      <c r="B7" s="219"/>
      <c r="C7" s="219">
        <v>10</v>
      </c>
      <c r="D7" s="22" t="s">
        <v>76</v>
      </c>
      <c r="E7" s="247"/>
      <c r="F7" s="248"/>
      <c r="G7" s="249"/>
      <c r="H7" s="250"/>
      <c r="I7" s="249"/>
      <c r="J7" s="250"/>
      <c r="K7" s="249"/>
      <c r="L7" s="250"/>
      <c r="M7" s="249"/>
      <c r="N7" s="250"/>
      <c r="O7" s="245"/>
      <c r="P7" s="246"/>
      <c r="Q7" s="245"/>
      <c r="R7" s="246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">
      <c r="A8" s="219">
        <v>6728</v>
      </c>
      <c r="B8" s="219"/>
      <c r="C8" s="219">
        <v>10</v>
      </c>
      <c r="D8" s="22" t="s">
        <v>76</v>
      </c>
      <c r="E8" s="247"/>
      <c r="F8" s="248"/>
      <c r="G8" s="249"/>
      <c r="H8" s="250"/>
      <c r="I8" s="249"/>
      <c r="J8" s="250"/>
      <c r="K8" s="249"/>
      <c r="L8" s="250"/>
      <c r="M8" s="249"/>
      <c r="N8" s="250"/>
      <c r="O8" s="245"/>
      <c r="P8" s="246"/>
      <c r="Q8" s="245"/>
      <c r="R8" s="246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219">
        <v>6849</v>
      </c>
      <c r="B9" s="219"/>
      <c r="C9" s="219">
        <v>20</v>
      </c>
      <c r="D9" s="22" t="s">
        <v>76</v>
      </c>
      <c r="E9" s="247"/>
      <c r="F9" s="248"/>
      <c r="G9" s="249"/>
      <c r="H9" s="250"/>
      <c r="I9" s="249"/>
      <c r="J9" s="250"/>
      <c r="K9" s="249"/>
      <c r="L9" s="250"/>
      <c r="M9" s="249"/>
      <c r="N9" s="250"/>
      <c r="O9" s="245"/>
      <c r="P9" s="246"/>
      <c r="Q9" s="245"/>
      <c r="R9" s="246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219">
        <v>6849</v>
      </c>
      <c r="B10" s="219"/>
      <c r="C10" s="219">
        <v>19</v>
      </c>
      <c r="D10" s="22" t="s">
        <v>76</v>
      </c>
      <c r="E10" s="247"/>
      <c r="F10" s="248"/>
      <c r="G10" s="249"/>
      <c r="H10" s="250"/>
      <c r="I10" s="249"/>
      <c r="J10" s="250"/>
      <c r="K10" s="249"/>
      <c r="L10" s="250"/>
      <c r="M10" s="249"/>
      <c r="N10" s="250"/>
      <c r="O10" s="245"/>
      <c r="P10" s="246"/>
      <c r="Q10" s="245"/>
      <c r="R10" s="24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19">
        <v>6849</v>
      </c>
      <c r="B11" s="219"/>
      <c r="C11" s="219">
        <v>18</v>
      </c>
      <c r="D11" s="22" t="s">
        <v>76</v>
      </c>
      <c r="E11" s="247"/>
      <c r="F11" s="248"/>
      <c r="G11" s="249"/>
      <c r="H11" s="250"/>
      <c r="I11" s="249"/>
      <c r="J11" s="250"/>
      <c r="K11" s="249"/>
      <c r="L11" s="250"/>
      <c r="M11" s="249"/>
      <c r="N11" s="250"/>
      <c r="O11" s="245"/>
      <c r="P11" s="246"/>
      <c r="Q11" s="245"/>
      <c r="R11" s="24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19">
        <v>6849</v>
      </c>
      <c r="B12" s="219"/>
      <c r="C12" s="219">
        <v>22</v>
      </c>
      <c r="D12" s="22" t="s">
        <v>76</v>
      </c>
      <c r="E12" s="247"/>
      <c r="F12" s="248"/>
      <c r="G12" s="249"/>
      <c r="H12" s="250"/>
      <c r="I12" s="249"/>
      <c r="J12" s="250"/>
      <c r="K12" s="249"/>
      <c r="L12" s="250"/>
      <c r="M12" s="249"/>
      <c r="N12" s="250"/>
      <c r="O12" s="245"/>
      <c r="P12" s="246"/>
      <c r="Q12" s="245"/>
      <c r="R12" s="24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9"/>
      <c r="B13" s="135"/>
      <c r="C13" s="135"/>
      <c r="D13" s="22"/>
      <c r="E13" s="247"/>
      <c r="F13" s="248"/>
      <c r="G13" s="249"/>
      <c r="H13" s="250"/>
      <c r="I13" s="249"/>
      <c r="J13" s="250"/>
      <c r="K13" s="249"/>
      <c r="L13" s="250"/>
      <c r="M13" s="249"/>
      <c r="N13" s="250"/>
      <c r="O13" s="245"/>
      <c r="P13" s="246"/>
      <c r="Q13" s="245"/>
      <c r="R13" s="24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61"/>
      <c r="B14" s="25"/>
      <c r="C14" s="135"/>
      <c r="D14" s="22"/>
      <c r="E14" s="247"/>
      <c r="F14" s="248"/>
      <c r="G14" s="249"/>
      <c r="H14" s="250"/>
      <c r="I14" s="249"/>
      <c r="J14" s="250"/>
      <c r="K14" s="249"/>
      <c r="L14" s="250"/>
      <c r="M14" s="249"/>
      <c r="N14" s="250"/>
      <c r="O14" s="245"/>
      <c r="P14" s="246"/>
      <c r="Q14" s="245"/>
      <c r="R14" s="24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5"/>
      <c r="B15" s="135"/>
      <c r="C15" s="135"/>
      <c r="D15" s="22"/>
      <c r="E15" s="247"/>
      <c r="F15" s="248"/>
      <c r="G15" s="249"/>
      <c r="H15" s="250"/>
      <c r="I15" s="249"/>
      <c r="J15" s="250"/>
      <c r="K15" s="249"/>
      <c r="L15" s="250"/>
      <c r="M15" s="249"/>
      <c r="N15" s="250"/>
      <c r="O15" s="245"/>
      <c r="P15" s="246"/>
      <c r="Q15" s="245"/>
      <c r="R15" s="246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36"/>
      <c r="B16" s="136"/>
      <c r="C16" s="136"/>
      <c r="D16" s="22"/>
      <c r="E16" s="247"/>
      <c r="F16" s="248"/>
      <c r="G16" s="249"/>
      <c r="H16" s="250"/>
      <c r="I16" s="249"/>
      <c r="J16" s="250"/>
      <c r="K16" s="249"/>
      <c r="L16" s="250"/>
      <c r="M16" s="249"/>
      <c r="N16" s="250"/>
      <c r="O16" s="245"/>
      <c r="P16" s="246"/>
      <c r="Q16" s="245"/>
      <c r="R16" s="24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86"/>
      <c r="E17" s="247"/>
      <c r="F17" s="248"/>
      <c r="G17" s="249"/>
      <c r="H17" s="250"/>
      <c r="I17" s="249"/>
      <c r="J17" s="250"/>
      <c r="K17" s="249"/>
      <c r="L17" s="250"/>
      <c r="M17" s="249"/>
      <c r="N17" s="250"/>
      <c r="O17" s="245"/>
      <c r="P17" s="246"/>
      <c r="Q17" s="245"/>
      <c r="R17" s="24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206"/>
      <c r="B18" s="206"/>
      <c r="C18" s="206"/>
      <c r="D18" s="22"/>
      <c r="E18" s="243"/>
      <c r="F18" s="244"/>
      <c r="G18" s="234"/>
      <c r="H18" s="235"/>
      <c r="I18" s="249"/>
      <c r="J18" s="250"/>
      <c r="K18" s="249"/>
      <c r="L18" s="250"/>
      <c r="M18" s="249"/>
      <c r="N18" s="250"/>
      <c r="O18" s="245"/>
      <c r="P18" s="246"/>
      <c r="Q18" s="245"/>
      <c r="R18" s="24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67">
        <v>3600</v>
      </c>
      <c r="B19" s="167"/>
      <c r="C19" s="167"/>
      <c r="D19" s="10" t="s">
        <v>61</v>
      </c>
      <c r="E19" s="243"/>
      <c r="F19" s="244"/>
      <c r="G19" s="234"/>
      <c r="H19" s="235"/>
      <c r="I19" s="234"/>
      <c r="J19" s="235"/>
      <c r="K19" s="234"/>
      <c r="L19" s="235"/>
      <c r="M19" s="234"/>
      <c r="N19" s="235"/>
      <c r="O19" s="245"/>
      <c r="P19" s="246"/>
      <c r="Q19" s="245"/>
      <c r="R19" s="246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3">
      <c r="A20" s="116"/>
      <c r="B20" s="116"/>
      <c r="C20" s="116"/>
      <c r="D20" s="10"/>
      <c r="E20" s="247"/>
      <c r="F20" s="248"/>
      <c r="G20" s="249"/>
      <c r="H20" s="250"/>
      <c r="I20" s="249"/>
      <c r="J20" s="250"/>
      <c r="K20" s="249"/>
      <c r="L20" s="250"/>
      <c r="M20" s="249"/>
      <c r="N20" s="250"/>
      <c r="O20" s="245"/>
      <c r="P20" s="246"/>
      <c r="Q20" s="245"/>
      <c r="R20" s="246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47"/>
      <c r="F21" s="248"/>
      <c r="G21" s="249"/>
      <c r="H21" s="250"/>
      <c r="I21" s="249"/>
      <c r="J21" s="250"/>
      <c r="K21" s="249"/>
      <c r="L21" s="250"/>
      <c r="M21" s="249"/>
      <c r="N21" s="250"/>
      <c r="O21" s="245"/>
      <c r="P21" s="246"/>
      <c r="Q21" s="245"/>
      <c r="R21" s="246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47"/>
      <c r="F22" s="248"/>
      <c r="G22" s="249"/>
      <c r="H22" s="250"/>
      <c r="I22" s="249"/>
      <c r="J22" s="250"/>
      <c r="K22" s="249"/>
      <c r="L22" s="250"/>
      <c r="M22" s="249"/>
      <c r="N22" s="250"/>
      <c r="O22" s="245"/>
      <c r="P22" s="246"/>
      <c r="Q22" s="245"/>
      <c r="R22" s="246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47">
        <v>8</v>
      </c>
      <c r="F23" s="248"/>
      <c r="G23" s="249"/>
      <c r="H23" s="250"/>
      <c r="I23" s="249"/>
      <c r="J23" s="250"/>
      <c r="K23" s="249"/>
      <c r="L23" s="250"/>
      <c r="M23" s="249"/>
      <c r="N23" s="250"/>
      <c r="O23" s="245"/>
      <c r="P23" s="246"/>
      <c r="Q23" s="245"/>
      <c r="R23" s="246"/>
      <c r="S23" s="12">
        <f t="shared" si="0"/>
        <v>8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51">
        <f>SUM(E4:E23)</f>
        <v>8</v>
      </c>
      <c r="F24" s="252"/>
      <c r="G24" s="251">
        <f>SUM(G4:G23)</f>
        <v>0</v>
      </c>
      <c r="H24" s="252"/>
      <c r="I24" s="251">
        <f>SUM(I4:I23)</f>
        <v>0</v>
      </c>
      <c r="J24" s="252"/>
      <c r="K24" s="251">
        <f>SUM(K4:K23)</f>
        <v>0</v>
      </c>
      <c r="L24" s="252"/>
      <c r="M24" s="251">
        <f>SUM(M4:M23)</f>
        <v>0</v>
      </c>
      <c r="N24" s="252"/>
      <c r="O24" s="251">
        <f>SUM(O4:O23)</f>
        <v>0</v>
      </c>
      <c r="P24" s="252"/>
      <c r="Q24" s="251">
        <f>SUM(Q4:Q23)</f>
        <v>0</v>
      </c>
      <c r="R24" s="252"/>
      <c r="S24" s="12">
        <f t="shared" si="0"/>
        <v>8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-8</v>
      </c>
      <c r="I26" s="14"/>
      <c r="J26" s="14">
        <f>SUM(I24)-J25</f>
        <v>-8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-32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/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8</v>
      </c>
      <c r="S33" s="3"/>
    </row>
    <row r="34" spans="1:19" ht="16.2" thickBot="1" x14ac:dyDescent="0.35">
      <c r="A34" s="4" t="s">
        <v>6</v>
      </c>
      <c r="C34" s="23">
        <f>SUM(C29:C33)</f>
        <v>8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D36" sqref="D36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88</v>
      </c>
      <c r="B2" s="227"/>
      <c r="C2" s="227"/>
      <c r="D2" s="6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4"/>
      <c r="F3" s="213"/>
      <c r="G3" s="115"/>
      <c r="H3" s="114"/>
      <c r="I3" s="115"/>
      <c r="J3" s="114"/>
      <c r="K3" s="115"/>
      <c r="L3" s="114"/>
      <c r="M3" s="115"/>
      <c r="N3" s="114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15" t="s">
        <v>80</v>
      </c>
      <c r="B4" s="215"/>
      <c r="C4" s="215">
        <v>104</v>
      </c>
      <c r="D4" s="22" t="s">
        <v>81</v>
      </c>
      <c r="E4" s="247"/>
      <c r="F4" s="248"/>
      <c r="G4" s="249"/>
      <c r="H4" s="250"/>
      <c r="I4" s="249"/>
      <c r="J4" s="250"/>
      <c r="K4" s="249"/>
      <c r="L4" s="250"/>
      <c r="M4" s="249"/>
      <c r="N4" s="250"/>
      <c r="O4" s="271"/>
      <c r="P4" s="271"/>
      <c r="Q4" s="271"/>
      <c r="R4" s="271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3">
      <c r="A5" s="215">
        <v>6849</v>
      </c>
      <c r="B5" s="215"/>
      <c r="C5" s="215">
        <v>8</v>
      </c>
      <c r="D5" s="22" t="s">
        <v>76</v>
      </c>
      <c r="E5" s="247"/>
      <c r="F5" s="248"/>
      <c r="G5" s="249"/>
      <c r="H5" s="250"/>
      <c r="I5" s="249"/>
      <c r="J5" s="250"/>
      <c r="K5" s="249"/>
      <c r="L5" s="250"/>
      <c r="M5" s="249"/>
      <c r="N5" s="250"/>
      <c r="O5" s="271"/>
      <c r="P5" s="271"/>
      <c r="Q5" s="271"/>
      <c r="R5" s="271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219">
        <v>6849</v>
      </c>
      <c r="B6" s="219"/>
      <c r="C6" s="219">
        <v>9</v>
      </c>
      <c r="D6" s="22" t="s">
        <v>76</v>
      </c>
      <c r="E6" s="247"/>
      <c r="F6" s="248"/>
      <c r="G6" s="249"/>
      <c r="H6" s="250"/>
      <c r="I6" s="249"/>
      <c r="J6" s="250"/>
      <c r="K6" s="249"/>
      <c r="L6" s="250"/>
      <c r="M6" s="249"/>
      <c r="N6" s="250"/>
      <c r="O6" s="271"/>
      <c r="P6" s="271"/>
      <c r="Q6" s="271"/>
      <c r="R6" s="271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219">
        <v>6849</v>
      </c>
      <c r="B7" s="219"/>
      <c r="C7" s="219">
        <v>10</v>
      </c>
      <c r="D7" s="22" t="s">
        <v>76</v>
      </c>
      <c r="E7" s="247"/>
      <c r="F7" s="248"/>
      <c r="G7" s="249"/>
      <c r="H7" s="250"/>
      <c r="I7" s="249"/>
      <c r="J7" s="250"/>
      <c r="K7" s="249"/>
      <c r="L7" s="250"/>
      <c r="M7" s="249"/>
      <c r="N7" s="250"/>
      <c r="O7" s="271"/>
      <c r="P7" s="271"/>
      <c r="Q7" s="271"/>
      <c r="R7" s="271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19">
        <v>6728</v>
      </c>
      <c r="B8" s="219"/>
      <c r="C8" s="219">
        <v>10</v>
      </c>
      <c r="D8" s="22" t="s">
        <v>76</v>
      </c>
      <c r="E8" s="247"/>
      <c r="F8" s="248"/>
      <c r="G8" s="249"/>
      <c r="H8" s="250"/>
      <c r="I8" s="249"/>
      <c r="J8" s="250"/>
      <c r="K8" s="249"/>
      <c r="L8" s="250"/>
      <c r="M8" s="249"/>
      <c r="N8" s="250"/>
      <c r="O8" s="271"/>
      <c r="P8" s="271"/>
      <c r="Q8" s="271"/>
      <c r="R8" s="271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19">
        <v>6849</v>
      </c>
      <c r="B9" s="219"/>
      <c r="C9" s="219">
        <v>20</v>
      </c>
      <c r="D9" s="22" t="s">
        <v>76</v>
      </c>
      <c r="E9" s="247"/>
      <c r="F9" s="248"/>
      <c r="G9" s="249"/>
      <c r="H9" s="250"/>
      <c r="I9" s="249"/>
      <c r="J9" s="250"/>
      <c r="K9" s="249"/>
      <c r="L9" s="250"/>
      <c r="M9" s="249"/>
      <c r="N9" s="250"/>
      <c r="O9" s="245"/>
      <c r="P9" s="246"/>
      <c r="Q9" s="245"/>
      <c r="R9" s="24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19">
        <v>6849</v>
      </c>
      <c r="B10" s="219"/>
      <c r="C10" s="219">
        <v>19</v>
      </c>
      <c r="D10" s="22" t="s">
        <v>76</v>
      </c>
      <c r="E10" s="247"/>
      <c r="F10" s="248"/>
      <c r="G10" s="249"/>
      <c r="H10" s="250"/>
      <c r="I10" s="249"/>
      <c r="J10" s="250"/>
      <c r="K10" s="249"/>
      <c r="L10" s="250"/>
      <c r="M10" s="249"/>
      <c r="N10" s="250"/>
      <c r="O10" s="245"/>
      <c r="P10" s="246"/>
      <c r="Q10" s="245"/>
      <c r="R10" s="24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19">
        <v>6849</v>
      </c>
      <c r="B11" s="219"/>
      <c r="C11" s="219">
        <v>18</v>
      </c>
      <c r="D11" s="22" t="s">
        <v>76</v>
      </c>
      <c r="E11" s="247"/>
      <c r="F11" s="248"/>
      <c r="G11" s="249"/>
      <c r="H11" s="250"/>
      <c r="I11" s="249"/>
      <c r="J11" s="250"/>
      <c r="K11" s="249"/>
      <c r="L11" s="250"/>
      <c r="M11" s="249"/>
      <c r="N11" s="250"/>
      <c r="O11" s="245"/>
      <c r="P11" s="246"/>
      <c r="Q11" s="245"/>
      <c r="R11" s="24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19"/>
      <c r="B12" s="219"/>
      <c r="C12" s="219"/>
      <c r="D12" s="22"/>
      <c r="E12" s="247"/>
      <c r="F12" s="248"/>
      <c r="G12" s="249"/>
      <c r="H12" s="250"/>
      <c r="I12" s="249"/>
      <c r="J12" s="250"/>
      <c r="K12" s="249"/>
      <c r="L12" s="250"/>
      <c r="M12" s="249"/>
      <c r="N12" s="250"/>
      <c r="O12" s="245"/>
      <c r="P12" s="246"/>
      <c r="Q12" s="245"/>
      <c r="R12" s="24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61"/>
      <c r="B13" s="161"/>
      <c r="C13" s="161"/>
      <c r="D13" s="22"/>
      <c r="E13" s="247"/>
      <c r="F13" s="248"/>
      <c r="G13" s="249"/>
      <c r="H13" s="250"/>
      <c r="I13" s="249"/>
      <c r="J13" s="250"/>
      <c r="K13" s="249"/>
      <c r="L13" s="250"/>
      <c r="M13" s="249"/>
      <c r="N13" s="250"/>
      <c r="O13" s="245"/>
      <c r="P13" s="246"/>
      <c r="Q13" s="245"/>
      <c r="R13" s="24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61"/>
      <c r="B14" s="25"/>
      <c r="C14" s="161"/>
      <c r="D14" s="22"/>
      <c r="E14" s="247"/>
      <c r="F14" s="248"/>
      <c r="G14" s="249"/>
      <c r="H14" s="250"/>
      <c r="I14" s="249"/>
      <c r="J14" s="250"/>
      <c r="K14" s="249"/>
      <c r="L14" s="250"/>
      <c r="M14" s="249"/>
      <c r="N14" s="250"/>
      <c r="O14" s="245"/>
      <c r="P14" s="246"/>
      <c r="Q14" s="245"/>
      <c r="R14" s="24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47"/>
      <c r="F15" s="248"/>
      <c r="G15" s="249"/>
      <c r="H15" s="250"/>
      <c r="I15" s="249"/>
      <c r="J15" s="250"/>
      <c r="K15" s="249"/>
      <c r="L15" s="250"/>
      <c r="M15" s="249"/>
      <c r="N15" s="250"/>
      <c r="O15" s="245"/>
      <c r="P15" s="246"/>
      <c r="Q15" s="245"/>
      <c r="R15" s="24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186"/>
      <c r="E16" s="247"/>
      <c r="F16" s="248"/>
      <c r="G16" s="249"/>
      <c r="H16" s="250"/>
      <c r="I16" s="249"/>
      <c r="J16" s="250"/>
      <c r="K16" s="249"/>
      <c r="L16" s="250"/>
      <c r="M16" s="249"/>
      <c r="N16" s="250"/>
      <c r="O16" s="245"/>
      <c r="P16" s="246"/>
      <c r="Q16" s="245"/>
      <c r="R16" s="24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66"/>
      <c r="B17" s="25"/>
      <c r="C17" s="166"/>
      <c r="D17" s="10"/>
      <c r="E17" s="247"/>
      <c r="F17" s="248"/>
      <c r="G17" s="249"/>
      <c r="H17" s="250"/>
      <c r="I17" s="249"/>
      <c r="J17" s="250"/>
      <c r="K17" s="249"/>
      <c r="L17" s="250"/>
      <c r="M17" s="249"/>
      <c r="N17" s="250"/>
      <c r="O17" s="245"/>
      <c r="P17" s="246"/>
      <c r="Q17" s="245"/>
      <c r="R17" s="24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206"/>
      <c r="B18" s="206"/>
      <c r="C18" s="206"/>
      <c r="D18" s="22"/>
      <c r="E18" s="243"/>
      <c r="F18" s="244"/>
      <c r="G18" s="234"/>
      <c r="H18" s="235"/>
      <c r="I18" s="234"/>
      <c r="J18" s="235"/>
      <c r="K18" s="234"/>
      <c r="L18" s="235"/>
      <c r="M18" s="234"/>
      <c r="N18" s="235"/>
      <c r="O18" s="245"/>
      <c r="P18" s="246"/>
      <c r="Q18" s="245"/>
      <c r="R18" s="24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37">
        <v>3600</v>
      </c>
      <c r="B19" s="137"/>
      <c r="C19" s="137"/>
      <c r="D19" s="10" t="s">
        <v>61</v>
      </c>
      <c r="E19" s="247"/>
      <c r="F19" s="248"/>
      <c r="G19" s="249"/>
      <c r="H19" s="250"/>
      <c r="I19" s="249"/>
      <c r="J19" s="250"/>
      <c r="K19" s="249"/>
      <c r="L19" s="250"/>
      <c r="M19" s="249"/>
      <c r="N19" s="250"/>
      <c r="O19" s="245"/>
      <c r="P19" s="246"/>
      <c r="Q19" s="245"/>
      <c r="R19" s="246"/>
      <c r="S19" s="12">
        <f t="shared" si="2"/>
        <v>0</v>
      </c>
      <c r="T19" s="12">
        <f t="shared" si="7"/>
        <v>0</v>
      </c>
      <c r="U19" s="14"/>
      <c r="V19" s="14"/>
    </row>
    <row r="20" spans="1:22" x14ac:dyDescent="0.3">
      <c r="A20" s="6"/>
      <c r="B20" s="6"/>
      <c r="C20" s="6"/>
      <c r="D20" s="10"/>
      <c r="E20" s="247"/>
      <c r="F20" s="248"/>
      <c r="G20" s="249"/>
      <c r="H20" s="250"/>
      <c r="I20" s="249"/>
      <c r="J20" s="250"/>
      <c r="K20" s="249"/>
      <c r="L20" s="250"/>
      <c r="M20" s="249"/>
      <c r="N20" s="250"/>
      <c r="O20" s="245"/>
      <c r="P20" s="246"/>
      <c r="Q20" s="245"/>
      <c r="R20" s="246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47"/>
      <c r="F21" s="248"/>
      <c r="G21" s="249"/>
      <c r="H21" s="250"/>
      <c r="I21" s="249"/>
      <c r="J21" s="250"/>
      <c r="K21" s="249"/>
      <c r="L21" s="250"/>
      <c r="M21" s="249"/>
      <c r="N21" s="250"/>
      <c r="O21" s="245"/>
      <c r="P21" s="246"/>
      <c r="Q21" s="245"/>
      <c r="R21" s="246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47">
        <v>8</v>
      </c>
      <c r="F22" s="248"/>
      <c r="G22" s="249"/>
      <c r="H22" s="250"/>
      <c r="I22" s="249"/>
      <c r="J22" s="250"/>
      <c r="K22" s="249"/>
      <c r="L22" s="250"/>
      <c r="M22" s="249"/>
      <c r="N22" s="250"/>
      <c r="O22" s="245"/>
      <c r="P22" s="246"/>
      <c r="Q22" s="245"/>
      <c r="R22" s="246"/>
      <c r="S22" s="12">
        <f t="shared" si="2"/>
        <v>8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51">
        <f>SUM(E4:E22)</f>
        <v>8</v>
      </c>
      <c r="F23" s="252"/>
      <c r="G23" s="251">
        <f>SUM(G4:G22)</f>
        <v>0</v>
      </c>
      <c r="H23" s="252"/>
      <c r="I23" s="251">
        <f>SUM(I4:I22)</f>
        <v>0</v>
      </c>
      <c r="J23" s="252"/>
      <c r="K23" s="251">
        <f>SUM(K4:K22)</f>
        <v>0</v>
      </c>
      <c r="L23" s="252"/>
      <c r="M23" s="251">
        <f>SUM(M4:M22)</f>
        <v>0</v>
      </c>
      <c r="N23" s="252"/>
      <c r="O23" s="251">
        <f>SUM(O4:O22)</f>
        <v>0</v>
      </c>
      <c r="P23" s="252"/>
      <c r="Q23" s="251">
        <f>SUM(Q4:Q22)</f>
        <v>0</v>
      </c>
      <c r="R23" s="252"/>
      <c r="S23" s="12">
        <f>SUM(S4:S22)</f>
        <v>8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-32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/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8</v>
      </c>
    </row>
    <row r="33" spans="1:7" ht="16.2" thickBot="1" x14ac:dyDescent="0.35">
      <c r="A33" s="4" t="s">
        <v>6</v>
      </c>
      <c r="B33" s="4"/>
      <c r="C33" s="23">
        <f>SUM(C28:C32)</f>
        <v>8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V43"/>
  <sheetViews>
    <sheetView tabSelected="1" zoomScale="86" zoomScaleNormal="86" workbookViewId="0">
      <selection activeCell="Q10" sqref="Q10:R10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88</v>
      </c>
      <c r="B2" s="227"/>
      <c r="C2" s="227"/>
      <c r="D2" s="110"/>
      <c r="E2" s="276" t="s">
        <v>13</v>
      </c>
      <c r="F2" s="276"/>
      <c r="G2" s="276" t="s">
        <v>14</v>
      </c>
      <c r="H2" s="276"/>
      <c r="I2" s="276" t="s">
        <v>15</v>
      </c>
      <c r="J2" s="276"/>
      <c r="K2" s="276" t="s">
        <v>16</v>
      </c>
      <c r="L2" s="276"/>
      <c r="M2" s="276" t="s">
        <v>17</v>
      </c>
      <c r="N2" s="276"/>
      <c r="O2" s="276" t="s">
        <v>18</v>
      </c>
      <c r="P2" s="276"/>
      <c r="Q2" s="276" t="s">
        <v>19</v>
      </c>
      <c r="R2" s="276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4"/>
      <c r="F3" s="214"/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04">
        <v>3600</v>
      </c>
      <c r="B4" s="204" t="s">
        <v>98</v>
      </c>
      <c r="C4" s="204"/>
      <c r="D4" s="22" t="s">
        <v>90</v>
      </c>
      <c r="E4" s="247"/>
      <c r="F4" s="248"/>
      <c r="G4" s="249">
        <v>7.75</v>
      </c>
      <c r="H4" s="250"/>
      <c r="I4" s="249">
        <v>7.25</v>
      </c>
      <c r="J4" s="250"/>
      <c r="K4" s="249">
        <v>6.25</v>
      </c>
      <c r="L4" s="250"/>
      <c r="M4" s="249">
        <v>3.25</v>
      </c>
      <c r="N4" s="250"/>
      <c r="O4" s="272"/>
      <c r="P4" s="273"/>
      <c r="Q4" s="272"/>
      <c r="R4" s="273"/>
      <c r="S4" s="79">
        <f t="shared" ref="S4:S27" si="0">E4+G4+I4+K4+M4+O4+Q4</f>
        <v>24.5</v>
      </c>
      <c r="T4" s="79">
        <f t="shared" ref="T4:T27" si="1">SUM(S4-U4-V4)</f>
        <v>22.5</v>
      </c>
      <c r="U4" s="83">
        <v>2</v>
      </c>
      <c r="V4" s="83"/>
    </row>
    <row r="5" spans="1:22" x14ac:dyDescent="0.3">
      <c r="A5" s="204"/>
      <c r="B5" s="25"/>
      <c r="C5" s="204"/>
      <c r="D5" s="22"/>
      <c r="E5" s="247"/>
      <c r="F5" s="248"/>
      <c r="G5" s="249"/>
      <c r="H5" s="250"/>
      <c r="I5" s="249"/>
      <c r="J5" s="250"/>
      <c r="K5" s="249"/>
      <c r="L5" s="250"/>
      <c r="M5" s="249"/>
      <c r="N5" s="250"/>
      <c r="O5" s="272"/>
      <c r="P5" s="273"/>
      <c r="Q5" s="272"/>
      <c r="R5" s="273"/>
      <c r="S5" s="79">
        <f t="shared" si="0"/>
        <v>0</v>
      </c>
      <c r="T5" s="79">
        <f t="shared" si="1"/>
        <v>0</v>
      </c>
      <c r="U5" s="83"/>
      <c r="V5" s="83"/>
    </row>
    <row r="6" spans="1:22" x14ac:dyDescent="0.3">
      <c r="A6" s="195"/>
      <c r="B6" s="195"/>
      <c r="C6" s="195"/>
      <c r="D6" s="22"/>
      <c r="E6" s="247"/>
      <c r="F6" s="248"/>
      <c r="G6" s="249"/>
      <c r="H6" s="250"/>
      <c r="I6" s="249"/>
      <c r="J6" s="250"/>
      <c r="K6" s="249"/>
      <c r="L6" s="250"/>
      <c r="M6" s="249"/>
      <c r="N6" s="250"/>
      <c r="O6" s="272"/>
      <c r="P6" s="273"/>
      <c r="Q6" s="272"/>
      <c r="R6" s="273"/>
      <c r="S6" s="222">
        <f t="shared" ref="S6:S8" si="2">E6+G6+I6+K6+M6+O6+Q6</f>
        <v>0</v>
      </c>
      <c r="T6" s="222">
        <f t="shared" ref="T6:T8" si="3">SUM(S6-U6-V6)</f>
        <v>0</v>
      </c>
      <c r="U6" s="83"/>
      <c r="V6" s="83"/>
    </row>
    <row r="7" spans="1:22" x14ac:dyDescent="0.3">
      <c r="A7" s="221"/>
      <c r="B7" s="221"/>
      <c r="C7" s="221"/>
      <c r="D7" s="22"/>
      <c r="E7" s="247"/>
      <c r="F7" s="248"/>
      <c r="G7" s="249"/>
      <c r="H7" s="250"/>
      <c r="I7" s="249"/>
      <c r="J7" s="250"/>
      <c r="K7" s="249"/>
      <c r="L7" s="250"/>
      <c r="M7" s="249"/>
      <c r="N7" s="250"/>
      <c r="O7" s="272"/>
      <c r="P7" s="273"/>
      <c r="Q7" s="272"/>
      <c r="R7" s="273"/>
      <c r="S7" s="222">
        <f t="shared" si="2"/>
        <v>0</v>
      </c>
      <c r="T7" s="222">
        <f t="shared" si="3"/>
        <v>0</v>
      </c>
      <c r="U7" s="83"/>
      <c r="V7" s="83"/>
    </row>
    <row r="8" spans="1:22" x14ac:dyDescent="0.3">
      <c r="A8" s="221"/>
      <c r="B8" s="221"/>
      <c r="C8" s="221"/>
      <c r="D8" s="22"/>
      <c r="E8" s="247"/>
      <c r="F8" s="248"/>
      <c r="G8" s="249"/>
      <c r="H8" s="250"/>
      <c r="I8" s="249"/>
      <c r="J8" s="250"/>
      <c r="K8" s="249"/>
      <c r="L8" s="250"/>
      <c r="M8" s="249"/>
      <c r="N8" s="250"/>
      <c r="O8" s="272"/>
      <c r="P8" s="273"/>
      <c r="Q8" s="272"/>
      <c r="R8" s="273"/>
      <c r="S8" s="222">
        <f t="shared" si="2"/>
        <v>0</v>
      </c>
      <c r="T8" s="222">
        <f t="shared" si="3"/>
        <v>0</v>
      </c>
      <c r="U8" s="83"/>
      <c r="V8" s="83"/>
    </row>
    <row r="9" spans="1:22" ht="15" customHeight="1" x14ac:dyDescent="0.3">
      <c r="A9" s="210"/>
      <c r="B9" s="25"/>
      <c r="C9" s="210"/>
      <c r="D9" s="22"/>
      <c r="E9" s="247"/>
      <c r="F9" s="248"/>
      <c r="G9" s="249"/>
      <c r="H9" s="250"/>
      <c r="I9" s="249"/>
      <c r="J9" s="250"/>
      <c r="K9" s="249"/>
      <c r="L9" s="250"/>
      <c r="M9" s="249"/>
      <c r="N9" s="250"/>
      <c r="O9" s="272"/>
      <c r="P9" s="273"/>
      <c r="Q9" s="272"/>
      <c r="R9" s="273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20"/>
      <c r="B10" s="221"/>
      <c r="C10" s="221"/>
      <c r="D10" s="22"/>
      <c r="E10" s="247"/>
      <c r="F10" s="248"/>
      <c r="G10" s="249"/>
      <c r="H10" s="250"/>
      <c r="I10" s="249"/>
      <c r="J10" s="250"/>
      <c r="K10" s="249"/>
      <c r="L10" s="250"/>
      <c r="M10" s="249"/>
      <c r="N10" s="250"/>
      <c r="O10" s="272"/>
      <c r="P10" s="273"/>
      <c r="Q10" s="272"/>
      <c r="R10" s="273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16"/>
      <c r="B11" s="217"/>
      <c r="C11" s="217"/>
      <c r="D11" s="22"/>
      <c r="E11" s="247"/>
      <c r="F11" s="248"/>
      <c r="G11" s="249"/>
      <c r="H11" s="250"/>
      <c r="I11" s="249"/>
      <c r="J11" s="250"/>
      <c r="K11" s="249"/>
      <c r="L11" s="250"/>
      <c r="M11" s="249"/>
      <c r="N11" s="250"/>
      <c r="O11" s="272"/>
      <c r="P11" s="273"/>
      <c r="Q11" s="272"/>
      <c r="R11" s="273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16"/>
      <c r="B12" s="217"/>
      <c r="C12" s="217"/>
      <c r="D12" s="22"/>
      <c r="E12" s="247"/>
      <c r="F12" s="248"/>
      <c r="G12" s="249"/>
      <c r="H12" s="250"/>
      <c r="I12" s="249"/>
      <c r="J12" s="250"/>
      <c r="K12" s="249"/>
      <c r="L12" s="250"/>
      <c r="M12" s="249"/>
      <c r="N12" s="250"/>
      <c r="O12" s="272"/>
      <c r="P12" s="273"/>
      <c r="Q12" s="272"/>
      <c r="R12" s="273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208"/>
      <c r="B13" s="209"/>
      <c r="C13" s="209"/>
      <c r="D13" s="22"/>
      <c r="E13" s="243"/>
      <c r="F13" s="244"/>
      <c r="G13" s="234"/>
      <c r="H13" s="235"/>
      <c r="I13" s="249"/>
      <c r="J13" s="250"/>
      <c r="K13" s="249"/>
      <c r="L13" s="250"/>
      <c r="M13" s="249"/>
      <c r="N13" s="250"/>
      <c r="O13" s="272"/>
      <c r="P13" s="273"/>
      <c r="Q13" s="272"/>
      <c r="R13" s="273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203"/>
      <c r="B14" s="204"/>
      <c r="C14" s="204"/>
      <c r="D14" s="22"/>
      <c r="E14" s="247"/>
      <c r="F14" s="248"/>
      <c r="G14" s="249"/>
      <c r="H14" s="250"/>
      <c r="I14" s="249"/>
      <c r="J14" s="250"/>
      <c r="K14" s="249"/>
      <c r="L14" s="250"/>
      <c r="M14" s="249"/>
      <c r="N14" s="250"/>
      <c r="O14" s="272"/>
      <c r="P14" s="273"/>
      <c r="Q14" s="272"/>
      <c r="R14" s="273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03"/>
      <c r="B15" s="204"/>
      <c r="C15" s="204"/>
      <c r="D15" s="22"/>
      <c r="E15" s="247"/>
      <c r="F15" s="248"/>
      <c r="G15" s="249"/>
      <c r="H15" s="250"/>
      <c r="I15" s="249"/>
      <c r="J15" s="250"/>
      <c r="K15" s="249"/>
      <c r="L15" s="250"/>
      <c r="M15" s="249"/>
      <c r="N15" s="250"/>
      <c r="O15" s="272"/>
      <c r="P15" s="273"/>
      <c r="Q15" s="272"/>
      <c r="R15" s="273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203"/>
      <c r="B16" s="204"/>
      <c r="C16" s="204"/>
      <c r="D16" s="22"/>
      <c r="E16" s="247"/>
      <c r="F16" s="248"/>
      <c r="G16" s="249"/>
      <c r="H16" s="250"/>
      <c r="I16" s="249"/>
      <c r="J16" s="250"/>
      <c r="K16" s="249"/>
      <c r="L16" s="250"/>
      <c r="M16" s="249"/>
      <c r="N16" s="250"/>
      <c r="O16" s="272"/>
      <c r="P16" s="273"/>
      <c r="Q16" s="272"/>
      <c r="R16" s="273"/>
      <c r="S16" s="79">
        <f t="shared" ref="S16:S18" si="6">E16+G16+I16+K16+M16+O16+Q16</f>
        <v>0</v>
      </c>
      <c r="T16" s="79">
        <f t="shared" ref="T16:T18" si="7">SUM(S16-U16-V16)</f>
        <v>0</v>
      </c>
      <c r="U16" s="83"/>
      <c r="V16" s="83"/>
    </row>
    <row r="17" spans="1:22" x14ac:dyDescent="0.3">
      <c r="A17" s="203"/>
      <c r="B17" s="204"/>
      <c r="C17" s="204"/>
      <c r="D17" s="22"/>
      <c r="E17" s="247"/>
      <c r="F17" s="248"/>
      <c r="G17" s="249"/>
      <c r="H17" s="250"/>
      <c r="I17" s="249"/>
      <c r="J17" s="250"/>
      <c r="K17" s="249"/>
      <c r="L17" s="250"/>
      <c r="M17" s="249"/>
      <c r="N17" s="250"/>
      <c r="O17" s="272"/>
      <c r="P17" s="273"/>
      <c r="Q17" s="272"/>
      <c r="R17" s="273"/>
      <c r="S17" s="79">
        <f t="shared" si="6"/>
        <v>0</v>
      </c>
      <c r="T17" s="79">
        <f t="shared" si="7"/>
        <v>0</v>
      </c>
      <c r="U17" s="83"/>
      <c r="V17" s="83"/>
    </row>
    <row r="18" spans="1:22" x14ac:dyDescent="0.3">
      <c r="A18" s="203"/>
      <c r="B18" s="204"/>
      <c r="C18" s="204"/>
      <c r="D18" s="22"/>
      <c r="E18" s="247"/>
      <c r="F18" s="248"/>
      <c r="G18" s="249"/>
      <c r="H18" s="250"/>
      <c r="I18" s="249"/>
      <c r="J18" s="250"/>
      <c r="K18" s="249"/>
      <c r="L18" s="250"/>
      <c r="M18" s="249"/>
      <c r="N18" s="250"/>
      <c r="O18" s="272"/>
      <c r="P18" s="273"/>
      <c r="Q18" s="272"/>
      <c r="R18" s="273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3">
      <c r="A19" s="193"/>
      <c r="B19" s="61"/>
      <c r="C19" s="193"/>
      <c r="D19" s="22"/>
      <c r="E19" s="247"/>
      <c r="F19" s="248"/>
      <c r="G19" s="249"/>
      <c r="H19" s="250"/>
      <c r="I19" s="249"/>
      <c r="J19" s="250"/>
      <c r="K19" s="249"/>
      <c r="L19" s="250"/>
      <c r="M19" s="249"/>
      <c r="N19" s="250"/>
      <c r="O19" s="272"/>
      <c r="P19" s="273"/>
      <c r="Q19" s="272"/>
      <c r="R19" s="273"/>
      <c r="S19" s="79">
        <f t="shared" ref="S19:S24" si="8">E19+G19+I19+K19+M19+O19+Q19</f>
        <v>0</v>
      </c>
      <c r="T19" s="79">
        <f t="shared" si="1"/>
        <v>0</v>
      </c>
      <c r="U19" s="83"/>
      <c r="V19" s="83"/>
    </row>
    <row r="20" spans="1:22" x14ac:dyDescent="0.3">
      <c r="A20" s="158">
        <v>3600</v>
      </c>
      <c r="B20" s="231" t="s">
        <v>98</v>
      </c>
      <c r="C20" s="158"/>
      <c r="D20" s="22" t="s">
        <v>74</v>
      </c>
      <c r="E20" s="247"/>
      <c r="F20" s="248"/>
      <c r="G20" s="249"/>
      <c r="H20" s="250"/>
      <c r="I20" s="249"/>
      <c r="J20" s="250"/>
      <c r="K20" s="249"/>
      <c r="L20" s="250"/>
      <c r="M20" s="249">
        <v>3</v>
      </c>
      <c r="N20" s="250"/>
      <c r="O20" s="272"/>
      <c r="P20" s="273"/>
      <c r="Q20" s="274"/>
      <c r="R20" s="275"/>
      <c r="S20" s="79">
        <f t="shared" si="8"/>
        <v>3</v>
      </c>
      <c r="T20" s="79">
        <f t="shared" si="1"/>
        <v>3</v>
      </c>
      <c r="U20" s="83"/>
      <c r="V20" s="83"/>
    </row>
    <row r="21" spans="1:22" x14ac:dyDescent="0.3">
      <c r="A21" s="158">
        <v>3600</v>
      </c>
      <c r="B21" s="231" t="s">
        <v>98</v>
      </c>
      <c r="C21" s="158"/>
      <c r="D21" s="22" t="s">
        <v>71</v>
      </c>
      <c r="E21" s="247"/>
      <c r="F21" s="248"/>
      <c r="G21" s="249"/>
      <c r="H21" s="250"/>
      <c r="I21" s="249"/>
      <c r="J21" s="250"/>
      <c r="K21" s="249"/>
      <c r="L21" s="250"/>
      <c r="M21" s="249"/>
      <c r="N21" s="250"/>
      <c r="O21" s="272"/>
      <c r="P21" s="273"/>
      <c r="Q21" s="272"/>
      <c r="R21" s="273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3">
      <c r="A22" s="6">
        <v>3600</v>
      </c>
      <c r="B22" s="231" t="s">
        <v>98</v>
      </c>
      <c r="C22" s="140"/>
      <c r="D22" s="22" t="s">
        <v>68</v>
      </c>
      <c r="E22" s="247"/>
      <c r="F22" s="248"/>
      <c r="G22" s="249">
        <v>0.5</v>
      </c>
      <c r="H22" s="250"/>
      <c r="I22" s="249">
        <v>1</v>
      </c>
      <c r="J22" s="250"/>
      <c r="K22" s="249">
        <v>2</v>
      </c>
      <c r="L22" s="250"/>
      <c r="M22" s="249"/>
      <c r="N22" s="250"/>
      <c r="O22" s="272"/>
      <c r="P22" s="273"/>
      <c r="Q22" s="272"/>
      <c r="R22" s="273"/>
      <c r="S22" s="79">
        <f t="shared" si="8"/>
        <v>3.5</v>
      </c>
      <c r="T22" s="79">
        <f t="shared" si="1"/>
        <v>3.5</v>
      </c>
      <c r="U22" s="83"/>
      <c r="V22" s="83"/>
    </row>
    <row r="23" spans="1:22" x14ac:dyDescent="0.3">
      <c r="A23" s="6">
        <v>3600</v>
      </c>
      <c r="B23" s="231" t="s">
        <v>98</v>
      </c>
      <c r="C23" s="140"/>
      <c r="D23" s="22" t="s">
        <v>62</v>
      </c>
      <c r="E23" s="247"/>
      <c r="F23" s="248"/>
      <c r="G23" s="249"/>
      <c r="H23" s="250"/>
      <c r="I23" s="249"/>
      <c r="J23" s="250"/>
      <c r="K23" s="249"/>
      <c r="L23" s="250"/>
      <c r="M23" s="249"/>
      <c r="N23" s="250"/>
      <c r="O23" s="272"/>
      <c r="P23" s="273"/>
      <c r="Q23" s="272"/>
      <c r="R23" s="273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3">
      <c r="A24" s="81">
        <v>3600</v>
      </c>
      <c r="B24" s="231" t="s">
        <v>98</v>
      </c>
      <c r="C24" s="141"/>
      <c r="D24" s="22" t="s">
        <v>79</v>
      </c>
      <c r="E24" s="247"/>
      <c r="F24" s="248"/>
      <c r="G24" s="249"/>
      <c r="H24" s="250"/>
      <c r="I24" s="249"/>
      <c r="J24" s="250"/>
      <c r="K24" s="249"/>
      <c r="L24" s="250"/>
      <c r="M24" s="249"/>
      <c r="N24" s="250"/>
      <c r="O24" s="272"/>
      <c r="P24" s="273"/>
      <c r="Q24" s="272"/>
      <c r="R24" s="273"/>
      <c r="S24" s="79">
        <f t="shared" si="8"/>
        <v>0</v>
      </c>
      <c r="T24" s="79">
        <f t="shared" si="1"/>
        <v>0</v>
      </c>
      <c r="U24" s="83"/>
      <c r="V24" s="83"/>
    </row>
    <row r="25" spans="1:22" ht="15.75" customHeight="1" x14ac:dyDescent="0.3">
      <c r="A25" s="81">
        <v>3600</v>
      </c>
      <c r="B25" s="231" t="s">
        <v>98</v>
      </c>
      <c r="C25" s="81"/>
      <c r="D25" s="3" t="s">
        <v>69</v>
      </c>
      <c r="E25" s="247"/>
      <c r="F25" s="248"/>
      <c r="G25" s="249"/>
      <c r="H25" s="250"/>
      <c r="I25" s="249"/>
      <c r="J25" s="250"/>
      <c r="K25" s="249"/>
      <c r="L25" s="250"/>
      <c r="M25" s="249">
        <v>2</v>
      </c>
      <c r="N25" s="250"/>
      <c r="O25" s="272"/>
      <c r="P25" s="273"/>
      <c r="Q25" s="272"/>
      <c r="R25" s="273"/>
      <c r="S25" s="79">
        <f t="shared" si="0"/>
        <v>2</v>
      </c>
      <c r="T25" s="79">
        <f t="shared" si="1"/>
        <v>2</v>
      </c>
      <c r="U25" s="83"/>
      <c r="V25" s="83"/>
    </row>
    <row r="26" spans="1:22" x14ac:dyDescent="0.3">
      <c r="A26" s="81">
        <v>3600</v>
      </c>
      <c r="B26" s="231" t="s">
        <v>98</v>
      </c>
      <c r="C26" s="81"/>
      <c r="D26" s="82" t="s">
        <v>63</v>
      </c>
      <c r="E26" s="247"/>
      <c r="F26" s="248"/>
      <c r="G26" s="249">
        <v>0.25</v>
      </c>
      <c r="H26" s="250"/>
      <c r="I26" s="249">
        <v>0.25</v>
      </c>
      <c r="J26" s="250"/>
      <c r="K26" s="249">
        <v>0.25</v>
      </c>
      <c r="L26" s="250"/>
      <c r="M26" s="249">
        <v>0.25</v>
      </c>
      <c r="N26" s="250"/>
      <c r="O26" s="272"/>
      <c r="P26" s="273"/>
      <c r="Q26" s="272"/>
      <c r="R26" s="273"/>
      <c r="S26" s="79">
        <f t="shared" si="0"/>
        <v>1</v>
      </c>
      <c r="T26" s="79">
        <f t="shared" si="1"/>
        <v>1</v>
      </c>
      <c r="U26" s="83"/>
      <c r="V26" s="83"/>
    </row>
    <row r="27" spans="1:22" x14ac:dyDescent="0.3">
      <c r="A27" s="6"/>
      <c r="B27" s="6"/>
      <c r="C27" s="6"/>
      <c r="D27" s="10"/>
      <c r="E27" s="247"/>
      <c r="F27" s="248"/>
      <c r="G27" s="249"/>
      <c r="H27" s="250"/>
      <c r="I27" s="249"/>
      <c r="J27" s="250"/>
      <c r="K27" s="249"/>
      <c r="L27" s="250"/>
      <c r="M27" s="249"/>
      <c r="N27" s="250"/>
      <c r="O27" s="272"/>
      <c r="P27" s="273"/>
      <c r="Q27" s="272"/>
      <c r="R27" s="273"/>
      <c r="S27" s="79">
        <f t="shared" si="0"/>
        <v>0</v>
      </c>
      <c r="T27" s="79">
        <f t="shared" si="1"/>
        <v>0</v>
      </c>
      <c r="U27" s="83"/>
      <c r="V27" s="83"/>
    </row>
    <row r="28" spans="1:22" x14ac:dyDescent="0.3">
      <c r="A28" s="76" t="s">
        <v>35</v>
      </c>
      <c r="B28" s="76"/>
      <c r="C28" s="76"/>
      <c r="D28" s="76"/>
      <c r="E28" s="247"/>
      <c r="F28" s="248"/>
      <c r="G28" s="249"/>
      <c r="H28" s="250"/>
      <c r="I28" s="249"/>
      <c r="J28" s="250"/>
      <c r="K28" s="249"/>
      <c r="L28" s="250"/>
      <c r="M28" s="249"/>
      <c r="N28" s="250"/>
      <c r="O28" s="272"/>
      <c r="P28" s="273"/>
      <c r="Q28" s="272"/>
      <c r="R28" s="273"/>
      <c r="S28" s="79">
        <f>E28+G28+I28+K28+M28+O28+Q28</f>
        <v>0</v>
      </c>
      <c r="T28" s="79"/>
      <c r="U28" s="84"/>
      <c r="V28" s="83"/>
    </row>
    <row r="29" spans="1:22" x14ac:dyDescent="0.3">
      <c r="A29" s="76" t="s">
        <v>36</v>
      </c>
      <c r="B29" s="76"/>
      <c r="C29" s="76"/>
      <c r="D29" s="76"/>
      <c r="E29" s="247">
        <v>0</v>
      </c>
      <c r="F29" s="248"/>
      <c r="G29" s="249"/>
      <c r="H29" s="250"/>
      <c r="I29" s="249"/>
      <c r="J29" s="250"/>
      <c r="K29" s="249"/>
      <c r="L29" s="250"/>
      <c r="M29" s="249"/>
      <c r="N29" s="250"/>
      <c r="O29" s="272"/>
      <c r="P29" s="273"/>
      <c r="Q29" s="272"/>
      <c r="R29" s="273"/>
      <c r="S29" s="79">
        <f>E29+G29+I29+K29+M29+O29+Q29</f>
        <v>0</v>
      </c>
      <c r="T29" s="79"/>
      <c r="U29" s="84"/>
      <c r="V29" s="83"/>
    </row>
    <row r="30" spans="1:22" x14ac:dyDescent="0.3">
      <c r="A30" s="84" t="s">
        <v>6</v>
      </c>
      <c r="B30" s="84"/>
      <c r="C30" s="84"/>
      <c r="D30" s="84"/>
      <c r="E30" s="277">
        <f>SUM(E4:E29)</f>
        <v>0</v>
      </c>
      <c r="F30" s="278"/>
      <c r="G30" s="277">
        <f>SUM(G4:G29)</f>
        <v>8.5</v>
      </c>
      <c r="H30" s="278"/>
      <c r="I30" s="277">
        <f>SUM(I4:I29)</f>
        <v>8.5</v>
      </c>
      <c r="J30" s="278"/>
      <c r="K30" s="277">
        <f>SUM(K4:K29)</f>
        <v>8.5</v>
      </c>
      <c r="L30" s="278"/>
      <c r="M30" s="277">
        <f t="shared" ref="M30" si="9">SUM(M4:M29)</f>
        <v>8.5</v>
      </c>
      <c r="N30" s="278"/>
      <c r="O30" s="277">
        <f>SUM(O4:O29)</f>
        <v>0</v>
      </c>
      <c r="P30" s="278"/>
      <c r="Q30" s="277">
        <f>SUM(Q4:Q29)</f>
        <v>0</v>
      </c>
      <c r="R30" s="278"/>
      <c r="S30" s="79">
        <f>SUM(S4:S29)</f>
        <v>34</v>
      </c>
      <c r="T30" s="79"/>
      <c r="U30" s="84"/>
      <c r="V30" s="83"/>
    </row>
    <row r="31" spans="1:22" x14ac:dyDescent="0.3">
      <c r="A31" s="84" t="s">
        <v>2</v>
      </c>
      <c r="B31" s="84"/>
      <c r="C31" s="84"/>
      <c r="D31" s="84"/>
      <c r="E31" s="79"/>
      <c r="F31" s="85">
        <v>8</v>
      </c>
      <c r="G31" s="79"/>
      <c r="H31" s="85">
        <v>8</v>
      </c>
      <c r="I31" s="79"/>
      <c r="J31" s="85">
        <v>8</v>
      </c>
      <c r="K31" s="79"/>
      <c r="L31" s="85">
        <v>8</v>
      </c>
      <c r="M31" s="79"/>
      <c r="N31" s="85">
        <v>8</v>
      </c>
      <c r="O31" s="79"/>
      <c r="P31" s="85"/>
      <c r="Q31" s="79"/>
      <c r="R31" s="85"/>
      <c r="S31" s="79">
        <f>SUM(E31:R31)</f>
        <v>40</v>
      </c>
      <c r="T31" s="79">
        <f>SUM(T4:T28)</f>
        <v>32</v>
      </c>
      <c r="U31" s="83"/>
      <c r="V31" s="83"/>
    </row>
    <row r="32" spans="1:22" x14ac:dyDescent="0.3">
      <c r="A32" s="84" t="s">
        <v>39</v>
      </c>
      <c r="B32" s="84"/>
      <c r="C32" s="84"/>
      <c r="D32" s="84"/>
      <c r="E32" s="83"/>
      <c r="F32" s="83">
        <f>SUM(E30)-F31</f>
        <v>-8</v>
      </c>
      <c r="G32" s="83"/>
      <c r="H32" s="83">
        <f>SUM(G30)-H31</f>
        <v>0.5</v>
      </c>
      <c r="I32" s="83"/>
      <c r="J32" s="83">
        <f>SUM(I30)-J31</f>
        <v>0.5</v>
      </c>
      <c r="K32" s="83"/>
      <c r="L32" s="83">
        <f>SUM(K30)-L31</f>
        <v>0.5</v>
      </c>
      <c r="M32" s="83"/>
      <c r="N32" s="83">
        <f>SUM(M30)-N31</f>
        <v>0.5</v>
      </c>
      <c r="O32" s="83"/>
      <c r="P32" s="83">
        <f>SUM(O30)</f>
        <v>0</v>
      </c>
      <c r="Q32" s="83"/>
      <c r="R32" s="83">
        <f>SUM(Q30)</f>
        <v>0</v>
      </c>
      <c r="S32" s="83"/>
      <c r="T32" s="83"/>
      <c r="U32" s="83">
        <f>SUM(U4:U31)</f>
        <v>2</v>
      </c>
      <c r="V32" s="83">
        <f>SUM(V4:V31)</f>
        <v>0</v>
      </c>
    </row>
    <row r="34" spans="1:9" x14ac:dyDescent="0.3">
      <c r="A34" s="69" t="s">
        <v>23</v>
      </c>
      <c r="B34" s="70"/>
    </row>
    <row r="35" spans="1:9" x14ac:dyDescent="0.3">
      <c r="A35" s="71" t="s">
        <v>2</v>
      </c>
      <c r="C35" s="86">
        <f>SUM(T31)</f>
        <v>32</v>
      </c>
      <c r="I35" s="69">
        <v>3600</v>
      </c>
    </row>
    <row r="36" spans="1:9" x14ac:dyDescent="0.3">
      <c r="A36" s="71" t="s">
        <v>24</v>
      </c>
      <c r="C36" s="86">
        <f>U32</f>
        <v>2</v>
      </c>
      <c r="D36" s="86"/>
      <c r="I36" s="87"/>
    </row>
    <row r="37" spans="1:9" x14ac:dyDescent="0.3">
      <c r="A37" s="71" t="s">
        <v>25</v>
      </c>
      <c r="C37" s="86">
        <f>V32</f>
        <v>0</v>
      </c>
    </row>
    <row r="38" spans="1:9" x14ac:dyDescent="0.3">
      <c r="A38" s="71" t="s">
        <v>26</v>
      </c>
      <c r="C38" s="86">
        <f>S28</f>
        <v>0</v>
      </c>
      <c r="I38" s="86"/>
    </row>
    <row r="39" spans="1:9" x14ac:dyDescent="0.3">
      <c r="A39" s="71" t="s">
        <v>4</v>
      </c>
      <c r="C39" s="86">
        <f>S29</f>
        <v>0</v>
      </c>
    </row>
    <row r="40" spans="1:9" ht="16.2" thickBot="1" x14ac:dyDescent="0.35">
      <c r="A40" s="72" t="s">
        <v>6</v>
      </c>
      <c r="C40" s="88">
        <f>SUM(C35:C39)</f>
        <v>34</v>
      </c>
      <c r="E40" s="72" t="s">
        <v>40</v>
      </c>
      <c r="F40" s="72"/>
      <c r="G40" s="89">
        <f>S30-C40</f>
        <v>0</v>
      </c>
    </row>
    <row r="41" spans="1:9" ht="16.2" thickTop="1" x14ac:dyDescent="0.3">
      <c r="A41" s="71" t="s">
        <v>27</v>
      </c>
      <c r="C41" s="90">
        <v>0</v>
      </c>
      <c r="D41" s="90"/>
    </row>
    <row r="42" spans="1:9" x14ac:dyDescent="0.3">
      <c r="A42" s="71" t="s">
        <v>34</v>
      </c>
      <c r="C42" s="90">
        <v>0</v>
      </c>
      <c r="D42" s="90"/>
    </row>
    <row r="43" spans="1:9" ht="13.5" customHeight="1" x14ac:dyDescent="0.3"/>
  </sheetData>
  <mergeCells count="196"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E14:F14"/>
    <mergeCell ref="G14:H14"/>
    <mergeCell ref="I14:J14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5:R25"/>
    <mergeCell ref="Q27:R27"/>
    <mergeCell ref="Q26:R26"/>
    <mergeCell ref="O27:P27"/>
    <mergeCell ref="O26:P26"/>
    <mergeCell ref="Q30:R30"/>
    <mergeCell ref="Q28:R28"/>
    <mergeCell ref="M28:N28"/>
    <mergeCell ref="Q29:R29"/>
    <mergeCell ref="O29:P29"/>
    <mergeCell ref="O28:P28"/>
    <mergeCell ref="O30:P30"/>
    <mergeCell ref="G29:H29"/>
    <mergeCell ref="M29:N29"/>
    <mergeCell ref="I29:J29"/>
    <mergeCell ref="K29:L29"/>
    <mergeCell ref="K28:L28"/>
    <mergeCell ref="I28:J28"/>
    <mergeCell ref="E30:F30"/>
    <mergeCell ref="G30:H30"/>
    <mergeCell ref="I30:J30"/>
    <mergeCell ref="K30:L30"/>
    <mergeCell ref="M30:N30"/>
    <mergeCell ref="E28:F28"/>
    <mergeCell ref="G28:H28"/>
    <mergeCell ref="E29:F29"/>
    <mergeCell ref="M24:N24"/>
    <mergeCell ref="K20:L20"/>
    <mergeCell ref="M20:N20"/>
    <mergeCell ref="G25:H25"/>
    <mergeCell ref="G20:H20"/>
    <mergeCell ref="I20:J20"/>
    <mergeCell ref="M27:N27"/>
    <mergeCell ref="M26:N26"/>
    <mergeCell ref="M23:N23"/>
    <mergeCell ref="K23:L23"/>
    <mergeCell ref="M25:N25"/>
    <mergeCell ref="I24:J24"/>
    <mergeCell ref="K24:L24"/>
    <mergeCell ref="I25:J25"/>
    <mergeCell ref="E25:F25"/>
    <mergeCell ref="K25:L25"/>
    <mergeCell ref="G27:H27"/>
    <mergeCell ref="I27:J27"/>
    <mergeCell ref="K27:L27"/>
    <mergeCell ref="E27:F27"/>
    <mergeCell ref="I26:J26"/>
    <mergeCell ref="K26:L26"/>
    <mergeCell ref="E26:F26"/>
    <mergeCell ref="G26:H26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9:R9"/>
    <mergeCell ref="Q5:R5"/>
    <mergeCell ref="O20:P20"/>
    <mergeCell ref="Q20:R20"/>
    <mergeCell ref="O19:P19"/>
    <mergeCell ref="O24:P24"/>
    <mergeCell ref="Q19:R19"/>
    <mergeCell ref="Q24:R24"/>
    <mergeCell ref="O5:P5"/>
    <mergeCell ref="Q10:R10"/>
    <mergeCell ref="O22:P22"/>
    <mergeCell ref="Q22:R22"/>
    <mergeCell ref="Q15:R15"/>
    <mergeCell ref="Q21:R21"/>
    <mergeCell ref="Q11:R11"/>
    <mergeCell ref="O23:P23"/>
    <mergeCell ref="Q23:R23"/>
    <mergeCell ref="O10:P10"/>
    <mergeCell ref="O15:P15"/>
    <mergeCell ref="O21:P21"/>
    <mergeCell ref="O18:P18"/>
    <mergeCell ref="Q18:R18"/>
    <mergeCell ref="O6:P6"/>
    <mergeCell ref="Q6:R6"/>
    <mergeCell ref="E23:F23"/>
    <mergeCell ref="G23:H23"/>
    <mergeCell ref="I23:J23"/>
    <mergeCell ref="E22:F22"/>
    <mergeCell ref="G22:H22"/>
    <mergeCell ref="I22:J22"/>
    <mergeCell ref="K22:L22"/>
    <mergeCell ref="O9:P9"/>
    <mergeCell ref="O25:P25"/>
    <mergeCell ref="M11:N11"/>
    <mergeCell ref="E11:F11"/>
    <mergeCell ref="G11:H11"/>
    <mergeCell ref="E20:F20"/>
    <mergeCell ref="M22:N22"/>
    <mergeCell ref="M21:N21"/>
    <mergeCell ref="E21:F21"/>
    <mergeCell ref="G21:H21"/>
    <mergeCell ref="I21:J21"/>
    <mergeCell ref="K21:L21"/>
    <mergeCell ref="I11:J11"/>
    <mergeCell ref="K11:L11"/>
    <mergeCell ref="E24:F24"/>
    <mergeCell ref="G24:H24"/>
    <mergeCell ref="O11:P11"/>
    <mergeCell ref="E10:F10"/>
    <mergeCell ref="G10:H10"/>
    <mergeCell ref="I10:J10"/>
    <mergeCell ref="K10:L10"/>
    <mergeCell ref="E19:F19"/>
    <mergeCell ref="G19:H19"/>
    <mergeCell ref="I19:J19"/>
    <mergeCell ref="K19:L19"/>
    <mergeCell ref="M10:N10"/>
    <mergeCell ref="E15:F15"/>
    <mergeCell ref="G15:H15"/>
    <mergeCell ref="I15:J15"/>
    <mergeCell ref="K15:L15"/>
    <mergeCell ref="M15:N15"/>
    <mergeCell ref="M19:N19"/>
    <mergeCell ref="E16:F16"/>
    <mergeCell ref="G16:H16"/>
    <mergeCell ref="I16:J16"/>
    <mergeCell ref="K16:L16"/>
    <mergeCell ref="E18:F18"/>
    <mergeCell ref="G18:H18"/>
    <mergeCell ref="I18:J18"/>
    <mergeCell ref="K18:L18"/>
    <mergeCell ref="M18:N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D36" sqref="D36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7"/>
  <sheetViews>
    <sheetView zoomScale="90" zoomScaleNormal="90" workbookViewId="0">
      <selection activeCell="D36" sqref="D3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88</v>
      </c>
      <c r="B2" s="110"/>
      <c r="C2" s="110"/>
      <c r="D2" s="110"/>
      <c r="E2" s="240" t="s">
        <v>13</v>
      </c>
      <c r="F2" s="240"/>
      <c r="G2" s="240" t="s">
        <v>14</v>
      </c>
      <c r="H2" s="240"/>
      <c r="I2" s="240" t="s">
        <v>15</v>
      </c>
      <c r="J2" s="240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13"/>
      <c r="F3" s="214"/>
      <c r="G3" s="114"/>
      <c r="H3" s="115"/>
      <c r="I3" s="114"/>
      <c r="J3" s="115"/>
      <c r="K3" s="114"/>
      <c r="L3" s="115"/>
      <c r="M3" s="114"/>
      <c r="N3" s="115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17">
        <v>6849</v>
      </c>
      <c r="B4" s="217"/>
      <c r="C4" s="217">
        <v>20</v>
      </c>
      <c r="D4" s="22" t="s">
        <v>76</v>
      </c>
      <c r="E4" s="237"/>
      <c r="F4" s="237"/>
      <c r="G4" s="239"/>
      <c r="H4" s="239"/>
      <c r="I4" s="239"/>
      <c r="J4" s="239"/>
      <c r="K4" s="239"/>
      <c r="L4" s="239"/>
      <c r="M4" s="239"/>
      <c r="N4" s="239"/>
      <c r="O4" s="232"/>
      <c r="P4" s="233"/>
      <c r="Q4" s="232"/>
      <c r="R4" s="233"/>
      <c r="S4" s="58">
        <f t="shared" ref="S4:S23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3">
      <c r="A5" s="217">
        <v>6849</v>
      </c>
      <c r="B5" s="217"/>
      <c r="C5" s="217">
        <v>19</v>
      </c>
      <c r="D5" s="22" t="s">
        <v>76</v>
      </c>
      <c r="E5" s="236"/>
      <c r="F5" s="237"/>
      <c r="G5" s="238"/>
      <c r="H5" s="239"/>
      <c r="I5" s="238"/>
      <c r="J5" s="239"/>
      <c r="K5" s="238"/>
      <c r="L5" s="239"/>
      <c r="M5" s="238"/>
      <c r="N5" s="239"/>
      <c r="O5" s="232"/>
      <c r="P5" s="233"/>
      <c r="Q5" s="232"/>
      <c r="R5" s="233"/>
      <c r="S5" s="58">
        <f t="shared" si="0"/>
        <v>0</v>
      </c>
      <c r="T5" s="58">
        <f t="shared" si="1"/>
        <v>0</v>
      </c>
      <c r="U5" s="60"/>
      <c r="V5" s="60"/>
    </row>
    <row r="6" spans="1:22" x14ac:dyDescent="0.3">
      <c r="A6" s="218">
        <v>6849</v>
      </c>
      <c r="B6" s="218"/>
      <c r="C6" s="218">
        <v>18</v>
      </c>
      <c r="D6" s="22" t="s">
        <v>76</v>
      </c>
      <c r="E6" s="237"/>
      <c r="F6" s="237"/>
      <c r="G6" s="239"/>
      <c r="H6" s="239"/>
      <c r="I6" s="239"/>
      <c r="J6" s="239"/>
      <c r="K6" s="239"/>
      <c r="L6" s="239"/>
      <c r="M6" s="239"/>
      <c r="N6" s="239"/>
      <c r="O6" s="232"/>
      <c r="P6" s="233"/>
      <c r="Q6" s="232"/>
      <c r="R6" s="233"/>
      <c r="S6" s="58">
        <f t="shared" si="0"/>
        <v>0</v>
      </c>
      <c r="T6" s="58">
        <f t="shared" si="1"/>
        <v>0</v>
      </c>
      <c r="U6" s="60"/>
      <c r="V6" s="60"/>
    </row>
    <row r="7" spans="1:22" x14ac:dyDescent="0.3">
      <c r="A7" s="211"/>
      <c r="B7" s="211"/>
      <c r="C7" s="211"/>
      <c r="D7" s="22"/>
      <c r="E7" s="243"/>
      <c r="F7" s="244"/>
      <c r="G7" s="234"/>
      <c r="H7" s="235"/>
      <c r="I7" s="234"/>
      <c r="J7" s="235"/>
      <c r="K7" s="234"/>
      <c r="L7" s="235"/>
      <c r="M7" s="234"/>
      <c r="N7" s="235"/>
      <c r="O7" s="232"/>
      <c r="P7" s="233"/>
      <c r="Q7" s="232"/>
      <c r="R7" s="233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3">
      <c r="A8" s="211"/>
      <c r="B8" s="25"/>
      <c r="C8" s="211"/>
      <c r="D8" s="22"/>
      <c r="E8" s="243"/>
      <c r="F8" s="244"/>
      <c r="G8" s="234"/>
      <c r="H8" s="235"/>
      <c r="I8" s="234"/>
      <c r="J8" s="235"/>
      <c r="K8" s="234"/>
      <c r="L8" s="235"/>
      <c r="M8" s="234"/>
      <c r="N8" s="235"/>
      <c r="O8" s="232"/>
      <c r="P8" s="233"/>
      <c r="Q8" s="232"/>
      <c r="R8" s="233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206"/>
      <c r="B9" s="206"/>
      <c r="C9" s="206"/>
      <c r="D9" s="22"/>
      <c r="E9" s="243"/>
      <c r="F9" s="244"/>
      <c r="G9" s="234"/>
      <c r="H9" s="235"/>
      <c r="I9" s="234"/>
      <c r="J9" s="235"/>
      <c r="K9" s="234"/>
      <c r="L9" s="235"/>
      <c r="M9" s="234"/>
      <c r="N9" s="235"/>
      <c r="O9" s="232"/>
      <c r="P9" s="233"/>
      <c r="Q9" s="232"/>
      <c r="R9" s="233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87"/>
      <c r="B10" s="187"/>
      <c r="C10" s="187"/>
      <c r="D10" s="22"/>
      <c r="E10" s="243"/>
      <c r="F10" s="244"/>
      <c r="G10" s="234"/>
      <c r="H10" s="235"/>
      <c r="I10" s="234"/>
      <c r="J10" s="235"/>
      <c r="K10" s="234"/>
      <c r="L10" s="235"/>
      <c r="M10" s="234"/>
      <c r="N10" s="235"/>
      <c r="O10" s="232"/>
      <c r="P10" s="233"/>
      <c r="Q10" s="232"/>
      <c r="R10" s="233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81"/>
      <c r="B11" s="181"/>
      <c r="C11" s="181"/>
      <c r="D11" s="22"/>
      <c r="E11" s="243"/>
      <c r="F11" s="244"/>
      <c r="G11" s="234"/>
      <c r="H11" s="235"/>
      <c r="I11" s="234"/>
      <c r="J11" s="235"/>
      <c r="K11" s="234"/>
      <c r="L11" s="235"/>
      <c r="M11" s="234"/>
      <c r="N11" s="235"/>
      <c r="O11" s="232"/>
      <c r="P11" s="233"/>
      <c r="Q11" s="232"/>
      <c r="R11" s="233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82"/>
      <c r="B12" s="182"/>
      <c r="C12" s="182"/>
      <c r="D12" s="22"/>
      <c r="E12" s="243"/>
      <c r="F12" s="244"/>
      <c r="G12" s="234"/>
      <c r="H12" s="235"/>
      <c r="I12" s="234"/>
      <c r="J12" s="235"/>
      <c r="K12" s="234"/>
      <c r="L12" s="235"/>
      <c r="M12" s="234"/>
      <c r="N12" s="235"/>
      <c r="O12" s="232"/>
      <c r="P12" s="233"/>
      <c r="Q12" s="232"/>
      <c r="R12" s="233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76"/>
      <c r="B13" s="176"/>
      <c r="C13" s="176"/>
      <c r="D13" s="22"/>
      <c r="E13" s="243"/>
      <c r="F13" s="244"/>
      <c r="G13" s="234"/>
      <c r="H13" s="235"/>
      <c r="I13" s="234"/>
      <c r="J13" s="235"/>
      <c r="K13" s="234"/>
      <c r="L13" s="235"/>
      <c r="M13" s="234"/>
      <c r="N13" s="235"/>
      <c r="O13" s="232"/>
      <c r="P13" s="233"/>
      <c r="Q13" s="232"/>
      <c r="R13" s="233"/>
      <c r="S13" s="58">
        <f t="shared" si="0"/>
        <v>0</v>
      </c>
      <c r="T13" s="58">
        <f t="shared" ref="T13:T19" si="3">SUM(S13-U13-V13)</f>
        <v>0</v>
      </c>
      <c r="U13" s="60"/>
      <c r="V13" s="60"/>
    </row>
    <row r="14" spans="1:22" ht="15.75" customHeight="1" x14ac:dyDescent="0.3">
      <c r="A14" s="176"/>
      <c r="B14" s="176"/>
      <c r="C14" s="176"/>
      <c r="D14" s="22"/>
      <c r="E14" s="243"/>
      <c r="F14" s="244"/>
      <c r="G14" s="234"/>
      <c r="H14" s="235"/>
      <c r="I14" s="234"/>
      <c r="J14" s="235"/>
      <c r="K14" s="234"/>
      <c r="L14" s="235"/>
      <c r="M14" s="234"/>
      <c r="N14" s="235"/>
      <c r="O14" s="232"/>
      <c r="P14" s="233"/>
      <c r="Q14" s="232"/>
      <c r="R14" s="233"/>
      <c r="S14" s="172">
        <f t="shared" ref="S14" si="4">E14+G14+I14+K14+M14+O14+Q14</f>
        <v>0</v>
      </c>
      <c r="T14" s="172">
        <f t="shared" ref="T14" si="5">SUM(S14-U14-V14)</f>
        <v>0</v>
      </c>
      <c r="U14" s="60"/>
      <c r="V14" s="60"/>
    </row>
    <row r="15" spans="1:22" ht="15.75" customHeight="1" x14ac:dyDescent="0.3">
      <c r="A15" s="196"/>
      <c r="B15" s="61"/>
      <c r="C15" s="196"/>
      <c r="D15" s="22"/>
      <c r="E15" s="243"/>
      <c r="F15" s="244"/>
      <c r="G15" s="234"/>
      <c r="H15" s="235"/>
      <c r="I15" s="234"/>
      <c r="J15" s="235"/>
      <c r="K15" s="234"/>
      <c r="L15" s="235"/>
      <c r="M15" s="234"/>
      <c r="N15" s="235"/>
      <c r="O15" s="232"/>
      <c r="P15" s="233"/>
      <c r="Q15" s="232"/>
      <c r="R15" s="233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197"/>
      <c r="B16" s="25"/>
      <c r="C16" s="197"/>
      <c r="D16" s="22"/>
      <c r="E16" s="243"/>
      <c r="F16" s="244"/>
      <c r="G16" s="234"/>
      <c r="H16" s="235"/>
      <c r="I16" s="234"/>
      <c r="J16" s="235"/>
      <c r="K16" s="234"/>
      <c r="L16" s="235"/>
      <c r="M16" s="234"/>
      <c r="N16" s="235"/>
      <c r="O16" s="232"/>
      <c r="P16" s="233"/>
      <c r="Q16" s="232"/>
      <c r="R16" s="233"/>
      <c r="S16" s="117">
        <f t="shared" ref="S16" si="6">E16+G16+I16+K16+M16+O16+Q16</f>
        <v>0</v>
      </c>
      <c r="T16" s="117">
        <f t="shared" ref="T16" si="7">SUM(S16-U16-V16)</f>
        <v>0</v>
      </c>
      <c r="U16" s="60"/>
      <c r="V16" s="60"/>
    </row>
    <row r="17" spans="1:22" ht="15.75" customHeight="1" x14ac:dyDescent="0.3">
      <c r="A17" s="177"/>
      <c r="B17" s="177"/>
      <c r="C17" s="177"/>
      <c r="D17" s="22"/>
      <c r="E17" s="243"/>
      <c r="F17" s="244"/>
      <c r="G17" s="234"/>
      <c r="H17" s="235"/>
      <c r="I17" s="234"/>
      <c r="J17" s="235"/>
      <c r="K17" s="234"/>
      <c r="L17" s="235"/>
      <c r="M17" s="234"/>
      <c r="N17" s="235"/>
      <c r="O17" s="232"/>
      <c r="P17" s="233"/>
      <c r="Q17" s="232"/>
      <c r="R17" s="233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77"/>
      <c r="B18" s="177"/>
      <c r="C18" s="177"/>
      <c r="D18" s="22"/>
      <c r="E18" s="243"/>
      <c r="F18" s="244"/>
      <c r="G18" s="234"/>
      <c r="H18" s="235"/>
      <c r="I18" s="234"/>
      <c r="J18" s="235"/>
      <c r="K18" s="234"/>
      <c r="L18" s="235"/>
      <c r="M18" s="234"/>
      <c r="N18" s="235"/>
      <c r="O18" s="232"/>
      <c r="P18" s="233"/>
      <c r="Q18" s="232"/>
      <c r="R18" s="233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183"/>
      <c r="B19" s="61"/>
      <c r="C19" s="183"/>
      <c r="D19" s="22"/>
      <c r="E19" s="243"/>
      <c r="F19" s="244"/>
      <c r="G19" s="234"/>
      <c r="H19" s="235"/>
      <c r="I19" s="234"/>
      <c r="J19" s="235"/>
      <c r="K19" s="234"/>
      <c r="L19" s="235"/>
      <c r="M19" s="234"/>
      <c r="N19" s="235"/>
      <c r="O19" s="232"/>
      <c r="P19" s="233"/>
      <c r="Q19" s="232"/>
      <c r="R19" s="233"/>
      <c r="S19" s="58">
        <f t="shared" si="0"/>
        <v>0</v>
      </c>
      <c r="T19" s="58">
        <f t="shared" si="3"/>
        <v>0</v>
      </c>
      <c r="U19" s="60"/>
      <c r="V19" s="60"/>
    </row>
    <row r="20" spans="1:22" x14ac:dyDescent="0.3">
      <c r="A20" s="209"/>
      <c r="B20" s="209"/>
      <c r="C20" s="209"/>
      <c r="D20" s="22"/>
      <c r="E20" s="243"/>
      <c r="F20" s="244"/>
      <c r="G20" s="234"/>
      <c r="H20" s="235"/>
      <c r="I20" s="234"/>
      <c r="J20" s="235"/>
      <c r="K20" s="234"/>
      <c r="L20" s="235"/>
      <c r="M20" s="234"/>
      <c r="N20" s="235"/>
      <c r="O20" s="232"/>
      <c r="P20" s="233"/>
      <c r="Q20" s="232"/>
      <c r="R20" s="233"/>
      <c r="S20" s="58">
        <f t="shared" si="0"/>
        <v>0</v>
      </c>
      <c r="T20" s="58">
        <f t="shared" ref="T20" si="9">SUM(S20-U20-V20)</f>
        <v>0</v>
      </c>
      <c r="U20" s="60"/>
      <c r="V20" s="60"/>
    </row>
    <row r="21" spans="1:22" x14ac:dyDescent="0.3">
      <c r="A21" s="173"/>
      <c r="B21" s="25"/>
      <c r="C21" s="173"/>
      <c r="D21" s="10"/>
      <c r="E21" s="236"/>
      <c r="F21" s="236"/>
      <c r="G21" s="238"/>
      <c r="H21" s="238"/>
      <c r="I21" s="238"/>
      <c r="J21" s="238"/>
      <c r="K21" s="238"/>
      <c r="L21" s="238"/>
      <c r="M21" s="238"/>
      <c r="N21" s="238"/>
      <c r="O21" s="232"/>
      <c r="P21" s="233"/>
      <c r="Q21" s="232"/>
      <c r="R21" s="233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81"/>
      <c r="B22" s="81"/>
      <c r="C22" s="81"/>
      <c r="D22" s="22"/>
      <c r="E22" s="243"/>
      <c r="F22" s="244"/>
      <c r="G22" s="234"/>
      <c r="H22" s="235"/>
      <c r="I22" s="234"/>
      <c r="J22" s="235"/>
      <c r="K22" s="234"/>
      <c r="L22" s="235"/>
      <c r="M22" s="234"/>
      <c r="N22" s="235"/>
      <c r="O22" s="232"/>
      <c r="P22" s="233"/>
      <c r="Q22" s="232"/>
      <c r="R22" s="233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3">
      <c r="A23" s="55" t="s">
        <v>35</v>
      </c>
      <c r="B23" s="55"/>
      <c r="C23" s="55"/>
      <c r="D23" s="55"/>
      <c r="E23" s="243"/>
      <c r="F23" s="244"/>
      <c r="G23" s="234"/>
      <c r="H23" s="235"/>
      <c r="I23" s="234"/>
      <c r="J23" s="235"/>
      <c r="K23" s="234"/>
      <c r="L23" s="235"/>
      <c r="M23" s="234"/>
      <c r="N23" s="235"/>
      <c r="O23" s="232"/>
      <c r="P23" s="233"/>
      <c r="Q23" s="232"/>
      <c r="R23" s="233"/>
      <c r="S23" s="58">
        <f t="shared" si="0"/>
        <v>0</v>
      </c>
      <c r="T23" s="58"/>
      <c r="U23" s="62"/>
      <c r="V23" s="60"/>
    </row>
    <row r="24" spans="1:22" x14ac:dyDescent="0.3">
      <c r="A24" s="55" t="s">
        <v>36</v>
      </c>
      <c r="B24" s="55"/>
      <c r="C24" s="55"/>
      <c r="D24" s="55"/>
      <c r="E24" s="243">
        <v>8</v>
      </c>
      <c r="F24" s="244"/>
      <c r="G24" s="234"/>
      <c r="H24" s="235"/>
      <c r="I24" s="234"/>
      <c r="J24" s="235"/>
      <c r="K24" s="234"/>
      <c r="L24" s="235"/>
      <c r="M24" s="234"/>
      <c r="N24" s="235"/>
      <c r="O24" s="232"/>
      <c r="P24" s="233"/>
      <c r="Q24" s="232"/>
      <c r="R24" s="233"/>
      <c r="S24" s="58">
        <f t="shared" ref="S24:S25" si="10">E24+G24+I24+K24+M24+O24+Q24</f>
        <v>8</v>
      </c>
      <c r="T24" s="58"/>
      <c r="U24" s="62"/>
      <c r="V24" s="60"/>
    </row>
    <row r="25" spans="1:22" x14ac:dyDescent="0.3">
      <c r="A25" s="62" t="s">
        <v>6</v>
      </c>
      <c r="B25" s="62"/>
      <c r="C25" s="62"/>
      <c r="D25" s="62"/>
      <c r="E25" s="241">
        <f>SUM(E4:E24)</f>
        <v>8</v>
      </c>
      <c r="F25" s="242"/>
      <c r="G25" s="241">
        <f>SUM(G4:G24)</f>
        <v>0</v>
      </c>
      <c r="H25" s="242"/>
      <c r="I25" s="241">
        <f>SUM(I4:I24)</f>
        <v>0</v>
      </c>
      <c r="J25" s="242"/>
      <c r="K25" s="241">
        <f>SUM(K4:K24)</f>
        <v>0</v>
      </c>
      <c r="L25" s="242"/>
      <c r="M25" s="241">
        <f>SUM(M4:M24)</f>
        <v>0</v>
      </c>
      <c r="N25" s="242"/>
      <c r="O25" s="241">
        <f>SUM(O4:O24)</f>
        <v>0</v>
      </c>
      <c r="P25" s="242"/>
      <c r="Q25" s="241">
        <f>SUM(Q4:Q24)</f>
        <v>0</v>
      </c>
      <c r="R25" s="242"/>
      <c r="S25" s="58">
        <f t="shared" si="10"/>
        <v>8</v>
      </c>
      <c r="T25" s="58"/>
      <c r="U25" s="62"/>
      <c r="V25" s="60"/>
    </row>
    <row r="26" spans="1:22" x14ac:dyDescent="0.3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0</v>
      </c>
      <c r="U26" s="60"/>
      <c r="V26" s="60"/>
    </row>
    <row r="27" spans="1:22" x14ac:dyDescent="0.3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-8</v>
      </c>
      <c r="I27" s="60"/>
      <c r="J27" s="60">
        <f>SUM(I25)-J26</f>
        <v>-8</v>
      </c>
      <c r="K27" s="60"/>
      <c r="L27" s="60">
        <f>SUM(K25)-L26</f>
        <v>-8</v>
      </c>
      <c r="M27" s="60"/>
      <c r="N27" s="60">
        <f>SUM(M25)-N26</f>
        <v>-8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-32</v>
      </c>
      <c r="T27" s="60"/>
      <c r="U27" s="60">
        <f>SUM(U4:U26)</f>
        <v>0</v>
      </c>
      <c r="V27" s="60">
        <f>SUM(V4:V26)</f>
        <v>0</v>
      </c>
    </row>
    <row r="29" spans="1:22" x14ac:dyDescent="0.3">
      <c r="A29" s="48" t="s">
        <v>23</v>
      </c>
      <c r="B29" s="49"/>
    </row>
    <row r="30" spans="1:22" x14ac:dyDescent="0.3">
      <c r="A30" s="50" t="s">
        <v>2</v>
      </c>
      <c r="C30" s="63">
        <f>SUM(T26)</f>
        <v>0</v>
      </c>
      <c r="I30" s="48">
        <v>3600</v>
      </c>
    </row>
    <row r="31" spans="1:22" x14ac:dyDescent="0.3">
      <c r="A31" s="50" t="s">
        <v>24</v>
      </c>
      <c r="C31" s="63">
        <f>U27</f>
        <v>0</v>
      </c>
      <c r="D31" s="63"/>
      <c r="I31" s="64"/>
    </row>
    <row r="32" spans="1:22" x14ac:dyDescent="0.3">
      <c r="A32" s="50" t="s">
        <v>25</v>
      </c>
      <c r="C32" s="63">
        <f>V27</f>
        <v>0</v>
      </c>
    </row>
    <row r="33" spans="1:9" x14ac:dyDescent="0.3">
      <c r="A33" s="50" t="s">
        <v>26</v>
      </c>
      <c r="C33" s="63">
        <f>S23</f>
        <v>0</v>
      </c>
      <c r="I33" s="63"/>
    </row>
    <row r="34" spans="1:9" x14ac:dyDescent="0.3">
      <c r="A34" s="50" t="s">
        <v>4</v>
      </c>
      <c r="C34" s="63">
        <f>S24</f>
        <v>8</v>
      </c>
    </row>
    <row r="35" spans="1:9" ht="16.2" thickBot="1" x14ac:dyDescent="0.35">
      <c r="A35" s="51" t="s">
        <v>6</v>
      </c>
      <c r="C35" s="65">
        <f>SUM(C30:C34)</f>
        <v>8</v>
      </c>
      <c r="E35" s="51" t="s">
        <v>40</v>
      </c>
      <c r="F35" s="51"/>
      <c r="G35" s="66">
        <f>S25-C35</f>
        <v>0</v>
      </c>
    </row>
    <row r="36" spans="1:9" ht="16.2" thickTop="1" x14ac:dyDescent="0.3">
      <c r="A36" s="50" t="s">
        <v>27</v>
      </c>
      <c r="C36" s="67">
        <v>0</v>
      </c>
      <c r="D36" s="67"/>
    </row>
    <row r="37" spans="1:9" x14ac:dyDescent="0.3">
      <c r="A37" s="50" t="s">
        <v>34</v>
      </c>
      <c r="C37" s="67">
        <v>0</v>
      </c>
      <c r="D37" s="67"/>
    </row>
  </sheetData>
  <mergeCells count="161">
    <mergeCell ref="G12:H12"/>
    <mergeCell ref="I12:J12"/>
    <mergeCell ref="K12:L12"/>
    <mergeCell ref="M12:N12"/>
    <mergeCell ref="O12:P12"/>
    <mergeCell ref="E22:F22"/>
    <mergeCell ref="E17:F17"/>
    <mergeCell ref="E6:F6"/>
    <mergeCell ref="E7:F7"/>
    <mergeCell ref="E8:F8"/>
    <mergeCell ref="E9:F9"/>
    <mergeCell ref="E10:F10"/>
    <mergeCell ref="E11:F11"/>
    <mergeCell ref="E20:F20"/>
    <mergeCell ref="E21:F21"/>
    <mergeCell ref="E12:F12"/>
    <mergeCell ref="E16:F16"/>
    <mergeCell ref="E14:F14"/>
    <mergeCell ref="G15:H15"/>
    <mergeCell ref="I15:J15"/>
    <mergeCell ref="K15:L15"/>
    <mergeCell ref="M15:N15"/>
    <mergeCell ref="O15:P15"/>
    <mergeCell ref="I22:J22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3:F23"/>
    <mergeCell ref="G23:H23"/>
    <mergeCell ref="I23:J23"/>
    <mergeCell ref="K23:L23"/>
    <mergeCell ref="M23:N23"/>
    <mergeCell ref="O23:P23"/>
    <mergeCell ref="Q23:R23"/>
    <mergeCell ref="G22:H22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K22:L22"/>
    <mergeCell ref="M22:N22"/>
    <mergeCell ref="O22:P22"/>
    <mergeCell ref="Q20:R20"/>
    <mergeCell ref="G21:H21"/>
    <mergeCell ref="I21:J21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Q22:R22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Q11" sqref="Q11:R1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88</v>
      </c>
      <c r="B2" s="227"/>
      <c r="C2" s="227"/>
      <c r="D2" s="110"/>
      <c r="E2" s="240" t="s">
        <v>13</v>
      </c>
      <c r="F2" s="240"/>
      <c r="G2" s="240" t="s">
        <v>14</v>
      </c>
      <c r="H2" s="240"/>
      <c r="I2" s="240" t="s">
        <v>15</v>
      </c>
      <c r="J2" s="240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14"/>
      <c r="F3" s="214"/>
      <c r="G3" s="115"/>
      <c r="H3" s="115"/>
      <c r="I3" s="115"/>
      <c r="J3" s="115"/>
      <c r="K3" s="115"/>
      <c r="L3" s="115"/>
      <c r="M3" s="115"/>
      <c r="N3" s="115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85">
        <v>6849</v>
      </c>
      <c r="B4" s="185"/>
      <c r="C4" s="185">
        <v>11</v>
      </c>
      <c r="D4" s="22" t="s">
        <v>76</v>
      </c>
      <c r="E4" s="237"/>
      <c r="F4" s="237"/>
      <c r="G4" s="239"/>
      <c r="H4" s="239"/>
      <c r="I4" s="239"/>
      <c r="J4" s="239"/>
      <c r="K4" s="239"/>
      <c r="L4" s="239"/>
      <c r="M4" s="239"/>
      <c r="N4" s="239"/>
      <c r="O4" s="232"/>
      <c r="P4" s="233"/>
      <c r="Q4" s="232"/>
      <c r="R4" s="233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3">
      <c r="A5" s="194">
        <v>6728</v>
      </c>
      <c r="B5" s="194"/>
      <c r="C5" s="194">
        <v>11</v>
      </c>
      <c r="D5" s="22" t="s">
        <v>76</v>
      </c>
      <c r="E5" s="237"/>
      <c r="F5" s="237"/>
      <c r="G5" s="239"/>
      <c r="H5" s="239"/>
      <c r="I5" s="239"/>
      <c r="J5" s="239"/>
      <c r="K5" s="239"/>
      <c r="L5" s="239"/>
      <c r="M5" s="239"/>
      <c r="N5" s="239"/>
      <c r="O5" s="232"/>
      <c r="P5" s="233"/>
      <c r="Q5" s="232"/>
      <c r="R5" s="233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">
      <c r="A6" s="198">
        <v>6849</v>
      </c>
      <c r="B6" s="198"/>
      <c r="C6" s="198">
        <v>15</v>
      </c>
      <c r="D6" s="22" t="s">
        <v>76</v>
      </c>
      <c r="E6" s="237"/>
      <c r="F6" s="237"/>
      <c r="G6" s="239"/>
      <c r="H6" s="239"/>
      <c r="I6" s="239"/>
      <c r="J6" s="239"/>
      <c r="K6" s="239"/>
      <c r="L6" s="239"/>
      <c r="M6" s="239"/>
      <c r="N6" s="239"/>
      <c r="O6" s="232"/>
      <c r="P6" s="233"/>
      <c r="Q6" s="232"/>
      <c r="R6" s="233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199">
        <v>6849</v>
      </c>
      <c r="B7" s="194"/>
      <c r="C7" s="194">
        <v>16</v>
      </c>
      <c r="D7" s="22" t="s">
        <v>76</v>
      </c>
      <c r="E7" s="237"/>
      <c r="F7" s="237"/>
      <c r="G7" s="239"/>
      <c r="H7" s="239"/>
      <c r="I7" s="239"/>
      <c r="J7" s="239"/>
      <c r="K7" s="239"/>
      <c r="L7" s="239"/>
      <c r="M7" s="239"/>
      <c r="N7" s="239"/>
      <c r="O7" s="232"/>
      <c r="P7" s="233"/>
      <c r="Q7" s="232"/>
      <c r="R7" s="233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94">
        <v>6849</v>
      </c>
      <c r="B8" s="194"/>
      <c r="C8" s="194">
        <v>17</v>
      </c>
      <c r="D8" s="22" t="s">
        <v>76</v>
      </c>
      <c r="E8" s="243"/>
      <c r="F8" s="244"/>
      <c r="G8" s="234"/>
      <c r="H8" s="235"/>
      <c r="I8" s="234"/>
      <c r="J8" s="235"/>
      <c r="K8" s="234"/>
      <c r="L8" s="235"/>
      <c r="M8" s="234"/>
      <c r="N8" s="235"/>
      <c r="O8" s="232"/>
      <c r="P8" s="233"/>
      <c r="Q8" s="232"/>
      <c r="R8" s="233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15">
        <v>6849</v>
      </c>
      <c r="B9" s="215"/>
      <c r="C9" s="215">
        <v>22</v>
      </c>
      <c r="D9" s="22" t="s">
        <v>76</v>
      </c>
      <c r="E9" s="237"/>
      <c r="F9" s="237"/>
      <c r="G9" s="239"/>
      <c r="H9" s="239"/>
      <c r="I9" s="239"/>
      <c r="J9" s="239"/>
      <c r="K9" s="239"/>
      <c r="L9" s="239"/>
      <c r="M9" s="239"/>
      <c r="N9" s="239"/>
      <c r="O9" s="232"/>
      <c r="P9" s="233"/>
      <c r="Q9" s="232"/>
      <c r="R9" s="23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18">
        <v>6728</v>
      </c>
      <c r="B10" s="218"/>
      <c r="C10" s="218">
        <v>10</v>
      </c>
      <c r="D10" s="22" t="s">
        <v>76</v>
      </c>
      <c r="E10" s="243"/>
      <c r="F10" s="244"/>
      <c r="G10" s="234"/>
      <c r="H10" s="235"/>
      <c r="I10" s="234"/>
      <c r="J10" s="235"/>
      <c r="K10" s="234"/>
      <c r="L10" s="235"/>
      <c r="M10" s="234"/>
      <c r="N10" s="235"/>
      <c r="O10" s="232"/>
      <c r="P10" s="233"/>
      <c r="Q10" s="232"/>
      <c r="R10" s="23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18">
        <v>6849</v>
      </c>
      <c r="B11" s="218"/>
      <c r="C11" s="218">
        <v>18</v>
      </c>
      <c r="D11" s="22" t="s">
        <v>76</v>
      </c>
      <c r="E11" s="243"/>
      <c r="F11" s="244"/>
      <c r="G11" s="234"/>
      <c r="H11" s="235"/>
      <c r="I11" s="234"/>
      <c r="J11" s="235"/>
      <c r="K11" s="234"/>
      <c r="L11" s="235"/>
      <c r="M11" s="234"/>
      <c r="N11" s="235"/>
      <c r="O11" s="232"/>
      <c r="P11" s="233"/>
      <c r="Q11" s="232"/>
      <c r="R11" s="23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218">
        <v>6849</v>
      </c>
      <c r="B12" s="218"/>
      <c r="C12" s="218">
        <v>19</v>
      </c>
      <c r="D12" s="22" t="s">
        <v>76</v>
      </c>
      <c r="E12" s="243"/>
      <c r="F12" s="244"/>
      <c r="G12" s="234"/>
      <c r="H12" s="235"/>
      <c r="I12" s="234"/>
      <c r="J12" s="235"/>
      <c r="K12" s="234"/>
      <c r="L12" s="235"/>
      <c r="M12" s="234"/>
      <c r="N12" s="235"/>
      <c r="O12" s="232"/>
      <c r="P12" s="233"/>
      <c r="Q12" s="232"/>
      <c r="R12" s="23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218">
        <v>6849</v>
      </c>
      <c r="B13" s="218"/>
      <c r="C13" s="218">
        <v>20</v>
      </c>
      <c r="D13" s="22" t="s">
        <v>76</v>
      </c>
      <c r="E13" s="243"/>
      <c r="F13" s="244"/>
      <c r="G13" s="234"/>
      <c r="H13" s="235"/>
      <c r="I13" s="234"/>
      <c r="J13" s="235"/>
      <c r="K13" s="234"/>
      <c r="L13" s="235"/>
      <c r="M13" s="234"/>
      <c r="N13" s="235"/>
      <c r="O13" s="232"/>
      <c r="P13" s="233"/>
      <c r="Q13" s="232"/>
      <c r="R13" s="233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202"/>
      <c r="B14" s="202"/>
      <c r="C14" s="202"/>
      <c r="D14" s="22"/>
      <c r="E14" s="243"/>
      <c r="F14" s="244"/>
      <c r="G14" s="234"/>
      <c r="H14" s="235"/>
      <c r="I14" s="234"/>
      <c r="J14" s="235"/>
      <c r="K14" s="234"/>
      <c r="L14" s="235"/>
      <c r="M14" s="234"/>
      <c r="N14" s="235"/>
      <c r="O14" s="232"/>
      <c r="P14" s="233"/>
      <c r="Q14" s="232"/>
      <c r="R14" s="233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51"/>
      <c r="B15" s="149"/>
      <c r="C15" s="149"/>
      <c r="D15" s="22"/>
      <c r="E15" s="243"/>
      <c r="F15" s="244"/>
      <c r="G15" s="234"/>
      <c r="H15" s="235"/>
      <c r="I15" s="234"/>
      <c r="J15" s="235"/>
      <c r="K15" s="234"/>
      <c r="L15" s="235"/>
      <c r="M15" s="234"/>
      <c r="N15" s="235"/>
      <c r="O15" s="232"/>
      <c r="P15" s="233"/>
      <c r="Q15" s="232"/>
      <c r="R15" s="233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70"/>
      <c r="B16" s="170"/>
      <c r="C16" s="170"/>
      <c r="D16" s="22"/>
      <c r="E16" s="243"/>
      <c r="F16" s="244"/>
      <c r="G16" s="234"/>
      <c r="H16" s="235"/>
      <c r="I16" s="234"/>
      <c r="J16" s="235"/>
      <c r="K16" s="234"/>
      <c r="L16" s="235"/>
      <c r="M16" s="234"/>
      <c r="N16" s="235"/>
      <c r="O16" s="232"/>
      <c r="P16" s="233"/>
      <c r="Q16" s="232"/>
      <c r="R16" s="233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70"/>
      <c r="B17" s="170"/>
      <c r="C17" s="170"/>
      <c r="D17" s="22"/>
      <c r="E17" s="243"/>
      <c r="F17" s="244"/>
      <c r="G17" s="234"/>
      <c r="H17" s="235"/>
      <c r="I17" s="234"/>
      <c r="J17" s="235"/>
      <c r="K17" s="234"/>
      <c r="L17" s="235"/>
      <c r="M17" s="234"/>
      <c r="N17" s="235"/>
      <c r="O17" s="232"/>
      <c r="P17" s="233"/>
      <c r="Q17" s="232"/>
      <c r="R17" s="233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70"/>
      <c r="B18" s="170"/>
      <c r="C18" s="170"/>
      <c r="D18" s="22"/>
      <c r="E18" s="243"/>
      <c r="F18" s="244"/>
      <c r="G18" s="234"/>
      <c r="H18" s="235"/>
      <c r="I18" s="234"/>
      <c r="J18" s="235"/>
      <c r="K18" s="234"/>
      <c r="L18" s="235"/>
      <c r="M18" s="234"/>
      <c r="N18" s="235"/>
      <c r="O18" s="232"/>
      <c r="P18" s="233"/>
      <c r="Q18" s="232"/>
      <c r="R18" s="233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70"/>
      <c r="B19" s="170"/>
      <c r="C19" s="170"/>
      <c r="D19" s="22"/>
      <c r="E19" s="243"/>
      <c r="F19" s="244"/>
      <c r="G19" s="234"/>
      <c r="H19" s="235"/>
      <c r="I19" s="234"/>
      <c r="J19" s="235"/>
      <c r="K19" s="234"/>
      <c r="L19" s="235"/>
      <c r="M19" s="234"/>
      <c r="N19" s="235"/>
      <c r="O19" s="232"/>
      <c r="P19" s="233"/>
      <c r="Q19" s="232"/>
      <c r="R19" s="233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70"/>
      <c r="B20" s="170"/>
      <c r="C20" s="170"/>
      <c r="D20" s="22"/>
      <c r="E20" s="243"/>
      <c r="F20" s="244"/>
      <c r="G20" s="234"/>
      <c r="H20" s="235"/>
      <c r="I20" s="234"/>
      <c r="J20" s="235"/>
      <c r="K20" s="234"/>
      <c r="L20" s="235"/>
      <c r="M20" s="234"/>
      <c r="N20" s="235"/>
      <c r="O20" s="232"/>
      <c r="P20" s="233"/>
      <c r="Q20" s="232"/>
      <c r="R20" s="233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75">
        <v>3600</v>
      </c>
      <c r="B21" s="175"/>
      <c r="C21" s="175"/>
      <c r="D21" s="22" t="s">
        <v>73</v>
      </c>
      <c r="E21" s="243"/>
      <c r="F21" s="244"/>
      <c r="G21" s="234"/>
      <c r="H21" s="235"/>
      <c r="I21" s="234"/>
      <c r="J21" s="235"/>
      <c r="K21" s="234"/>
      <c r="L21" s="235"/>
      <c r="M21" s="234"/>
      <c r="N21" s="235"/>
      <c r="O21" s="232"/>
      <c r="P21" s="233"/>
      <c r="Q21" s="232"/>
      <c r="R21" s="233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70"/>
      <c r="B22" s="25"/>
      <c r="C22" s="170"/>
      <c r="D22" s="22"/>
      <c r="E22" s="243"/>
      <c r="F22" s="244"/>
      <c r="G22" s="234"/>
      <c r="H22" s="235"/>
      <c r="I22" s="234"/>
      <c r="J22" s="235"/>
      <c r="K22" s="234"/>
      <c r="L22" s="235"/>
      <c r="M22" s="234"/>
      <c r="N22" s="235"/>
      <c r="O22" s="232"/>
      <c r="P22" s="233"/>
      <c r="Q22" s="232"/>
      <c r="R22" s="233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43"/>
      <c r="F23" s="244"/>
      <c r="G23" s="234"/>
      <c r="H23" s="235"/>
      <c r="I23" s="234"/>
      <c r="J23" s="235"/>
      <c r="K23" s="234"/>
      <c r="L23" s="235"/>
      <c r="M23" s="234"/>
      <c r="N23" s="235"/>
      <c r="O23" s="232"/>
      <c r="P23" s="233"/>
      <c r="Q23" s="232"/>
      <c r="R23" s="233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43"/>
      <c r="F24" s="244"/>
      <c r="G24" s="234"/>
      <c r="H24" s="235"/>
      <c r="I24" s="234"/>
      <c r="J24" s="235"/>
      <c r="K24" s="234"/>
      <c r="L24" s="235"/>
      <c r="M24" s="234"/>
      <c r="N24" s="235"/>
      <c r="O24" s="232"/>
      <c r="P24" s="233"/>
      <c r="Q24" s="232"/>
      <c r="R24" s="233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43">
        <v>8</v>
      </c>
      <c r="F25" s="244"/>
      <c r="G25" s="234"/>
      <c r="H25" s="235"/>
      <c r="I25" s="234"/>
      <c r="J25" s="235"/>
      <c r="K25" s="234"/>
      <c r="L25" s="235"/>
      <c r="M25" s="234"/>
      <c r="N25" s="235"/>
      <c r="O25" s="232"/>
      <c r="P25" s="233"/>
      <c r="Q25" s="232"/>
      <c r="R25" s="233"/>
      <c r="S25" s="58">
        <f t="shared" si="1"/>
        <v>8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41">
        <f>SUM(E4:E25)</f>
        <v>8</v>
      </c>
      <c r="F26" s="242"/>
      <c r="G26" s="241">
        <f>SUM(G4:G25)</f>
        <v>0</v>
      </c>
      <c r="H26" s="242"/>
      <c r="I26" s="241">
        <f>SUM(I4:I25)</f>
        <v>0</v>
      </c>
      <c r="J26" s="242"/>
      <c r="K26" s="241">
        <f>SUM(K4:K25)</f>
        <v>0</v>
      </c>
      <c r="L26" s="242"/>
      <c r="M26" s="241">
        <f>SUM(M4:M25)</f>
        <v>0</v>
      </c>
      <c r="N26" s="242"/>
      <c r="O26" s="241">
        <f>SUM(O4:O25)</f>
        <v>0</v>
      </c>
      <c r="P26" s="242"/>
      <c r="Q26" s="241">
        <f>SUM(Q4:Q25)</f>
        <v>0</v>
      </c>
      <c r="R26" s="242"/>
      <c r="S26" s="58">
        <f t="shared" si="1"/>
        <v>8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-32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8</v>
      </c>
    </row>
    <row r="36" spans="1:9" ht="16.2" thickBot="1" x14ac:dyDescent="0.35">
      <c r="A36" s="51" t="s">
        <v>6</v>
      </c>
      <c r="C36" s="65">
        <f>SUM(C31:C35)</f>
        <v>8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V34"/>
  <sheetViews>
    <sheetView zoomScale="90" zoomScaleNormal="90" workbookViewId="0">
      <selection activeCell="B18" sqref="B1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88</v>
      </c>
      <c r="B2" s="227"/>
      <c r="C2" s="227"/>
      <c r="D2" s="110"/>
      <c r="E2" s="240" t="s">
        <v>13</v>
      </c>
      <c r="F2" s="240"/>
      <c r="G2" s="240" t="s">
        <v>14</v>
      </c>
      <c r="H2" s="240"/>
      <c r="I2" s="240" t="s">
        <v>15</v>
      </c>
      <c r="J2" s="240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13"/>
      <c r="F3" s="213"/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28">
        <v>6728</v>
      </c>
      <c r="B4" s="228" t="s">
        <v>96</v>
      </c>
      <c r="C4" s="228"/>
      <c r="D4" s="22" t="s">
        <v>91</v>
      </c>
      <c r="E4" s="243"/>
      <c r="F4" s="244"/>
      <c r="G4" s="234"/>
      <c r="H4" s="235"/>
      <c r="I4" s="234">
        <v>1.5</v>
      </c>
      <c r="J4" s="235"/>
      <c r="K4" s="234"/>
      <c r="L4" s="235"/>
      <c r="M4" s="234"/>
      <c r="N4" s="235"/>
      <c r="O4" s="232"/>
      <c r="P4" s="233"/>
      <c r="Q4" s="232"/>
      <c r="R4" s="233"/>
      <c r="S4" s="58">
        <f>E4+G4+I4+K4+M4+O4+Q4</f>
        <v>1.5</v>
      </c>
      <c r="T4" s="58">
        <f t="shared" ref="T4:T12" si="0">SUM(S4-U4-V4)</f>
        <v>1.5</v>
      </c>
      <c r="U4" s="60"/>
      <c r="V4" s="60"/>
    </row>
    <row r="5" spans="1:22" x14ac:dyDescent="0.3">
      <c r="A5" s="198">
        <v>6771</v>
      </c>
      <c r="B5" s="198" t="s">
        <v>97</v>
      </c>
      <c r="C5" s="198"/>
      <c r="D5" s="22" t="s">
        <v>92</v>
      </c>
      <c r="E5" s="243"/>
      <c r="F5" s="244"/>
      <c r="G5" s="234"/>
      <c r="H5" s="235"/>
      <c r="I5" s="234"/>
      <c r="J5" s="235"/>
      <c r="K5" s="234">
        <v>8</v>
      </c>
      <c r="L5" s="235"/>
      <c r="M5" s="234">
        <v>8</v>
      </c>
      <c r="N5" s="235"/>
      <c r="O5" s="232"/>
      <c r="P5" s="233"/>
      <c r="Q5" s="232"/>
      <c r="R5" s="233"/>
      <c r="S5" s="58">
        <f t="shared" ref="S5:S22" si="1">E5+G5+I5+K5+M5+O5+Q5</f>
        <v>16</v>
      </c>
      <c r="T5" s="58">
        <f t="shared" si="0"/>
        <v>16</v>
      </c>
      <c r="U5" s="60"/>
      <c r="V5" s="60"/>
    </row>
    <row r="6" spans="1:22" x14ac:dyDescent="0.3">
      <c r="A6" s="198"/>
      <c r="B6" s="198"/>
      <c r="C6" s="198"/>
      <c r="D6" s="22"/>
      <c r="E6" s="243"/>
      <c r="F6" s="244"/>
      <c r="G6" s="234"/>
      <c r="H6" s="235"/>
      <c r="I6" s="234"/>
      <c r="J6" s="235"/>
      <c r="K6" s="234"/>
      <c r="L6" s="235"/>
      <c r="M6" s="234"/>
      <c r="N6" s="235"/>
      <c r="O6" s="232"/>
      <c r="P6" s="233"/>
      <c r="Q6" s="232"/>
      <c r="R6" s="233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18"/>
      <c r="B7" s="218"/>
      <c r="C7" s="218"/>
      <c r="D7" s="22"/>
      <c r="E7" s="243"/>
      <c r="F7" s="244"/>
      <c r="G7" s="234"/>
      <c r="H7" s="235"/>
      <c r="I7" s="234"/>
      <c r="J7" s="235"/>
      <c r="K7" s="234"/>
      <c r="L7" s="235"/>
      <c r="M7" s="234"/>
      <c r="N7" s="235"/>
      <c r="O7" s="232"/>
      <c r="P7" s="233"/>
      <c r="Q7" s="232"/>
      <c r="R7" s="233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18"/>
      <c r="B8" s="218"/>
      <c r="C8" s="218"/>
      <c r="D8" s="22"/>
      <c r="E8" s="243"/>
      <c r="F8" s="244"/>
      <c r="G8" s="234"/>
      <c r="H8" s="235"/>
      <c r="I8" s="234"/>
      <c r="J8" s="235"/>
      <c r="K8" s="234"/>
      <c r="L8" s="235"/>
      <c r="M8" s="234"/>
      <c r="N8" s="235"/>
      <c r="O8" s="232"/>
      <c r="P8" s="233"/>
      <c r="Q8" s="232"/>
      <c r="R8" s="233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18"/>
      <c r="B9" s="218"/>
      <c r="C9" s="218"/>
      <c r="D9" s="22"/>
      <c r="E9" s="243"/>
      <c r="F9" s="244"/>
      <c r="G9" s="234"/>
      <c r="H9" s="235"/>
      <c r="I9" s="234"/>
      <c r="J9" s="235"/>
      <c r="K9" s="234"/>
      <c r="L9" s="235"/>
      <c r="M9" s="234"/>
      <c r="N9" s="235"/>
      <c r="O9" s="232"/>
      <c r="P9" s="233"/>
      <c r="Q9" s="232"/>
      <c r="R9" s="23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21"/>
      <c r="B10" s="221"/>
      <c r="C10" s="221"/>
      <c r="D10" s="22"/>
      <c r="E10" s="243"/>
      <c r="F10" s="244"/>
      <c r="G10" s="234"/>
      <c r="H10" s="235"/>
      <c r="I10" s="234"/>
      <c r="J10" s="235"/>
      <c r="K10" s="234"/>
      <c r="L10" s="235"/>
      <c r="M10" s="234"/>
      <c r="N10" s="235"/>
      <c r="O10" s="232"/>
      <c r="P10" s="233"/>
      <c r="Q10" s="232"/>
      <c r="R10" s="23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11"/>
      <c r="B11" s="211"/>
      <c r="C11" s="211"/>
      <c r="D11" s="22"/>
      <c r="E11" s="243"/>
      <c r="F11" s="244"/>
      <c r="G11" s="234"/>
      <c r="H11" s="235"/>
      <c r="I11" s="234"/>
      <c r="J11" s="235"/>
      <c r="K11" s="234"/>
      <c r="L11" s="235"/>
      <c r="M11" s="234"/>
      <c r="N11" s="235"/>
      <c r="O11" s="232"/>
      <c r="P11" s="233"/>
      <c r="Q11" s="232"/>
      <c r="R11" s="23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204"/>
      <c r="B12" s="204"/>
      <c r="C12" s="204"/>
      <c r="D12" s="22"/>
      <c r="E12" s="243"/>
      <c r="F12" s="244"/>
      <c r="G12" s="234"/>
      <c r="H12" s="235"/>
      <c r="I12" s="234"/>
      <c r="J12" s="235"/>
      <c r="K12" s="234"/>
      <c r="L12" s="235"/>
      <c r="M12" s="234"/>
      <c r="N12" s="235"/>
      <c r="O12" s="232"/>
      <c r="P12" s="233"/>
      <c r="Q12" s="232"/>
      <c r="R12" s="23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9"/>
      <c r="B13" s="129"/>
      <c r="C13" s="129"/>
      <c r="D13" s="22"/>
      <c r="E13" s="243"/>
      <c r="F13" s="244"/>
      <c r="G13" s="234"/>
      <c r="H13" s="235"/>
      <c r="I13" s="234"/>
      <c r="J13" s="235"/>
      <c r="K13" s="234"/>
      <c r="L13" s="235"/>
      <c r="M13" s="234"/>
      <c r="N13" s="235"/>
      <c r="O13" s="232"/>
      <c r="P13" s="233"/>
      <c r="Q13" s="232"/>
      <c r="R13" s="23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43"/>
      <c r="F14" s="244"/>
      <c r="G14" s="234"/>
      <c r="H14" s="235"/>
      <c r="I14" s="234"/>
      <c r="J14" s="235"/>
      <c r="K14" s="234"/>
      <c r="L14" s="235"/>
      <c r="M14" s="234"/>
      <c r="N14" s="235"/>
      <c r="O14" s="232"/>
      <c r="P14" s="233"/>
      <c r="Q14" s="232"/>
      <c r="R14" s="23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43"/>
      <c r="F15" s="244"/>
      <c r="G15" s="234"/>
      <c r="H15" s="235"/>
      <c r="I15" s="234"/>
      <c r="J15" s="235"/>
      <c r="K15" s="234"/>
      <c r="L15" s="235"/>
      <c r="M15" s="234"/>
      <c r="N15" s="235"/>
      <c r="O15" s="232"/>
      <c r="P15" s="233"/>
      <c r="Q15" s="232"/>
      <c r="R15" s="23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8"/>
      <c r="B16" s="25"/>
      <c r="C16" s="138"/>
      <c r="D16" s="22"/>
      <c r="E16" s="243"/>
      <c r="F16" s="244"/>
      <c r="G16" s="234"/>
      <c r="H16" s="235"/>
      <c r="I16" s="234"/>
      <c r="J16" s="235"/>
      <c r="K16" s="234"/>
      <c r="L16" s="235"/>
      <c r="M16" s="234"/>
      <c r="N16" s="235"/>
      <c r="O16" s="232"/>
      <c r="P16" s="233"/>
      <c r="Q16" s="232"/>
      <c r="R16" s="23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98"/>
      <c r="B17" s="25"/>
      <c r="C17" s="139"/>
      <c r="D17" s="22"/>
      <c r="E17" s="243"/>
      <c r="F17" s="244"/>
      <c r="G17" s="234"/>
      <c r="H17" s="235"/>
      <c r="I17" s="234"/>
      <c r="J17" s="235"/>
      <c r="K17" s="234"/>
      <c r="L17" s="235"/>
      <c r="M17" s="234"/>
      <c r="N17" s="235"/>
      <c r="O17" s="232"/>
      <c r="P17" s="233"/>
      <c r="Q17" s="232"/>
      <c r="R17" s="23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228">
        <v>3600</v>
      </c>
      <c r="B18" s="228" t="s">
        <v>98</v>
      </c>
      <c r="C18" s="228"/>
      <c r="D18" s="22" t="s">
        <v>90</v>
      </c>
      <c r="E18" s="243"/>
      <c r="F18" s="244"/>
      <c r="G18" s="234">
        <v>8</v>
      </c>
      <c r="H18" s="235"/>
      <c r="I18" s="234">
        <v>6.5</v>
      </c>
      <c r="J18" s="235"/>
      <c r="K18" s="234"/>
      <c r="L18" s="235"/>
      <c r="M18" s="234"/>
      <c r="N18" s="235"/>
      <c r="O18" s="232"/>
      <c r="P18" s="233"/>
      <c r="Q18" s="232"/>
      <c r="R18" s="233"/>
      <c r="S18" s="58">
        <f>E18+G18+I18+K18+M18+O18+Q18</f>
        <v>14.5</v>
      </c>
      <c r="T18" s="58">
        <f>SUM(S18-U18-V18)</f>
        <v>14.5</v>
      </c>
      <c r="U18" s="60"/>
      <c r="V18" s="60"/>
    </row>
    <row r="19" spans="1:22" x14ac:dyDescent="0.3">
      <c r="A19" s="6"/>
      <c r="B19" s="25"/>
      <c r="C19" s="6"/>
      <c r="D19" s="22"/>
      <c r="E19" s="243"/>
      <c r="F19" s="244"/>
      <c r="G19" s="234"/>
      <c r="H19" s="235"/>
      <c r="I19" s="234"/>
      <c r="J19" s="235"/>
      <c r="K19" s="234"/>
      <c r="L19" s="235"/>
      <c r="M19" s="234"/>
      <c r="N19" s="235"/>
      <c r="O19" s="232"/>
      <c r="P19" s="233"/>
      <c r="Q19" s="232"/>
      <c r="R19" s="23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43"/>
      <c r="F20" s="244"/>
      <c r="G20" s="234"/>
      <c r="H20" s="235"/>
      <c r="I20" s="234"/>
      <c r="J20" s="235"/>
      <c r="K20" s="234"/>
      <c r="L20" s="235"/>
      <c r="M20" s="234"/>
      <c r="N20" s="235"/>
      <c r="O20" s="232"/>
      <c r="P20" s="233"/>
      <c r="Q20" s="232"/>
      <c r="R20" s="233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43"/>
      <c r="F21" s="244"/>
      <c r="G21" s="234"/>
      <c r="H21" s="235"/>
      <c r="I21" s="234"/>
      <c r="J21" s="235"/>
      <c r="K21" s="234"/>
      <c r="L21" s="235"/>
      <c r="M21" s="234"/>
      <c r="N21" s="235"/>
      <c r="O21" s="232"/>
      <c r="P21" s="233"/>
      <c r="Q21" s="232"/>
      <c r="R21" s="233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41">
        <f>SUM(E4:E21)</f>
        <v>0</v>
      </c>
      <c r="F22" s="242"/>
      <c r="G22" s="241">
        <f>SUM(G4:G21)</f>
        <v>8</v>
      </c>
      <c r="H22" s="242"/>
      <c r="I22" s="241">
        <f>SUM(I4:I21)</f>
        <v>8</v>
      </c>
      <c r="J22" s="242"/>
      <c r="K22" s="241">
        <f>SUM(K4:K21)</f>
        <v>8</v>
      </c>
      <c r="L22" s="242"/>
      <c r="M22" s="241">
        <f>SUM(M4:M21)</f>
        <v>8</v>
      </c>
      <c r="N22" s="242"/>
      <c r="O22" s="241">
        <f>SUM(O4:O21)</f>
        <v>0</v>
      </c>
      <c r="P22" s="242"/>
      <c r="Q22" s="241">
        <f>SUM(Q4:Q21)</f>
        <v>0</v>
      </c>
      <c r="R22" s="242"/>
      <c r="S22" s="58">
        <f t="shared" si="1"/>
        <v>32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-8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32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14.5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V36"/>
  <sheetViews>
    <sheetView zoomScale="90" zoomScaleNormal="90" workbookViewId="0">
      <selection activeCell="B19" sqref="B19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88</v>
      </c>
      <c r="B2" s="227"/>
      <c r="C2" s="227"/>
      <c r="D2" s="6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3"/>
      <c r="F3" s="214"/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194">
        <v>6728</v>
      </c>
      <c r="B4" s="231" t="s">
        <v>96</v>
      </c>
      <c r="C4" s="194">
        <v>25</v>
      </c>
      <c r="D4" s="22" t="s">
        <v>76</v>
      </c>
      <c r="E4" s="236"/>
      <c r="F4" s="236"/>
      <c r="G4" s="238">
        <v>8</v>
      </c>
      <c r="H4" s="238"/>
      <c r="I4" s="238">
        <v>4.5</v>
      </c>
      <c r="J4" s="238"/>
      <c r="K4" s="238">
        <v>4</v>
      </c>
      <c r="L4" s="238"/>
      <c r="M4" s="238">
        <v>1.5</v>
      </c>
      <c r="N4" s="238"/>
      <c r="O4" s="245"/>
      <c r="P4" s="246"/>
      <c r="Q4" s="245"/>
      <c r="R4" s="246"/>
      <c r="S4" s="12">
        <f>E4+G4+I4+K4+M4+O4+Q4</f>
        <v>18</v>
      </c>
      <c r="T4" s="12">
        <f t="shared" ref="T4:T16" si="0">SUM(S4-U4-V4)</f>
        <v>18</v>
      </c>
      <c r="U4" s="14"/>
      <c r="V4" s="14"/>
    </row>
    <row r="5" spans="1:22" x14ac:dyDescent="0.3">
      <c r="A5" s="230">
        <v>6728</v>
      </c>
      <c r="B5" s="231" t="s">
        <v>96</v>
      </c>
      <c r="C5" s="194">
        <v>12</v>
      </c>
      <c r="D5" s="22" t="s">
        <v>76</v>
      </c>
      <c r="E5" s="236"/>
      <c r="F5" s="236"/>
      <c r="G5" s="238"/>
      <c r="H5" s="238"/>
      <c r="I5" s="238"/>
      <c r="J5" s="238"/>
      <c r="K5" s="238">
        <v>2</v>
      </c>
      <c r="L5" s="238"/>
      <c r="M5" s="238">
        <v>2</v>
      </c>
      <c r="N5" s="238"/>
      <c r="O5" s="245"/>
      <c r="P5" s="246"/>
      <c r="Q5" s="245"/>
      <c r="R5" s="246"/>
      <c r="S5" s="12">
        <f t="shared" ref="S5:S24" si="1">E5+G5+I5+K5+M5+O5+Q5</f>
        <v>4</v>
      </c>
      <c r="T5" s="12">
        <f t="shared" si="0"/>
        <v>4</v>
      </c>
      <c r="U5" s="14"/>
      <c r="V5" s="14"/>
    </row>
    <row r="6" spans="1:22" x14ac:dyDescent="0.3">
      <c r="A6" s="230">
        <v>6728</v>
      </c>
      <c r="B6" s="231" t="s">
        <v>96</v>
      </c>
      <c r="C6" s="194">
        <v>13</v>
      </c>
      <c r="D6" s="22" t="s">
        <v>76</v>
      </c>
      <c r="E6" s="236"/>
      <c r="F6" s="236"/>
      <c r="G6" s="238"/>
      <c r="H6" s="238"/>
      <c r="I6" s="238"/>
      <c r="J6" s="238"/>
      <c r="K6" s="238">
        <v>2</v>
      </c>
      <c r="L6" s="238"/>
      <c r="M6" s="238">
        <v>4.25</v>
      </c>
      <c r="N6" s="238"/>
      <c r="O6" s="245"/>
      <c r="P6" s="246"/>
      <c r="Q6" s="245"/>
      <c r="R6" s="246"/>
      <c r="S6" s="12">
        <f t="shared" si="1"/>
        <v>6.25</v>
      </c>
      <c r="T6" s="12">
        <f t="shared" si="0"/>
        <v>6.25</v>
      </c>
      <c r="U6" s="14"/>
      <c r="V6" s="14"/>
    </row>
    <row r="7" spans="1:22" x14ac:dyDescent="0.3">
      <c r="A7" s="199"/>
      <c r="B7" s="199"/>
      <c r="C7" s="199"/>
      <c r="D7" s="22"/>
      <c r="E7" s="236"/>
      <c r="F7" s="236"/>
      <c r="G7" s="238"/>
      <c r="H7" s="238"/>
      <c r="I7" s="238"/>
      <c r="J7" s="238"/>
      <c r="K7" s="238"/>
      <c r="L7" s="238"/>
      <c r="M7" s="238"/>
      <c r="N7" s="238"/>
      <c r="O7" s="245"/>
      <c r="P7" s="246"/>
      <c r="Q7" s="245"/>
      <c r="R7" s="246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04"/>
      <c r="B8" s="204"/>
      <c r="C8" s="204"/>
      <c r="D8" s="22"/>
      <c r="E8" s="236"/>
      <c r="F8" s="236"/>
      <c r="G8" s="238"/>
      <c r="H8" s="238"/>
      <c r="I8" s="238"/>
      <c r="J8" s="238"/>
      <c r="K8" s="238"/>
      <c r="L8" s="238"/>
      <c r="M8" s="238"/>
      <c r="N8" s="238"/>
      <c r="O8" s="245"/>
      <c r="P8" s="246"/>
      <c r="Q8" s="245"/>
      <c r="R8" s="246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04"/>
      <c r="B9" s="204"/>
      <c r="C9" s="204"/>
      <c r="D9" s="22"/>
      <c r="E9" s="236"/>
      <c r="F9" s="236"/>
      <c r="G9" s="238"/>
      <c r="H9" s="238"/>
      <c r="I9" s="238"/>
      <c r="J9" s="238"/>
      <c r="K9" s="238"/>
      <c r="L9" s="238"/>
      <c r="M9" s="238"/>
      <c r="N9" s="238"/>
      <c r="O9" s="245"/>
      <c r="P9" s="246"/>
      <c r="Q9" s="245"/>
      <c r="R9" s="24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04"/>
      <c r="B10" s="204"/>
      <c r="C10" s="204"/>
      <c r="D10" s="22"/>
      <c r="E10" s="236"/>
      <c r="F10" s="236"/>
      <c r="G10" s="238"/>
      <c r="H10" s="238"/>
      <c r="I10" s="238"/>
      <c r="J10" s="238"/>
      <c r="K10" s="238"/>
      <c r="L10" s="238"/>
      <c r="M10" s="238"/>
      <c r="N10" s="238"/>
      <c r="O10" s="245"/>
      <c r="P10" s="246"/>
      <c r="Q10" s="245"/>
      <c r="R10" s="24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04"/>
      <c r="B11" s="204"/>
      <c r="C11" s="204"/>
      <c r="D11" s="22"/>
      <c r="E11" s="236"/>
      <c r="F11" s="236"/>
      <c r="G11" s="238"/>
      <c r="H11" s="238"/>
      <c r="I11" s="238"/>
      <c r="J11" s="238"/>
      <c r="K11" s="238"/>
      <c r="L11" s="238"/>
      <c r="M11" s="238"/>
      <c r="N11" s="238"/>
      <c r="O11" s="245"/>
      <c r="P11" s="246"/>
      <c r="Q11" s="245"/>
      <c r="R11" s="24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48"/>
      <c r="B12" s="135"/>
      <c r="C12" s="135"/>
      <c r="D12" s="22"/>
      <c r="E12" s="236"/>
      <c r="F12" s="236"/>
      <c r="G12" s="238"/>
      <c r="H12" s="238"/>
      <c r="I12" s="238"/>
      <c r="J12" s="238"/>
      <c r="K12" s="238"/>
      <c r="L12" s="238"/>
      <c r="M12" s="238"/>
      <c r="N12" s="238"/>
      <c r="O12" s="245"/>
      <c r="P12" s="246"/>
      <c r="Q12" s="245"/>
      <c r="R12" s="24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36"/>
      <c r="B13" s="136"/>
      <c r="C13" s="136"/>
      <c r="D13" s="22"/>
      <c r="E13" s="236"/>
      <c r="F13" s="236"/>
      <c r="G13" s="238"/>
      <c r="H13" s="238"/>
      <c r="I13" s="238"/>
      <c r="J13" s="238"/>
      <c r="K13" s="238"/>
      <c r="L13" s="238"/>
      <c r="M13" s="238"/>
      <c r="N13" s="238"/>
      <c r="O13" s="245"/>
      <c r="P13" s="246"/>
      <c r="Q13" s="245"/>
      <c r="R13" s="24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35"/>
      <c r="B14" s="135"/>
      <c r="C14" s="135"/>
      <c r="D14" s="22"/>
      <c r="E14" s="236"/>
      <c r="F14" s="236"/>
      <c r="G14" s="238"/>
      <c r="H14" s="238"/>
      <c r="I14" s="238"/>
      <c r="J14" s="238"/>
      <c r="K14" s="238"/>
      <c r="L14" s="238"/>
      <c r="M14" s="238"/>
      <c r="N14" s="238"/>
      <c r="O14" s="245"/>
      <c r="P14" s="246"/>
      <c r="Q14" s="245"/>
      <c r="R14" s="24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28"/>
      <c r="B15" s="128"/>
      <c r="C15" s="128"/>
      <c r="D15" s="22"/>
      <c r="E15" s="236"/>
      <c r="F15" s="236"/>
      <c r="G15" s="238"/>
      <c r="H15" s="238"/>
      <c r="I15" s="238"/>
      <c r="J15" s="238"/>
      <c r="K15" s="238"/>
      <c r="L15" s="238"/>
      <c r="M15" s="238"/>
      <c r="N15" s="238"/>
      <c r="O15" s="245"/>
      <c r="P15" s="246"/>
      <c r="Q15" s="245"/>
      <c r="R15" s="24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28"/>
      <c r="B16" s="128"/>
      <c r="C16" s="128"/>
      <c r="D16" s="22"/>
      <c r="E16" s="236"/>
      <c r="F16" s="236"/>
      <c r="G16" s="238"/>
      <c r="H16" s="238"/>
      <c r="I16" s="238"/>
      <c r="J16" s="238"/>
      <c r="K16" s="238"/>
      <c r="L16" s="238"/>
      <c r="M16" s="238"/>
      <c r="N16" s="238"/>
      <c r="O16" s="245"/>
      <c r="P16" s="246"/>
      <c r="Q16" s="245"/>
      <c r="R16" s="246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166">
        <v>3600</v>
      </c>
      <c r="B17" s="231" t="s">
        <v>98</v>
      </c>
      <c r="C17" s="166"/>
      <c r="D17" s="10" t="s">
        <v>93</v>
      </c>
      <c r="E17" s="236"/>
      <c r="F17" s="236"/>
      <c r="G17" s="238"/>
      <c r="H17" s="238"/>
      <c r="I17" s="238">
        <v>3.5</v>
      </c>
      <c r="J17" s="238"/>
      <c r="K17" s="238"/>
      <c r="L17" s="238"/>
      <c r="M17" s="238">
        <v>0.25</v>
      </c>
      <c r="N17" s="238"/>
      <c r="O17" s="245"/>
      <c r="P17" s="246"/>
      <c r="Q17" s="245"/>
      <c r="R17" s="246"/>
      <c r="S17" s="12">
        <f t="shared" ref="S17:S19" si="2">E17+G17+I17+K17+M17+O17+Q17</f>
        <v>3.75</v>
      </c>
      <c r="T17" s="12">
        <f t="shared" ref="T17:T19" si="3">SUM(S17-U17-V17)</f>
        <v>3.75</v>
      </c>
      <c r="U17" s="14"/>
      <c r="V17" s="14"/>
    </row>
    <row r="18" spans="1:22" x14ac:dyDescent="0.3">
      <c r="A18" s="206"/>
      <c r="B18" s="206"/>
      <c r="C18" s="206"/>
      <c r="D18" s="22"/>
      <c r="E18" s="243"/>
      <c r="F18" s="244"/>
      <c r="G18" s="234"/>
      <c r="H18" s="235"/>
      <c r="I18" s="238"/>
      <c r="J18" s="238"/>
      <c r="K18" s="238"/>
      <c r="L18" s="238"/>
      <c r="M18" s="238"/>
      <c r="N18" s="238"/>
      <c r="O18" s="245"/>
      <c r="P18" s="246"/>
      <c r="Q18" s="245"/>
      <c r="R18" s="246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50">
        <v>3600</v>
      </c>
      <c r="B19" s="231" t="s">
        <v>98</v>
      </c>
      <c r="C19" s="150"/>
      <c r="D19" s="22" t="s">
        <v>73</v>
      </c>
      <c r="E19" s="236"/>
      <c r="F19" s="236"/>
      <c r="G19" s="238"/>
      <c r="H19" s="238"/>
      <c r="I19" s="238"/>
      <c r="J19" s="238"/>
      <c r="K19" s="238"/>
      <c r="L19" s="238"/>
      <c r="M19" s="238"/>
      <c r="N19" s="238"/>
      <c r="O19" s="245"/>
      <c r="P19" s="246"/>
      <c r="Q19" s="245"/>
      <c r="R19" s="246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2"/>
      <c r="B20" s="25"/>
      <c r="C20" s="112"/>
      <c r="D20" s="22"/>
      <c r="E20" s="236"/>
      <c r="F20" s="236"/>
      <c r="G20" s="238"/>
      <c r="H20" s="238"/>
      <c r="I20" s="238"/>
      <c r="J20" s="238"/>
      <c r="K20" s="238"/>
      <c r="L20" s="238"/>
      <c r="M20" s="238"/>
      <c r="N20" s="238"/>
      <c r="O20" s="245"/>
      <c r="P20" s="246"/>
      <c r="Q20" s="245"/>
      <c r="R20" s="246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36"/>
      <c r="F21" s="236"/>
      <c r="G21" s="238"/>
      <c r="H21" s="238"/>
      <c r="I21" s="238"/>
      <c r="J21" s="238"/>
      <c r="K21" s="238"/>
      <c r="L21" s="238"/>
      <c r="M21" s="238"/>
      <c r="N21" s="238"/>
      <c r="O21" s="245"/>
      <c r="P21" s="246"/>
      <c r="Q21" s="245"/>
      <c r="R21" s="246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47"/>
      <c r="F22" s="248"/>
      <c r="G22" s="249"/>
      <c r="H22" s="250"/>
      <c r="I22" s="249"/>
      <c r="J22" s="250"/>
      <c r="K22" s="249"/>
      <c r="L22" s="250"/>
      <c r="M22" s="249"/>
      <c r="N22" s="250"/>
      <c r="O22" s="245"/>
      <c r="P22" s="246"/>
      <c r="Q22" s="245"/>
      <c r="R22" s="246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47">
        <v>0</v>
      </c>
      <c r="F23" s="248"/>
      <c r="G23" s="249"/>
      <c r="H23" s="250"/>
      <c r="I23" s="249"/>
      <c r="J23" s="250"/>
      <c r="K23" s="249"/>
      <c r="L23" s="250"/>
      <c r="M23" s="249"/>
      <c r="N23" s="250"/>
      <c r="O23" s="245"/>
      <c r="P23" s="246"/>
      <c r="Q23" s="245"/>
      <c r="R23" s="246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51">
        <f>SUM(E4:E23)</f>
        <v>0</v>
      </c>
      <c r="F24" s="252"/>
      <c r="G24" s="251">
        <f>SUM(G4:G23)</f>
        <v>8</v>
      </c>
      <c r="H24" s="252"/>
      <c r="I24" s="251">
        <f>SUM(I4:I23)</f>
        <v>8</v>
      </c>
      <c r="J24" s="252"/>
      <c r="K24" s="251">
        <f>SUM(K4:K23)</f>
        <v>8</v>
      </c>
      <c r="L24" s="252"/>
      <c r="M24" s="251">
        <f>SUM(M4:M23)</f>
        <v>8</v>
      </c>
      <c r="N24" s="252"/>
      <c r="O24" s="251">
        <f>SUM(O4:O23)</f>
        <v>0</v>
      </c>
      <c r="P24" s="252"/>
      <c r="Q24" s="251">
        <f>SUM(Q4:Q23)</f>
        <v>0</v>
      </c>
      <c r="R24" s="252"/>
      <c r="S24" s="12">
        <f t="shared" si="1"/>
        <v>32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-8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32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>
        <v>3.75</v>
      </c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2"/>
  <sheetViews>
    <sheetView zoomScale="90" zoomScaleNormal="90" workbookViewId="0">
      <selection activeCell="D36" sqref="D3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88</v>
      </c>
      <c r="B2" s="227"/>
      <c r="C2" s="227"/>
      <c r="D2" s="162"/>
      <c r="E2" s="240" t="s">
        <v>13</v>
      </c>
      <c r="F2" s="240"/>
      <c r="G2" s="240" t="s">
        <v>14</v>
      </c>
      <c r="H2" s="240"/>
      <c r="I2" s="240" t="s">
        <v>15</v>
      </c>
      <c r="J2" s="240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14"/>
      <c r="F3" s="214"/>
      <c r="G3" s="115"/>
      <c r="H3" s="115"/>
      <c r="I3" s="115"/>
      <c r="J3" s="115"/>
      <c r="K3" s="115"/>
      <c r="L3" s="115"/>
      <c r="M3" s="115"/>
      <c r="N3" s="115"/>
      <c r="O3" s="56"/>
      <c r="P3" s="56"/>
      <c r="Q3" s="57"/>
      <c r="R3" s="57"/>
      <c r="S3" s="163"/>
      <c r="T3" s="163"/>
      <c r="U3" s="59"/>
      <c r="V3" s="59"/>
    </row>
    <row r="4" spans="1:22" x14ac:dyDescent="0.3">
      <c r="A4" s="194"/>
      <c r="B4" s="194"/>
      <c r="C4" s="194"/>
      <c r="D4" s="22"/>
      <c r="E4" s="237"/>
      <c r="F4" s="237"/>
      <c r="G4" s="239"/>
      <c r="H4" s="239"/>
      <c r="I4" s="238"/>
      <c r="J4" s="239"/>
      <c r="K4" s="239"/>
      <c r="L4" s="239"/>
      <c r="M4" s="239"/>
      <c r="N4" s="239"/>
      <c r="O4" s="232"/>
      <c r="P4" s="233"/>
      <c r="Q4" s="232"/>
      <c r="R4" s="233"/>
      <c r="S4" s="163">
        <f>E4+G4+I4+K4+M4+O4+Q4</f>
        <v>0</v>
      </c>
      <c r="T4" s="163">
        <f t="shared" ref="T4:T14" si="0">SUM(S4-U4-V4)</f>
        <v>0</v>
      </c>
      <c r="U4" s="60"/>
      <c r="V4" s="60"/>
    </row>
    <row r="5" spans="1:22" x14ac:dyDescent="0.3">
      <c r="A5" s="194"/>
      <c r="B5" s="194"/>
      <c r="C5" s="194"/>
      <c r="D5" s="22"/>
      <c r="E5" s="237"/>
      <c r="F5" s="237"/>
      <c r="G5" s="239"/>
      <c r="H5" s="239"/>
      <c r="I5" s="239"/>
      <c r="J5" s="239"/>
      <c r="K5" s="239"/>
      <c r="L5" s="239"/>
      <c r="M5" s="239"/>
      <c r="N5" s="239"/>
      <c r="O5" s="232"/>
      <c r="P5" s="233"/>
      <c r="Q5" s="232"/>
      <c r="R5" s="233"/>
      <c r="S5" s="163">
        <f t="shared" ref="S5:S24" si="1">E5+G5+I5+K5+M5+O5+Q5</f>
        <v>0</v>
      </c>
      <c r="T5" s="163">
        <f t="shared" si="0"/>
        <v>0</v>
      </c>
      <c r="U5" s="60"/>
      <c r="V5" s="60"/>
    </row>
    <row r="6" spans="1:22" x14ac:dyDescent="0.3">
      <c r="A6" s="195"/>
      <c r="B6" s="195"/>
      <c r="C6" s="195"/>
      <c r="D6" s="186"/>
      <c r="E6" s="237"/>
      <c r="F6" s="237"/>
      <c r="G6" s="239"/>
      <c r="H6" s="239"/>
      <c r="I6" s="239"/>
      <c r="J6" s="239"/>
      <c r="K6" s="239"/>
      <c r="L6" s="239"/>
      <c r="M6" s="239"/>
      <c r="N6" s="239"/>
      <c r="O6" s="232"/>
      <c r="P6" s="233"/>
      <c r="Q6" s="232"/>
      <c r="R6" s="233"/>
      <c r="S6" s="163">
        <f t="shared" si="1"/>
        <v>0</v>
      </c>
      <c r="T6" s="163">
        <f t="shared" si="0"/>
        <v>0</v>
      </c>
      <c r="U6" s="60"/>
      <c r="V6" s="60"/>
    </row>
    <row r="7" spans="1:22" x14ac:dyDescent="0.3">
      <c r="A7" s="195"/>
      <c r="B7" s="195"/>
      <c r="C7" s="195"/>
      <c r="D7" s="22"/>
      <c r="E7" s="237"/>
      <c r="F7" s="237"/>
      <c r="G7" s="239"/>
      <c r="H7" s="239"/>
      <c r="I7" s="239"/>
      <c r="J7" s="239"/>
      <c r="K7" s="239"/>
      <c r="L7" s="239"/>
      <c r="M7" s="239"/>
      <c r="N7" s="239"/>
      <c r="O7" s="232"/>
      <c r="P7" s="233"/>
      <c r="Q7" s="232"/>
      <c r="R7" s="233"/>
      <c r="S7" s="163">
        <f t="shared" si="1"/>
        <v>0</v>
      </c>
      <c r="T7" s="163">
        <f t="shared" si="0"/>
        <v>0</v>
      </c>
      <c r="U7" s="60"/>
      <c r="V7" s="60"/>
    </row>
    <row r="8" spans="1:22" x14ac:dyDescent="0.3">
      <c r="A8" s="189"/>
      <c r="B8" s="189"/>
      <c r="C8" s="189"/>
      <c r="D8" s="22"/>
      <c r="E8" s="243"/>
      <c r="F8" s="244"/>
      <c r="G8" s="234"/>
      <c r="H8" s="235"/>
      <c r="I8" s="234"/>
      <c r="J8" s="235"/>
      <c r="K8" s="234"/>
      <c r="L8" s="235"/>
      <c r="M8" s="234"/>
      <c r="N8" s="235"/>
      <c r="O8" s="232"/>
      <c r="P8" s="233"/>
      <c r="Q8" s="232"/>
      <c r="R8" s="233"/>
      <c r="S8" s="163">
        <f t="shared" si="1"/>
        <v>0</v>
      </c>
      <c r="T8" s="163">
        <f t="shared" si="0"/>
        <v>0</v>
      </c>
      <c r="U8" s="60"/>
      <c r="V8" s="60"/>
    </row>
    <row r="9" spans="1:22" x14ac:dyDescent="0.3">
      <c r="A9" s="202"/>
      <c r="B9" s="202"/>
      <c r="C9" s="202"/>
      <c r="D9" s="22"/>
      <c r="E9" s="243"/>
      <c r="F9" s="244"/>
      <c r="G9" s="234"/>
      <c r="H9" s="235"/>
      <c r="I9" s="234"/>
      <c r="J9" s="235"/>
      <c r="K9" s="234"/>
      <c r="L9" s="235"/>
      <c r="M9" s="234"/>
      <c r="N9" s="235"/>
      <c r="O9" s="232"/>
      <c r="P9" s="233"/>
      <c r="Q9" s="232"/>
      <c r="R9" s="233"/>
      <c r="S9" s="163">
        <f t="shared" si="1"/>
        <v>0</v>
      </c>
      <c r="T9" s="163">
        <f t="shared" si="0"/>
        <v>0</v>
      </c>
      <c r="U9" s="60"/>
      <c r="V9" s="60"/>
    </row>
    <row r="10" spans="1:22" x14ac:dyDescent="0.3">
      <c r="A10" s="202"/>
      <c r="B10" s="25"/>
      <c r="C10" s="202"/>
      <c r="D10" s="22"/>
      <c r="E10" s="243"/>
      <c r="F10" s="244"/>
      <c r="G10" s="234"/>
      <c r="H10" s="235"/>
      <c r="I10" s="234"/>
      <c r="J10" s="235"/>
      <c r="K10" s="234"/>
      <c r="L10" s="235"/>
      <c r="M10" s="234"/>
      <c r="N10" s="235"/>
      <c r="O10" s="232"/>
      <c r="P10" s="233"/>
      <c r="Q10" s="232"/>
      <c r="R10" s="233"/>
      <c r="S10" s="163">
        <f t="shared" si="1"/>
        <v>0</v>
      </c>
      <c r="T10" s="163">
        <f t="shared" si="0"/>
        <v>0</v>
      </c>
      <c r="U10" s="60"/>
      <c r="V10" s="60"/>
    </row>
    <row r="11" spans="1:22" x14ac:dyDescent="0.3">
      <c r="A11" s="204"/>
      <c r="B11" s="204"/>
      <c r="C11" s="204"/>
      <c r="D11" s="22"/>
      <c r="E11" s="243"/>
      <c r="F11" s="244"/>
      <c r="G11" s="234"/>
      <c r="H11" s="235"/>
      <c r="I11" s="234"/>
      <c r="J11" s="235"/>
      <c r="K11" s="234"/>
      <c r="L11" s="235"/>
      <c r="M11" s="234"/>
      <c r="N11" s="235"/>
      <c r="O11" s="232"/>
      <c r="P11" s="233"/>
      <c r="Q11" s="232"/>
      <c r="R11" s="233"/>
      <c r="S11" s="163">
        <f>E11+G11+I11+K11+M11+O11+Q11</f>
        <v>0</v>
      </c>
      <c r="T11" s="163">
        <f t="shared" si="0"/>
        <v>0</v>
      </c>
      <c r="U11" s="60"/>
      <c r="V11" s="60"/>
    </row>
    <row r="12" spans="1:22" x14ac:dyDescent="0.3">
      <c r="A12" s="204"/>
      <c r="B12" s="204"/>
      <c r="C12" s="204"/>
      <c r="D12" s="22"/>
      <c r="E12" s="243"/>
      <c r="F12" s="244"/>
      <c r="G12" s="234"/>
      <c r="H12" s="235"/>
      <c r="I12" s="234"/>
      <c r="J12" s="235"/>
      <c r="K12" s="234"/>
      <c r="L12" s="235"/>
      <c r="M12" s="234"/>
      <c r="N12" s="235"/>
      <c r="O12" s="232"/>
      <c r="P12" s="233"/>
      <c r="Q12" s="232"/>
      <c r="R12" s="233"/>
      <c r="S12" s="163">
        <f t="shared" si="1"/>
        <v>0</v>
      </c>
      <c r="T12" s="163">
        <f t="shared" si="0"/>
        <v>0</v>
      </c>
      <c r="U12" s="60"/>
      <c r="V12" s="60"/>
    </row>
    <row r="13" spans="1:22" x14ac:dyDescent="0.3">
      <c r="A13" s="206"/>
      <c r="B13" s="206"/>
      <c r="C13" s="206"/>
      <c r="D13" s="22"/>
      <c r="E13" s="243"/>
      <c r="F13" s="244"/>
      <c r="G13" s="234"/>
      <c r="H13" s="235"/>
      <c r="I13" s="234"/>
      <c r="J13" s="235"/>
      <c r="K13" s="234"/>
      <c r="L13" s="235"/>
      <c r="M13" s="234"/>
      <c r="N13" s="235"/>
      <c r="O13" s="232"/>
      <c r="P13" s="233"/>
      <c r="Q13" s="232"/>
      <c r="R13" s="233"/>
      <c r="S13" s="205">
        <f t="shared" si="1"/>
        <v>0</v>
      </c>
      <c r="T13" s="205">
        <f t="shared" si="0"/>
        <v>0</v>
      </c>
      <c r="U13" s="60"/>
      <c r="V13" s="60"/>
    </row>
    <row r="14" spans="1:22" x14ac:dyDescent="0.3">
      <c r="A14" s="206"/>
      <c r="B14" s="206"/>
      <c r="C14" s="206"/>
      <c r="D14" s="22"/>
      <c r="E14" s="243"/>
      <c r="F14" s="244"/>
      <c r="G14" s="234"/>
      <c r="H14" s="235"/>
      <c r="I14" s="234"/>
      <c r="J14" s="235"/>
      <c r="K14" s="234"/>
      <c r="L14" s="235"/>
      <c r="M14" s="234"/>
      <c r="N14" s="235"/>
      <c r="O14" s="232"/>
      <c r="P14" s="233"/>
      <c r="Q14" s="232"/>
      <c r="R14" s="233"/>
      <c r="S14" s="205">
        <f t="shared" si="1"/>
        <v>0</v>
      </c>
      <c r="T14" s="205">
        <f t="shared" si="0"/>
        <v>0</v>
      </c>
      <c r="U14" s="60"/>
      <c r="V14" s="60"/>
    </row>
    <row r="15" spans="1:22" x14ac:dyDescent="0.3">
      <c r="A15" s="165"/>
      <c r="B15" s="165"/>
      <c r="C15" s="165"/>
      <c r="D15" s="22"/>
      <c r="E15" s="243"/>
      <c r="F15" s="244"/>
      <c r="G15" s="234"/>
      <c r="H15" s="235"/>
      <c r="I15" s="234"/>
      <c r="J15" s="235"/>
      <c r="K15" s="234"/>
      <c r="L15" s="235"/>
      <c r="M15" s="234"/>
      <c r="N15" s="235"/>
      <c r="O15" s="232"/>
      <c r="P15" s="233"/>
      <c r="Q15" s="232"/>
      <c r="R15" s="233"/>
      <c r="S15" s="163">
        <f>E15+G15+I15+K15+M15+O15+Q15</f>
        <v>0</v>
      </c>
      <c r="T15" s="163">
        <f>SUM(S15-U15-V15)</f>
        <v>0</v>
      </c>
      <c r="U15" s="60"/>
      <c r="V15" s="60"/>
    </row>
    <row r="16" spans="1:22" x14ac:dyDescent="0.3">
      <c r="A16" s="206"/>
      <c r="B16" s="206"/>
      <c r="C16" s="206"/>
      <c r="D16" s="22"/>
      <c r="E16" s="243"/>
      <c r="F16" s="244"/>
      <c r="G16" s="234"/>
      <c r="H16" s="235"/>
      <c r="I16" s="234"/>
      <c r="J16" s="235"/>
      <c r="K16" s="234"/>
      <c r="L16" s="235"/>
      <c r="M16" s="234"/>
      <c r="N16" s="235"/>
      <c r="O16" s="232"/>
      <c r="P16" s="233"/>
      <c r="Q16" s="232"/>
      <c r="R16" s="233"/>
      <c r="S16" s="163">
        <f>E16+G16+I16+K16+M16+O16+Q16</f>
        <v>0</v>
      </c>
      <c r="T16" s="163">
        <f>SUM(S16-U16-V16)</f>
        <v>0</v>
      </c>
      <c r="U16" s="60"/>
      <c r="V16" s="60"/>
    </row>
    <row r="17" spans="1:22" ht="15.75" customHeight="1" x14ac:dyDescent="0.3">
      <c r="A17" s="180"/>
      <c r="B17" s="61"/>
      <c r="C17" s="180"/>
      <c r="D17" s="22"/>
      <c r="E17" s="243"/>
      <c r="F17" s="244"/>
      <c r="G17" s="234"/>
      <c r="H17" s="235"/>
      <c r="I17" s="234"/>
      <c r="J17" s="235"/>
      <c r="K17" s="234"/>
      <c r="L17" s="235"/>
      <c r="M17" s="234"/>
      <c r="N17" s="235"/>
      <c r="O17" s="232"/>
      <c r="P17" s="233"/>
      <c r="Q17" s="232"/>
      <c r="R17" s="233"/>
      <c r="S17" s="163">
        <f t="shared" ref="S17:S19" si="2">E17+G17+I17+K17+M17+O17+Q17</f>
        <v>0</v>
      </c>
      <c r="T17" s="163">
        <f t="shared" ref="T17:T19" si="3">SUM(S17-U17-V17)</f>
        <v>0</v>
      </c>
      <c r="U17" s="60"/>
      <c r="V17" s="60"/>
    </row>
    <row r="18" spans="1:22" ht="15.75" customHeight="1" x14ac:dyDescent="0.3">
      <c r="A18" s="192"/>
      <c r="B18" s="61"/>
      <c r="C18" s="192"/>
      <c r="D18" s="22"/>
      <c r="E18" s="237"/>
      <c r="F18" s="237"/>
      <c r="G18" s="234"/>
      <c r="H18" s="235"/>
      <c r="I18" s="239"/>
      <c r="J18" s="239"/>
      <c r="K18" s="234"/>
      <c r="L18" s="235"/>
      <c r="M18" s="234"/>
      <c r="N18" s="235"/>
      <c r="O18" s="232"/>
      <c r="P18" s="233"/>
      <c r="Q18" s="232"/>
      <c r="R18" s="233"/>
      <c r="S18" s="163">
        <f t="shared" si="2"/>
        <v>0</v>
      </c>
      <c r="T18" s="163">
        <f t="shared" si="3"/>
        <v>0</v>
      </c>
      <c r="U18" s="60"/>
      <c r="V18" s="60"/>
    </row>
    <row r="19" spans="1:22" x14ac:dyDescent="0.3">
      <c r="A19" s="189"/>
      <c r="B19" s="25"/>
      <c r="C19" s="189"/>
      <c r="D19" s="22"/>
      <c r="E19" s="243"/>
      <c r="F19" s="244"/>
      <c r="G19" s="234"/>
      <c r="H19" s="235"/>
      <c r="I19" s="234"/>
      <c r="J19" s="235"/>
      <c r="K19" s="234"/>
      <c r="L19" s="235"/>
      <c r="M19" s="234"/>
      <c r="N19" s="235"/>
      <c r="O19" s="232"/>
      <c r="P19" s="233"/>
      <c r="Q19" s="232"/>
      <c r="R19" s="233"/>
      <c r="S19" s="163">
        <f t="shared" si="2"/>
        <v>0</v>
      </c>
      <c r="T19" s="163">
        <f t="shared" si="3"/>
        <v>0</v>
      </c>
      <c r="U19" s="60"/>
      <c r="V19" s="60"/>
    </row>
    <row r="20" spans="1:22" x14ac:dyDescent="0.3">
      <c r="A20" s="171"/>
      <c r="B20" s="25"/>
      <c r="C20" s="171"/>
      <c r="D20" s="22"/>
      <c r="E20" s="243"/>
      <c r="F20" s="244"/>
      <c r="G20" s="234"/>
      <c r="H20" s="235"/>
      <c r="I20" s="234"/>
      <c r="J20" s="235"/>
      <c r="K20" s="234"/>
      <c r="L20" s="235"/>
      <c r="M20" s="234"/>
      <c r="N20" s="235"/>
      <c r="O20" s="232"/>
      <c r="P20" s="233"/>
      <c r="Q20" s="232"/>
      <c r="R20" s="233"/>
      <c r="S20" s="163">
        <f>E20+G20+I20+K20+M20+O20+Q20</f>
        <v>0</v>
      </c>
      <c r="T20" s="163">
        <f>SUM(S20-U20-V20)</f>
        <v>0</v>
      </c>
      <c r="U20" s="60"/>
      <c r="V20" s="60"/>
    </row>
    <row r="21" spans="1:22" x14ac:dyDescent="0.3">
      <c r="A21" s="165"/>
      <c r="B21" s="25"/>
      <c r="C21" s="165"/>
      <c r="D21" s="22"/>
      <c r="E21" s="243"/>
      <c r="F21" s="244"/>
      <c r="G21" s="234"/>
      <c r="H21" s="235"/>
      <c r="I21" s="234"/>
      <c r="J21" s="235"/>
      <c r="K21" s="234"/>
      <c r="L21" s="235"/>
      <c r="M21" s="234"/>
      <c r="N21" s="235"/>
      <c r="O21" s="232"/>
      <c r="P21" s="233"/>
      <c r="Q21" s="232"/>
      <c r="R21" s="233"/>
      <c r="S21" s="163">
        <f>E21+G21+I21+K21+M21+O21+Q21</f>
        <v>0</v>
      </c>
      <c r="T21" s="163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243"/>
      <c r="F22" s="244"/>
      <c r="G22" s="234"/>
      <c r="H22" s="235"/>
      <c r="I22" s="234"/>
      <c r="J22" s="235"/>
      <c r="K22" s="234"/>
      <c r="L22" s="235"/>
      <c r="M22" s="234"/>
      <c r="N22" s="235"/>
      <c r="O22" s="232"/>
      <c r="P22" s="233"/>
      <c r="Q22" s="232"/>
      <c r="R22" s="233"/>
      <c r="S22" s="163">
        <f t="shared" si="1"/>
        <v>0</v>
      </c>
      <c r="T22" s="163"/>
      <c r="U22" s="62"/>
      <c r="V22" s="60"/>
    </row>
    <row r="23" spans="1:22" x14ac:dyDescent="0.3">
      <c r="A23" s="55" t="s">
        <v>36</v>
      </c>
      <c r="B23" s="55"/>
      <c r="C23" s="55"/>
      <c r="D23" s="55"/>
      <c r="E23" s="243">
        <v>8</v>
      </c>
      <c r="F23" s="244"/>
      <c r="G23" s="234"/>
      <c r="H23" s="235"/>
      <c r="I23" s="234"/>
      <c r="J23" s="235"/>
      <c r="K23" s="234"/>
      <c r="L23" s="235"/>
      <c r="M23" s="234"/>
      <c r="N23" s="235"/>
      <c r="O23" s="232"/>
      <c r="P23" s="233"/>
      <c r="Q23" s="232"/>
      <c r="R23" s="233"/>
      <c r="S23" s="163">
        <f t="shared" si="1"/>
        <v>8</v>
      </c>
      <c r="T23" s="163"/>
      <c r="U23" s="62"/>
      <c r="V23" s="60"/>
    </row>
    <row r="24" spans="1:22" x14ac:dyDescent="0.3">
      <c r="A24" s="62" t="s">
        <v>6</v>
      </c>
      <c r="B24" s="62"/>
      <c r="C24" s="62"/>
      <c r="D24" s="62"/>
      <c r="E24" s="241">
        <f>SUM(E4:E23)</f>
        <v>8</v>
      </c>
      <c r="F24" s="242"/>
      <c r="G24" s="241">
        <f>SUM(G4:G23)</f>
        <v>0</v>
      </c>
      <c r="H24" s="242"/>
      <c r="I24" s="241">
        <f>SUM(I4:I23)</f>
        <v>0</v>
      </c>
      <c r="J24" s="242"/>
      <c r="K24" s="241">
        <f>SUM(K4:K23)</f>
        <v>0</v>
      </c>
      <c r="L24" s="242"/>
      <c r="M24" s="241">
        <f>SUM(M4:M23)</f>
        <v>0</v>
      </c>
      <c r="N24" s="242"/>
      <c r="O24" s="241">
        <f>SUM(O4:O23)</f>
        <v>0</v>
      </c>
      <c r="P24" s="242"/>
      <c r="Q24" s="241">
        <f>SUM(Q4:Q23)</f>
        <v>0</v>
      </c>
      <c r="R24" s="242"/>
      <c r="S24" s="163">
        <f t="shared" si="1"/>
        <v>8</v>
      </c>
      <c r="T24" s="163"/>
      <c r="U24" s="62"/>
      <c r="V24" s="60"/>
    </row>
    <row r="25" spans="1:22" x14ac:dyDescent="0.3">
      <c r="A25" s="62" t="s">
        <v>2</v>
      </c>
      <c r="B25" s="62"/>
      <c r="C25" s="62"/>
      <c r="D25" s="62"/>
      <c r="E25" s="163"/>
      <c r="F25" s="164">
        <v>8</v>
      </c>
      <c r="G25" s="163"/>
      <c r="H25" s="164">
        <v>8</v>
      </c>
      <c r="I25" s="163"/>
      <c r="J25" s="164">
        <v>8</v>
      </c>
      <c r="K25" s="163"/>
      <c r="L25" s="164">
        <v>8</v>
      </c>
      <c r="M25" s="163"/>
      <c r="N25" s="164">
        <v>8</v>
      </c>
      <c r="O25" s="163"/>
      <c r="P25" s="164"/>
      <c r="Q25" s="163"/>
      <c r="R25" s="164"/>
      <c r="S25" s="163">
        <f>SUM(E25:R25)</f>
        <v>40</v>
      </c>
      <c r="T25" s="163">
        <f>SUM(T4:T24)</f>
        <v>0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-8</v>
      </c>
      <c r="I26" s="60"/>
      <c r="J26" s="60">
        <f>SUM(I24)-J25</f>
        <v>-8</v>
      </c>
      <c r="K26" s="60"/>
      <c r="L26" s="60">
        <f>SUM(K24)-L25</f>
        <v>-8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-32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0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/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0</v>
      </c>
      <c r="I32" s="63"/>
    </row>
    <row r="33" spans="1:7" x14ac:dyDescent="0.3">
      <c r="A33" s="50" t="s">
        <v>4</v>
      </c>
      <c r="C33" s="63">
        <f>S23</f>
        <v>8</v>
      </c>
    </row>
    <row r="34" spans="1:7" ht="16.2" thickBot="1" x14ac:dyDescent="0.35">
      <c r="A34" s="51" t="s">
        <v>6</v>
      </c>
      <c r="C34" s="65">
        <f>SUM(C29:C33)</f>
        <v>8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  <row r="42" spans="1:7" x14ac:dyDescent="0.3">
      <c r="G42" s="3" t="s">
        <v>60</v>
      </c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D36" sqref="D3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88</v>
      </c>
      <c r="B2" s="227"/>
      <c r="C2" s="227"/>
      <c r="D2" s="110"/>
      <c r="E2" s="240" t="s">
        <v>13</v>
      </c>
      <c r="F2" s="240"/>
      <c r="G2" s="240" t="s">
        <v>14</v>
      </c>
      <c r="H2" s="240"/>
      <c r="I2" s="240" t="s">
        <v>15</v>
      </c>
      <c r="J2" s="240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14"/>
      <c r="F3" s="214"/>
      <c r="G3" s="115"/>
      <c r="H3" s="115"/>
      <c r="I3" s="115"/>
      <c r="J3" s="115"/>
      <c r="K3" s="115"/>
      <c r="L3" s="223"/>
      <c r="M3" s="115"/>
      <c r="N3" s="115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15" t="s">
        <v>80</v>
      </c>
      <c r="B4" s="215"/>
      <c r="C4" s="215">
        <v>104</v>
      </c>
      <c r="D4" s="22" t="s">
        <v>81</v>
      </c>
      <c r="E4" s="237"/>
      <c r="F4" s="237"/>
      <c r="G4" s="239"/>
      <c r="H4" s="239"/>
      <c r="I4" s="239"/>
      <c r="J4" s="239"/>
      <c r="K4" s="239"/>
      <c r="L4" s="239"/>
      <c r="M4" s="239"/>
      <c r="N4" s="239"/>
      <c r="O4" s="232"/>
      <c r="P4" s="233"/>
      <c r="Q4" s="232"/>
      <c r="R4" s="233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3">
      <c r="A5" s="221">
        <v>6849</v>
      </c>
      <c r="B5" s="221"/>
      <c r="C5" s="221">
        <v>8</v>
      </c>
      <c r="D5" s="22" t="s">
        <v>76</v>
      </c>
      <c r="E5" s="237"/>
      <c r="F5" s="237"/>
      <c r="G5" s="239"/>
      <c r="H5" s="239"/>
      <c r="I5" s="239"/>
      <c r="J5" s="239"/>
      <c r="K5" s="239"/>
      <c r="L5" s="239"/>
      <c r="M5" s="239"/>
      <c r="N5" s="239"/>
      <c r="O5" s="232"/>
      <c r="P5" s="233"/>
      <c r="Q5" s="232"/>
      <c r="R5" s="233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95">
        <v>6849</v>
      </c>
      <c r="B6" s="195"/>
      <c r="C6" s="195">
        <v>9</v>
      </c>
      <c r="D6" s="22" t="s">
        <v>76</v>
      </c>
      <c r="E6" s="237"/>
      <c r="F6" s="237"/>
      <c r="G6" s="239"/>
      <c r="H6" s="239"/>
      <c r="I6" s="239"/>
      <c r="J6" s="239"/>
      <c r="K6" s="239"/>
      <c r="L6" s="239"/>
      <c r="M6" s="239"/>
      <c r="N6" s="239"/>
      <c r="O6" s="232"/>
      <c r="P6" s="233"/>
      <c r="Q6" s="232"/>
      <c r="R6" s="233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91">
        <v>6849</v>
      </c>
      <c r="B7" s="191"/>
      <c r="C7" s="191">
        <v>10</v>
      </c>
      <c r="D7" s="22" t="s">
        <v>76</v>
      </c>
      <c r="E7" s="237"/>
      <c r="F7" s="237"/>
      <c r="G7" s="239"/>
      <c r="H7" s="239"/>
      <c r="I7" s="239"/>
      <c r="J7" s="239"/>
      <c r="K7" s="239"/>
      <c r="L7" s="239"/>
      <c r="M7" s="239"/>
      <c r="N7" s="239"/>
      <c r="O7" s="232"/>
      <c r="P7" s="233"/>
      <c r="Q7" s="232"/>
      <c r="R7" s="233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11"/>
      <c r="B8" s="211"/>
      <c r="C8" s="211"/>
      <c r="D8" s="22"/>
      <c r="E8" s="243"/>
      <c r="F8" s="244"/>
      <c r="G8" s="234"/>
      <c r="H8" s="235"/>
      <c r="I8" s="234"/>
      <c r="J8" s="235"/>
      <c r="K8" s="234"/>
      <c r="L8" s="235"/>
      <c r="M8" s="234"/>
      <c r="N8" s="235"/>
      <c r="O8" s="232"/>
      <c r="P8" s="233"/>
      <c r="Q8" s="232"/>
      <c r="R8" s="233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11"/>
      <c r="B9" s="211"/>
      <c r="C9" s="211"/>
      <c r="D9" s="22"/>
      <c r="E9" s="243"/>
      <c r="F9" s="244"/>
      <c r="G9" s="234"/>
      <c r="H9" s="235"/>
      <c r="I9" s="234"/>
      <c r="J9" s="235"/>
      <c r="K9" s="234"/>
      <c r="L9" s="235"/>
      <c r="M9" s="234"/>
      <c r="N9" s="235"/>
      <c r="O9" s="232"/>
      <c r="P9" s="233"/>
      <c r="Q9" s="232"/>
      <c r="R9" s="23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11"/>
      <c r="B10" s="211"/>
      <c r="C10" s="211"/>
      <c r="D10" s="22"/>
      <c r="E10" s="243"/>
      <c r="F10" s="244"/>
      <c r="G10" s="234"/>
      <c r="H10" s="235"/>
      <c r="I10" s="234"/>
      <c r="J10" s="235"/>
      <c r="K10" s="234"/>
      <c r="L10" s="235"/>
      <c r="M10" s="234"/>
      <c r="N10" s="235"/>
      <c r="O10" s="232"/>
      <c r="P10" s="233"/>
      <c r="Q10" s="232"/>
      <c r="R10" s="23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04"/>
      <c r="B11" s="204"/>
      <c r="C11" s="204"/>
      <c r="D11" s="22"/>
      <c r="E11" s="243"/>
      <c r="F11" s="244"/>
      <c r="G11" s="234"/>
      <c r="H11" s="235"/>
      <c r="I11" s="234"/>
      <c r="J11" s="235"/>
      <c r="K11" s="234"/>
      <c r="L11" s="235"/>
      <c r="M11" s="234"/>
      <c r="N11" s="235"/>
      <c r="O11" s="232"/>
      <c r="P11" s="233"/>
      <c r="Q11" s="232"/>
      <c r="R11" s="23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206"/>
      <c r="B12" s="206"/>
      <c r="C12" s="206"/>
      <c r="D12" s="22"/>
      <c r="E12" s="243"/>
      <c r="F12" s="244"/>
      <c r="G12" s="234"/>
      <c r="H12" s="235"/>
      <c r="I12" s="234"/>
      <c r="J12" s="235"/>
      <c r="K12" s="234"/>
      <c r="L12" s="235"/>
      <c r="M12" s="234"/>
      <c r="N12" s="235"/>
      <c r="O12" s="232"/>
      <c r="P12" s="233"/>
      <c r="Q12" s="232"/>
      <c r="R12" s="23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206"/>
      <c r="B13" s="206"/>
      <c r="C13" s="206"/>
      <c r="D13" s="22"/>
      <c r="E13" s="243"/>
      <c r="F13" s="244"/>
      <c r="G13" s="234"/>
      <c r="H13" s="235"/>
      <c r="I13" s="234"/>
      <c r="J13" s="235"/>
      <c r="K13" s="234"/>
      <c r="L13" s="235"/>
      <c r="M13" s="234"/>
      <c r="N13" s="235"/>
      <c r="O13" s="232"/>
      <c r="P13" s="233"/>
      <c r="Q13" s="232"/>
      <c r="R13" s="23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43"/>
      <c r="F14" s="244"/>
      <c r="G14" s="234"/>
      <c r="H14" s="235"/>
      <c r="I14" s="234"/>
      <c r="J14" s="235"/>
      <c r="K14" s="234"/>
      <c r="L14" s="235"/>
      <c r="M14" s="234"/>
      <c r="N14" s="235"/>
      <c r="O14" s="232"/>
      <c r="P14" s="233"/>
      <c r="Q14" s="232"/>
      <c r="R14" s="23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43"/>
      <c r="F15" s="244"/>
      <c r="G15" s="234"/>
      <c r="H15" s="235"/>
      <c r="I15" s="234"/>
      <c r="J15" s="235"/>
      <c r="K15" s="234"/>
      <c r="L15" s="235"/>
      <c r="M15" s="234"/>
      <c r="N15" s="235"/>
      <c r="O15" s="232"/>
      <c r="P15" s="233"/>
      <c r="Q15" s="232"/>
      <c r="R15" s="23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66"/>
      <c r="B16" s="25"/>
      <c r="C16" s="166"/>
      <c r="D16" s="10"/>
      <c r="E16" s="237"/>
      <c r="F16" s="237"/>
      <c r="G16" s="234"/>
      <c r="H16" s="235"/>
      <c r="I16" s="239"/>
      <c r="J16" s="239"/>
      <c r="K16" s="239"/>
      <c r="L16" s="239"/>
      <c r="M16" s="239"/>
      <c r="N16" s="239"/>
      <c r="O16" s="232"/>
      <c r="P16" s="233"/>
      <c r="Q16" s="232"/>
      <c r="R16" s="23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06"/>
      <c r="B17" s="206"/>
      <c r="C17" s="206"/>
      <c r="D17" s="22"/>
      <c r="E17" s="243"/>
      <c r="F17" s="244"/>
      <c r="G17" s="234"/>
      <c r="H17" s="235"/>
      <c r="I17" s="234"/>
      <c r="J17" s="235"/>
      <c r="K17" s="234"/>
      <c r="L17" s="235"/>
      <c r="M17" s="234"/>
      <c r="N17" s="235"/>
      <c r="O17" s="232"/>
      <c r="P17" s="233"/>
      <c r="Q17" s="232"/>
      <c r="R17" s="23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90">
        <v>3600</v>
      </c>
      <c r="B18" s="25"/>
      <c r="C18" s="190"/>
      <c r="D18" s="22" t="s">
        <v>75</v>
      </c>
      <c r="E18" s="243"/>
      <c r="F18" s="244"/>
      <c r="G18" s="234"/>
      <c r="H18" s="235"/>
      <c r="I18" s="234"/>
      <c r="J18" s="235"/>
      <c r="K18" s="234"/>
      <c r="L18" s="235"/>
      <c r="M18" s="234"/>
      <c r="N18" s="235"/>
      <c r="O18" s="232"/>
      <c r="P18" s="233"/>
      <c r="Q18" s="232"/>
      <c r="R18" s="23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43"/>
      <c r="F19" s="244"/>
      <c r="G19" s="234"/>
      <c r="H19" s="235"/>
      <c r="I19" s="234"/>
      <c r="J19" s="235"/>
      <c r="K19" s="234"/>
      <c r="L19" s="235"/>
      <c r="M19" s="234"/>
      <c r="N19" s="235"/>
      <c r="O19" s="232"/>
      <c r="P19" s="233"/>
      <c r="Q19" s="232"/>
      <c r="R19" s="23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43"/>
      <c r="F20" s="244"/>
      <c r="G20" s="234"/>
      <c r="H20" s="235"/>
      <c r="I20" s="234"/>
      <c r="J20" s="235"/>
      <c r="K20" s="234"/>
      <c r="L20" s="235"/>
      <c r="M20" s="234"/>
      <c r="N20" s="235"/>
      <c r="O20" s="232"/>
      <c r="P20" s="233"/>
      <c r="Q20" s="232"/>
      <c r="R20" s="233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43">
        <v>8</v>
      </c>
      <c r="F21" s="244"/>
      <c r="G21" s="234"/>
      <c r="H21" s="235"/>
      <c r="I21" s="234"/>
      <c r="J21" s="235"/>
      <c r="K21" s="234"/>
      <c r="L21" s="235"/>
      <c r="M21" s="234"/>
      <c r="N21" s="235"/>
      <c r="O21" s="232"/>
      <c r="P21" s="233"/>
      <c r="Q21" s="232"/>
      <c r="R21" s="233"/>
      <c r="S21" s="58">
        <f t="shared" si="1"/>
        <v>8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41">
        <f>SUM(E4:E21)</f>
        <v>8</v>
      </c>
      <c r="F22" s="242"/>
      <c r="G22" s="241">
        <f>SUM(G4:G21)</f>
        <v>0</v>
      </c>
      <c r="H22" s="242"/>
      <c r="I22" s="241">
        <f>SUM(I4:I21)</f>
        <v>0</v>
      </c>
      <c r="J22" s="242"/>
      <c r="K22" s="241">
        <f>SUM(K4:K21)</f>
        <v>0</v>
      </c>
      <c r="L22" s="242"/>
      <c r="M22" s="241">
        <f>SUM(M4:M21)</f>
        <v>0</v>
      </c>
      <c r="N22" s="242"/>
      <c r="O22" s="241">
        <f>SUM(O4:O21)</f>
        <v>0</v>
      </c>
      <c r="P22" s="242"/>
      <c r="Q22" s="241">
        <f>SUM(Q4:Q21)</f>
        <v>0</v>
      </c>
      <c r="R22" s="242"/>
      <c r="S22" s="58">
        <f t="shared" si="1"/>
        <v>8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-32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8</v>
      </c>
    </row>
    <row r="32" spans="1:22" ht="16.2" thickBot="1" x14ac:dyDescent="0.35">
      <c r="A32" s="51" t="s">
        <v>6</v>
      </c>
      <c r="C32" s="65">
        <f>SUM(C27:C31)</f>
        <v>8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tabColor rgb="FFFFFF00"/>
    <pageSetUpPr fitToPage="1"/>
  </sheetPr>
  <dimension ref="A1:V35"/>
  <sheetViews>
    <sheetView zoomScale="84" zoomScaleNormal="84" workbookViewId="0">
      <selection activeCell="M15" sqref="M15:N1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83</v>
      </c>
      <c r="B1" s="2"/>
      <c r="C1" s="2"/>
    </row>
    <row r="2" spans="1:22" s="9" customFormat="1" x14ac:dyDescent="0.3">
      <c r="A2" s="5" t="s">
        <v>88</v>
      </c>
      <c r="B2" s="227"/>
      <c r="C2" s="227"/>
      <c r="D2" s="110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3"/>
      <c r="F3" s="213"/>
      <c r="G3" s="114">
        <v>8</v>
      </c>
      <c r="H3" s="114">
        <v>16.3</v>
      </c>
      <c r="I3" s="114"/>
      <c r="J3" s="114"/>
      <c r="K3" s="114"/>
      <c r="L3" s="114"/>
      <c r="M3" s="114"/>
      <c r="N3" s="114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95">
        <v>3600</v>
      </c>
      <c r="B4" s="231" t="s">
        <v>98</v>
      </c>
      <c r="C4" s="195"/>
      <c r="D4" s="22" t="s">
        <v>84</v>
      </c>
      <c r="E4" s="236"/>
      <c r="F4" s="236"/>
      <c r="G4" s="238">
        <v>8</v>
      </c>
      <c r="H4" s="238"/>
      <c r="I4" s="238"/>
      <c r="J4" s="238"/>
      <c r="K4" s="238"/>
      <c r="L4" s="238"/>
      <c r="M4" s="238"/>
      <c r="N4" s="238"/>
      <c r="O4" s="245"/>
      <c r="P4" s="246"/>
      <c r="Q4" s="245"/>
      <c r="R4" s="246"/>
      <c r="S4" s="12">
        <f>E4+G4+I4+K4+M4+O4+Q4</f>
        <v>8</v>
      </c>
      <c r="T4" s="12">
        <f t="shared" ref="T4:T20" si="0">SUM(S4-U4-V4)</f>
        <v>8</v>
      </c>
      <c r="U4" s="14"/>
      <c r="V4" s="14"/>
    </row>
    <row r="5" spans="1:22" x14ac:dyDescent="0.3">
      <c r="A5" s="198"/>
      <c r="B5" s="198"/>
      <c r="C5" s="198"/>
      <c r="D5" s="22"/>
      <c r="E5" s="236"/>
      <c r="F5" s="236"/>
      <c r="G5" s="238"/>
      <c r="H5" s="238"/>
      <c r="I5" s="238"/>
      <c r="J5" s="238"/>
      <c r="K5" s="238"/>
      <c r="L5" s="238"/>
      <c r="M5" s="238"/>
      <c r="N5" s="238"/>
      <c r="O5" s="245"/>
      <c r="P5" s="246"/>
      <c r="Q5" s="245"/>
      <c r="R5" s="246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98"/>
      <c r="B6" s="198"/>
      <c r="C6" s="198"/>
      <c r="D6" s="22"/>
      <c r="E6" s="236"/>
      <c r="F6" s="236"/>
      <c r="G6" s="238"/>
      <c r="H6" s="238"/>
      <c r="I6" s="238"/>
      <c r="J6" s="238"/>
      <c r="K6" s="238"/>
      <c r="L6" s="238"/>
      <c r="M6" s="238"/>
      <c r="N6" s="238"/>
      <c r="O6" s="245"/>
      <c r="P6" s="246"/>
      <c r="Q6" s="245"/>
      <c r="R6" s="246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211"/>
      <c r="B7" s="211"/>
      <c r="C7" s="211"/>
      <c r="D7" s="22"/>
      <c r="E7" s="247"/>
      <c r="F7" s="248"/>
      <c r="G7" s="249"/>
      <c r="H7" s="250"/>
      <c r="I7" s="249"/>
      <c r="J7" s="250"/>
      <c r="K7" s="249"/>
      <c r="L7" s="250"/>
      <c r="M7" s="249"/>
      <c r="N7" s="250"/>
      <c r="O7" s="245"/>
      <c r="P7" s="246"/>
      <c r="Q7" s="245"/>
      <c r="R7" s="246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11"/>
      <c r="B8" s="211"/>
      <c r="C8" s="211"/>
      <c r="D8" s="22"/>
      <c r="E8" s="236"/>
      <c r="F8" s="236"/>
      <c r="G8" s="238"/>
      <c r="H8" s="238"/>
      <c r="I8" s="238"/>
      <c r="J8" s="238"/>
      <c r="K8" s="238"/>
      <c r="L8" s="238"/>
      <c r="M8" s="238"/>
      <c r="N8" s="238"/>
      <c r="O8" s="245"/>
      <c r="P8" s="246"/>
      <c r="Q8" s="245"/>
      <c r="R8" s="246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11"/>
      <c r="B9" s="211"/>
      <c r="C9" s="211"/>
      <c r="D9" s="22"/>
      <c r="E9" s="236"/>
      <c r="F9" s="236"/>
      <c r="G9" s="238"/>
      <c r="H9" s="238"/>
      <c r="I9" s="238"/>
      <c r="J9" s="238"/>
      <c r="K9" s="238"/>
      <c r="L9" s="238"/>
      <c r="M9" s="238"/>
      <c r="N9" s="238"/>
      <c r="O9" s="245"/>
      <c r="P9" s="246"/>
      <c r="Q9" s="245"/>
      <c r="R9" s="24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02"/>
      <c r="B10" s="202"/>
      <c r="C10" s="202"/>
      <c r="D10" s="22"/>
      <c r="E10" s="236"/>
      <c r="F10" s="236"/>
      <c r="G10" s="238"/>
      <c r="H10" s="238"/>
      <c r="I10" s="238"/>
      <c r="J10" s="238"/>
      <c r="K10" s="238"/>
      <c r="L10" s="238"/>
      <c r="M10" s="238"/>
      <c r="N10" s="238"/>
      <c r="O10" s="245"/>
      <c r="P10" s="246"/>
      <c r="Q10" s="245"/>
      <c r="R10" s="24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02"/>
      <c r="B11" s="202"/>
      <c r="C11" s="202"/>
      <c r="D11" s="22"/>
      <c r="E11" s="236"/>
      <c r="F11" s="236"/>
      <c r="G11" s="238"/>
      <c r="H11" s="238"/>
      <c r="I11" s="238"/>
      <c r="J11" s="238"/>
      <c r="K11" s="238"/>
      <c r="L11" s="238"/>
      <c r="M11" s="238"/>
      <c r="N11" s="238"/>
      <c r="O11" s="245"/>
      <c r="P11" s="246"/>
      <c r="Q11" s="245"/>
      <c r="R11" s="24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02"/>
      <c r="B12" s="202"/>
      <c r="C12" s="202"/>
      <c r="D12" s="22"/>
      <c r="E12" s="236"/>
      <c r="F12" s="236"/>
      <c r="G12" s="238"/>
      <c r="H12" s="238"/>
      <c r="I12" s="238"/>
      <c r="J12" s="238"/>
      <c r="K12" s="238"/>
      <c r="L12" s="238"/>
      <c r="M12" s="238"/>
      <c r="N12" s="238"/>
      <c r="O12" s="245"/>
      <c r="P12" s="246"/>
      <c r="Q12" s="245"/>
      <c r="R12" s="24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02"/>
      <c r="B13" s="202"/>
      <c r="C13" s="202"/>
      <c r="D13" s="22"/>
      <c r="E13" s="236"/>
      <c r="F13" s="236"/>
      <c r="G13" s="238"/>
      <c r="H13" s="238"/>
      <c r="I13" s="238"/>
      <c r="J13" s="238"/>
      <c r="K13" s="238"/>
      <c r="L13" s="238"/>
      <c r="M13" s="238"/>
      <c r="N13" s="238"/>
      <c r="O13" s="245"/>
      <c r="P13" s="246"/>
      <c r="Q13" s="245"/>
      <c r="R13" s="24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204"/>
      <c r="B14" s="204"/>
      <c r="C14" s="204"/>
      <c r="D14" s="22"/>
      <c r="E14" s="236"/>
      <c r="F14" s="236"/>
      <c r="G14" s="238"/>
      <c r="H14" s="238"/>
      <c r="I14" s="238"/>
      <c r="J14" s="238"/>
      <c r="K14" s="238"/>
      <c r="L14" s="238"/>
      <c r="M14" s="238"/>
      <c r="N14" s="238"/>
      <c r="O14" s="245"/>
      <c r="P14" s="246"/>
      <c r="Q14" s="245"/>
      <c r="R14" s="24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68"/>
      <c r="B15" s="231" t="s">
        <v>98</v>
      </c>
      <c r="C15" s="166"/>
      <c r="D15" s="22" t="s">
        <v>89</v>
      </c>
      <c r="E15" s="247"/>
      <c r="F15" s="248"/>
      <c r="G15" s="249"/>
      <c r="H15" s="250"/>
      <c r="I15" s="249">
        <v>8</v>
      </c>
      <c r="J15" s="250"/>
      <c r="K15" s="249">
        <v>8</v>
      </c>
      <c r="L15" s="250"/>
      <c r="M15" s="249">
        <v>8</v>
      </c>
      <c r="N15" s="250"/>
      <c r="O15" s="245"/>
      <c r="P15" s="246"/>
      <c r="Q15" s="245"/>
      <c r="R15" s="246"/>
      <c r="S15" s="130">
        <f t="shared" ref="S15" si="2">E15+G15+I15+K15+M15+O15+Q15</f>
        <v>24</v>
      </c>
      <c r="T15" s="130">
        <f t="shared" ref="T15" si="3">SUM(S15-U15-V15)</f>
        <v>24</v>
      </c>
      <c r="U15" s="14"/>
      <c r="V15" s="14"/>
    </row>
    <row r="16" spans="1:22" x14ac:dyDescent="0.3">
      <c r="A16" s="206"/>
      <c r="B16" s="206"/>
      <c r="C16" s="206"/>
      <c r="D16" s="22"/>
      <c r="E16" s="243"/>
      <c r="F16" s="244"/>
      <c r="G16" s="234"/>
      <c r="H16" s="235"/>
      <c r="I16" s="249"/>
      <c r="J16" s="250"/>
      <c r="K16" s="249"/>
      <c r="L16" s="250"/>
      <c r="M16" s="249"/>
      <c r="N16" s="250"/>
      <c r="O16" s="245"/>
      <c r="P16" s="246"/>
      <c r="Q16" s="245"/>
      <c r="R16" s="24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70"/>
      <c r="B17" s="25"/>
      <c r="C17" s="170"/>
      <c r="D17" s="22"/>
      <c r="E17" s="247"/>
      <c r="F17" s="248"/>
      <c r="G17" s="249"/>
      <c r="H17" s="250"/>
      <c r="I17" s="249"/>
      <c r="J17" s="250"/>
      <c r="K17" s="249"/>
      <c r="L17" s="250"/>
      <c r="M17" s="249"/>
      <c r="N17" s="250"/>
      <c r="O17" s="245"/>
      <c r="P17" s="246"/>
      <c r="Q17" s="245"/>
      <c r="R17" s="246"/>
      <c r="S17" s="169">
        <f t="shared" ref="S17" si="4">E17+G17+I17+K17+M17+O17+Q17</f>
        <v>0</v>
      </c>
      <c r="T17" s="169">
        <f t="shared" ref="T17" si="5">SUM(S17-U17-V17)</f>
        <v>0</v>
      </c>
      <c r="U17" s="14"/>
      <c r="V17" s="14"/>
    </row>
    <row r="18" spans="1:22" x14ac:dyDescent="0.3">
      <c r="A18" s="170"/>
      <c r="B18" s="25"/>
      <c r="C18" s="170"/>
      <c r="D18" s="22"/>
      <c r="E18" s="247"/>
      <c r="F18" s="248"/>
      <c r="G18" s="249"/>
      <c r="H18" s="250"/>
      <c r="I18" s="249"/>
      <c r="J18" s="250"/>
      <c r="K18" s="249"/>
      <c r="L18" s="250"/>
      <c r="M18" s="249"/>
      <c r="N18" s="250"/>
      <c r="O18" s="245"/>
      <c r="P18" s="246"/>
      <c r="Q18" s="245"/>
      <c r="R18" s="246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70"/>
      <c r="B19" s="170"/>
      <c r="C19" s="170"/>
      <c r="D19" s="10"/>
      <c r="E19" s="247"/>
      <c r="F19" s="248"/>
      <c r="G19" s="249"/>
      <c r="H19" s="250"/>
      <c r="I19" s="249"/>
      <c r="J19" s="250"/>
      <c r="K19" s="249"/>
      <c r="L19" s="250"/>
      <c r="M19" s="249"/>
      <c r="N19" s="250"/>
      <c r="O19" s="245"/>
      <c r="P19" s="246"/>
      <c r="Q19" s="245"/>
      <c r="R19" s="246"/>
      <c r="S19" s="169">
        <f t="shared" si="1"/>
        <v>0</v>
      </c>
      <c r="T19" s="169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47"/>
      <c r="F20" s="248"/>
      <c r="G20" s="249"/>
      <c r="H20" s="250"/>
      <c r="I20" s="249"/>
      <c r="J20" s="250"/>
      <c r="K20" s="249"/>
      <c r="L20" s="250"/>
      <c r="M20" s="249"/>
      <c r="N20" s="250"/>
      <c r="O20" s="245"/>
      <c r="P20" s="246"/>
      <c r="Q20" s="245"/>
      <c r="R20" s="24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47"/>
      <c r="F21" s="248"/>
      <c r="G21" s="249"/>
      <c r="H21" s="250"/>
      <c r="I21" s="249"/>
      <c r="J21" s="250"/>
      <c r="K21" s="249"/>
      <c r="L21" s="250"/>
      <c r="M21" s="249"/>
      <c r="N21" s="250"/>
      <c r="O21" s="245"/>
      <c r="P21" s="246"/>
      <c r="Q21" s="245"/>
      <c r="R21" s="246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47">
        <v>0</v>
      </c>
      <c r="F22" s="248"/>
      <c r="G22" s="249"/>
      <c r="H22" s="250"/>
      <c r="I22" s="249"/>
      <c r="J22" s="250"/>
      <c r="K22" s="249"/>
      <c r="L22" s="250"/>
      <c r="M22" s="249"/>
      <c r="N22" s="250"/>
      <c r="O22" s="245"/>
      <c r="P22" s="246"/>
      <c r="Q22" s="245"/>
      <c r="R22" s="246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51">
        <f>SUM(E4:E22)</f>
        <v>0</v>
      </c>
      <c r="F23" s="252"/>
      <c r="G23" s="251">
        <f>SUM(G4:G22)</f>
        <v>8</v>
      </c>
      <c r="H23" s="252"/>
      <c r="I23" s="251">
        <f>SUM(I4:I22)</f>
        <v>8</v>
      </c>
      <c r="J23" s="252"/>
      <c r="K23" s="251">
        <f>SUM(K4:K22)</f>
        <v>8</v>
      </c>
      <c r="L23" s="252"/>
      <c r="M23" s="251">
        <f>SUM(M4:M22)</f>
        <v>8</v>
      </c>
      <c r="N23" s="252"/>
      <c r="O23" s="251">
        <f>SUM(O4:O22)</f>
        <v>0</v>
      </c>
      <c r="P23" s="252"/>
      <c r="Q23" s="251">
        <f>SUM(Q4:Q22)</f>
        <v>0</v>
      </c>
      <c r="R23" s="252"/>
      <c r="S23" s="12">
        <f t="shared" si="1"/>
        <v>32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32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/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zoomScale="87" zoomScaleNormal="87" workbookViewId="0">
      <selection activeCell="L38" sqref="L38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88</v>
      </c>
      <c r="B2" s="227"/>
      <c r="C2" s="227"/>
      <c r="D2" s="113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3"/>
      <c r="F3" s="213"/>
      <c r="G3" s="114"/>
      <c r="H3" s="114"/>
      <c r="I3" s="114"/>
      <c r="J3" s="114"/>
      <c r="K3" s="114"/>
      <c r="L3" s="114"/>
      <c r="M3" s="114"/>
      <c r="N3" s="114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12">
        <v>6728</v>
      </c>
      <c r="B4" s="212"/>
      <c r="C4" s="212">
        <v>16</v>
      </c>
      <c r="D4" s="22" t="s">
        <v>76</v>
      </c>
      <c r="E4" s="247"/>
      <c r="F4" s="248"/>
      <c r="G4" s="249"/>
      <c r="H4" s="250"/>
      <c r="I4" s="249"/>
      <c r="J4" s="250"/>
      <c r="K4" s="249"/>
      <c r="L4" s="250"/>
      <c r="M4" s="249"/>
      <c r="N4" s="250"/>
      <c r="O4" s="245"/>
      <c r="P4" s="246"/>
      <c r="Q4" s="245"/>
      <c r="R4" s="246"/>
      <c r="S4" s="12">
        <f>E4+G4+I4+K4+M4+O4+Q4</f>
        <v>0</v>
      </c>
      <c r="T4" s="12">
        <f t="shared" ref="T4:T19" si="0">SUM(S4-U4-V4)</f>
        <v>0</v>
      </c>
      <c r="U4" s="14"/>
      <c r="V4" s="14"/>
    </row>
    <row r="5" spans="1:22" x14ac:dyDescent="0.3">
      <c r="A5" s="212">
        <v>6849</v>
      </c>
      <c r="B5" s="212"/>
      <c r="C5" s="212">
        <v>22</v>
      </c>
      <c r="D5" s="22" t="s">
        <v>76</v>
      </c>
      <c r="E5" s="247"/>
      <c r="F5" s="248"/>
      <c r="G5" s="249"/>
      <c r="H5" s="250"/>
      <c r="I5" s="249"/>
      <c r="J5" s="250"/>
      <c r="K5" s="249"/>
      <c r="L5" s="250"/>
      <c r="M5" s="249"/>
      <c r="N5" s="250"/>
      <c r="O5" s="245"/>
      <c r="P5" s="246"/>
      <c r="Q5" s="245"/>
      <c r="R5" s="246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3">
      <c r="A6" s="218">
        <v>6728</v>
      </c>
      <c r="B6" s="218"/>
      <c r="C6" s="218">
        <v>10</v>
      </c>
      <c r="D6" s="22" t="s">
        <v>76</v>
      </c>
      <c r="E6" s="247"/>
      <c r="F6" s="248"/>
      <c r="G6" s="249"/>
      <c r="H6" s="250"/>
      <c r="I6" s="249"/>
      <c r="J6" s="250"/>
      <c r="K6" s="249"/>
      <c r="L6" s="250"/>
      <c r="M6" s="249"/>
      <c r="N6" s="250"/>
      <c r="O6" s="245"/>
      <c r="P6" s="246"/>
      <c r="Q6" s="245"/>
      <c r="R6" s="246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218">
        <v>6728</v>
      </c>
      <c r="B7" s="218"/>
      <c r="C7" s="218">
        <v>25</v>
      </c>
      <c r="D7" s="22" t="s">
        <v>76</v>
      </c>
      <c r="E7" s="247"/>
      <c r="F7" s="248"/>
      <c r="G7" s="249"/>
      <c r="H7" s="250"/>
      <c r="I7" s="249"/>
      <c r="J7" s="250"/>
      <c r="K7" s="249"/>
      <c r="L7" s="250"/>
      <c r="M7" s="249"/>
      <c r="N7" s="250"/>
      <c r="O7" s="245"/>
      <c r="P7" s="246"/>
      <c r="Q7" s="245"/>
      <c r="R7" s="246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12">
        <v>6771</v>
      </c>
      <c r="B8" s="212"/>
      <c r="C8" s="212">
        <v>38</v>
      </c>
      <c r="D8" s="22" t="s">
        <v>86</v>
      </c>
      <c r="E8" s="247"/>
      <c r="F8" s="248"/>
      <c r="G8" s="249"/>
      <c r="H8" s="250"/>
      <c r="I8" s="249"/>
      <c r="J8" s="250"/>
      <c r="K8" s="249"/>
      <c r="L8" s="250"/>
      <c r="M8" s="249"/>
      <c r="N8" s="250"/>
      <c r="O8" s="245"/>
      <c r="P8" s="246"/>
      <c r="Q8" s="245"/>
      <c r="R8" s="246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12"/>
      <c r="B9" s="212"/>
      <c r="C9" s="212"/>
      <c r="D9" s="22"/>
      <c r="E9" s="247"/>
      <c r="F9" s="248"/>
      <c r="G9" s="249"/>
      <c r="H9" s="250"/>
      <c r="I9" s="249"/>
      <c r="J9" s="250"/>
      <c r="K9" s="249"/>
      <c r="L9" s="250"/>
      <c r="M9" s="249"/>
      <c r="N9" s="250"/>
      <c r="O9" s="245"/>
      <c r="P9" s="246"/>
      <c r="Q9" s="245"/>
      <c r="R9" s="24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11"/>
      <c r="B10" s="25"/>
      <c r="C10" s="211"/>
      <c r="D10" s="22"/>
      <c r="E10" s="247"/>
      <c r="F10" s="248"/>
      <c r="G10" s="249"/>
      <c r="H10" s="250"/>
      <c r="I10" s="249"/>
      <c r="J10" s="250"/>
      <c r="K10" s="249"/>
      <c r="L10" s="250"/>
      <c r="M10" s="249"/>
      <c r="N10" s="250"/>
      <c r="O10" s="245"/>
      <c r="P10" s="246"/>
      <c r="Q10" s="245"/>
      <c r="R10" s="24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04"/>
      <c r="B11" s="204"/>
      <c r="C11" s="204"/>
      <c r="D11" s="22"/>
      <c r="E11" s="247"/>
      <c r="F11" s="248"/>
      <c r="G11" s="249"/>
      <c r="H11" s="250"/>
      <c r="I11" s="249"/>
      <c r="J11" s="250"/>
      <c r="K11" s="249"/>
      <c r="L11" s="250"/>
      <c r="M11" s="249"/>
      <c r="N11" s="250"/>
      <c r="O11" s="245"/>
      <c r="P11" s="246"/>
      <c r="Q11" s="245"/>
      <c r="R11" s="24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04"/>
      <c r="B12" s="204"/>
      <c r="C12" s="204"/>
      <c r="D12" s="22"/>
      <c r="E12" s="247"/>
      <c r="F12" s="248"/>
      <c r="G12" s="249"/>
      <c r="H12" s="250"/>
      <c r="I12" s="249"/>
      <c r="J12" s="250"/>
      <c r="K12" s="249"/>
      <c r="L12" s="250"/>
      <c r="M12" s="249"/>
      <c r="N12" s="250"/>
      <c r="O12" s="245"/>
      <c r="P12" s="246"/>
      <c r="Q12" s="245"/>
      <c r="R12" s="24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04"/>
      <c r="B13" s="204"/>
      <c r="C13" s="204"/>
      <c r="D13" s="22"/>
      <c r="E13" s="247"/>
      <c r="F13" s="248"/>
      <c r="G13" s="249"/>
      <c r="H13" s="250"/>
      <c r="I13" s="249"/>
      <c r="J13" s="250"/>
      <c r="K13" s="249"/>
      <c r="L13" s="250"/>
      <c r="M13" s="249"/>
      <c r="N13" s="250"/>
      <c r="O13" s="245"/>
      <c r="P13" s="246"/>
      <c r="Q13" s="245"/>
      <c r="R13" s="24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206"/>
      <c r="B14" s="206"/>
      <c r="C14" s="206"/>
      <c r="D14" s="22"/>
      <c r="E14" s="247"/>
      <c r="F14" s="248"/>
      <c r="G14" s="249"/>
      <c r="H14" s="250"/>
      <c r="I14" s="249"/>
      <c r="J14" s="250"/>
      <c r="K14" s="249"/>
      <c r="L14" s="250"/>
      <c r="M14" s="249"/>
      <c r="N14" s="250"/>
      <c r="O14" s="245"/>
      <c r="P14" s="246"/>
      <c r="Q14" s="245"/>
      <c r="R14" s="24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57"/>
      <c r="B15" s="25"/>
      <c r="C15" s="118"/>
      <c r="D15" s="22"/>
      <c r="E15" s="247"/>
      <c r="F15" s="248"/>
      <c r="G15" s="249"/>
      <c r="H15" s="250"/>
      <c r="I15" s="249"/>
      <c r="J15" s="250"/>
      <c r="K15" s="249"/>
      <c r="L15" s="250"/>
      <c r="M15" s="249"/>
      <c r="N15" s="250"/>
      <c r="O15" s="245"/>
      <c r="P15" s="246"/>
      <c r="Q15" s="245"/>
      <c r="R15" s="24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212">
        <v>3600</v>
      </c>
      <c r="B16" s="25"/>
      <c r="C16" s="212"/>
      <c r="D16" s="22" t="s">
        <v>78</v>
      </c>
      <c r="E16" s="247"/>
      <c r="F16" s="248"/>
      <c r="G16" s="249"/>
      <c r="H16" s="250"/>
      <c r="I16" s="249"/>
      <c r="J16" s="250"/>
      <c r="K16" s="249"/>
      <c r="L16" s="250"/>
      <c r="M16" s="249"/>
      <c r="N16" s="250"/>
      <c r="O16" s="245"/>
      <c r="P16" s="246"/>
      <c r="Q16" s="245"/>
      <c r="R16" s="24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212">
        <v>3600</v>
      </c>
      <c r="B17" s="25"/>
      <c r="C17" s="212"/>
      <c r="D17" s="22" t="s">
        <v>77</v>
      </c>
      <c r="E17" s="243"/>
      <c r="F17" s="244"/>
      <c r="G17" s="234"/>
      <c r="H17" s="235"/>
      <c r="I17" s="249"/>
      <c r="J17" s="250"/>
      <c r="K17" s="249"/>
      <c r="L17" s="250"/>
      <c r="M17" s="249"/>
      <c r="N17" s="250"/>
      <c r="O17" s="245"/>
      <c r="P17" s="246"/>
      <c r="Q17" s="245"/>
      <c r="R17" s="246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3">
      <c r="A18" s="212">
        <v>3600</v>
      </c>
      <c r="B18" s="212"/>
      <c r="C18" s="212"/>
      <c r="D18" s="10" t="s">
        <v>70</v>
      </c>
      <c r="E18" s="247"/>
      <c r="F18" s="248"/>
      <c r="G18" s="249"/>
      <c r="H18" s="250"/>
      <c r="I18" s="249"/>
      <c r="J18" s="250"/>
      <c r="K18" s="249"/>
      <c r="L18" s="250"/>
      <c r="M18" s="249"/>
      <c r="N18" s="250"/>
      <c r="O18" s="245"/>
      <c r="P18" s="246"/>
      <c r="Q18" s="245"/>
      <c r="R18" s="24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6"/>
      <c r="B19" s="6"/>
      <c r="C19" s="6"/>
      <c r="D19" s="10"/>
      <c r="E19" s="247"/>
      <c r="F19" s="248"/>
      <c r="G19" s="249"/>
      <c r="H19" s="250"/>
      <c r="I19" s="249"/>
      <c r="J19" s="250"/>
      <c r="K19" s="249"/>
      <c r="L19" s="250"/>
      <c r="M19" s="249"/>
      <c r="N19" s="250"/>
      <c r="O19" s="245"/>
      <c r="P19" s="246"/>
      <c r="Q19" s="245"/>
      <c r="R19" s="24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47"/>
      <c r="F20" s="248"/>
      <c r="G20" s="249"/>
      <c r="H20" s="250"/>
      <c r="I20" s="249"/>
      <c r="J20" s="250"/>
      <c r="K20" s="249"/>
      <c r="L20" s="250"/>
      <c r="M20" s="249"/>
      <c r="N20" s="250"/>
      <c r="O20" s="245"/>
      <c r="P20" s="246"/>
      <c r="Q20" s="245"/>
      <c r="R20" s="246"/>
      <c r="S20" s="12">
        <f t="shared" si="1"/>
        <v>0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47">
        <v>8</v>
      </c>
      <c r="F21" s="248"/>
      <c r="G21" s="249"/>
      <c r="H21" s="250"/>
      <c r="I21" s="249"/>
      <c r="J21" s="250"/>
      <c r="K21" s="249"/>
      <c r="L21" s="250"/>
      <c r="M21" s="249"/>
      <c r="N21" s="250"/>
      <c r="O21" s="245"/>
      <c r="P21" s="246"/>
      <c r="Q21" s="245"/>
      <c r="R21" s="246"/>
      <c r="S21" s="12">
        <f t="shared" si="1"/>
        <v>8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51">
        <f>SUM(E4:E21)</f>
        <v>8</v>
      </c>
      <c r="F22" s="252"/>
      <c r="G22" s="251">
        <f>SUM(G4:G21)</f>
        <v>0</v>
      </c>
      <c r="H22" s="252"/>
      <c r="I22" s="251">
        <f>SUM(I4:I21)</f>
        <v>0</v>
      </c>
      <c r="J22" s="252"/>
      <c r="K22" s="251">
        <f>SUM(K4:K21)</f>
        <v>0</v>
      </c>
      <c r="L22" s="252"/>
      <c r="M22" s="251">
        <f>SUM(M4:M21)</f>
        <v>0</v>
      </c>
      <c r="N22" s="252"/>
      <c r="O22" s="251">
        <f>SUM(O4:O21)</f>
        <v>0</v>
      </c>
      <c r="P22" s="252"/>
      <c r="Q22" s="251">
        <f>SUM(Q4:Q21)</f>
        <v>0</v>
      </c>
      <c r="R22" s="252"/>
      <c r="S22" s="12">
        <f t="shared" si="1"/>
        <v>8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-32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8</v>
      </c>
    </row>
    <row r="32" spans="1:22" ht="16.2" thickBot="1" x14ac:dyDescent="0.35">
      <c r="A32" s="4" t="s">
        <v>6</v>
      </c>
      <c r="C32" s="23">
        <f>SUM(C27:C31)</f>
        <v>8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2020-06-01T09:53:58Z</cp:lastPrinted>
  <dcterms:created xsi:type="dcterms:W3CDTF">2010-01-14T13:00:57Z</dcterms:created>
  <dcterms:modified xsi:type="dcterms:W3CDTF">2020-06-02T09:17:27Z</dcterms:modified>
</cp:coreProperties>
</file>