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1-2022\"/>
    </mc:Choice>
  </mc:AlternateContent>
  <xr:revisionPtr revIDLastSave="0" documentId="13_ncr:1_{A47DF100-BB5B-47A9-9B70-7EF665DDFCFE}" xr6:coauthVersionLast="47" xr6:coauthVersionMax="47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." sheetId="51" r:id="rId8"/>
    <sheet name="Leek" sheetId="42" r:id="rId9"/>
    <sheet name="McSharry" sheetId="55" r:id="rId10"/>
    <sheet name="Reading-Jones" sheetId="53" r:id="rId11"/>
    <sheet name="Taylor" sheetId="16" r:id="rId12"/>
    <sheet name="Wildman" sheetId="52" r:id="rId13"/>
    <sheet name="Ward" sheetId="24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7">'.'!$A$1:$V$41</definedName>
    <definedName name="_xlnm.Print_Area" localSheetId="0">Analysis!$A$1:$K$29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Hammond!$A$1:$V$44</definedName>
    <definedName name="_xlnm.Print_Area" localSheetId="6">Harland!$A$1:$V$40</definedName>
    <definedName name="_xlnm.Print_Area" localSheetId="8">Leek!$A$1:$V$43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'Reading-Jones'!$A$1:$V$45</definedName>
    <definedName name="_xlnm.Print_Area" localSheetId="15">T.Winterburn!$A$1:$V$41</definedName>
    <definedName name="_xlnm.Print_Area" localSheetId="11">Taylor!$A$1:$V$41</definedName>
    <definedName name="_xlnm.Print_Area" localSheetId="13">Ward!$A$1:$V$43</definedName>
    <definedName name="_xlnm.Print_Area" localSheetId="12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5" l="1"/>
  <c r="C2" i="5" l="1"/>
  <c r="C2" i="18"/>
  <c r="C2" i="30"/>
  <c r="C2" i="52"/>
  <c r="C2" i="24"/>
  <c r="C2" i="16"/>
  <c r="C2" i="53"/>
  <c r="C2" i="55"/>
  <c r="C2" i="42" l="1"/>
  <c r="C2" i="51"/>
  <c r="C2" i="44"/>
  <c r="C2" i="56"/>
  <c r="C1" i="14"/>
  <c r="C2" i="46"/>
  <c r="C2" i="48"/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I16" i="1" l="1"/>
  <c r="H16" i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I10" i="1" l="1"/>
  <c r="H10" i="1"/>
  <c r="V28" i="56"/>
  <c r="C33" i="56" s="1"/>
  <c r="D10" i="1" s="1"/>
  <c r="U28" i="56"/>
  <c r="C32" i="56" s="1"/>
  <c r="C10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0" i="1" s="1"/>
  <c r="S24" i="56"/>
  <c r="C34" i="56" s="1"/>
  <c r="E10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0" i="1"/>
  <c r="G10" i="1" s="1"/>
  <c r="S24" i="55"/>
  <c r="T23" i="55"/>
  <c r="C27" i="55" s="1"/>
  <c r="S22" i="55"/>
  <c r="G36" i="56" l="1"/>
  <c r="C32" i="55"/>
  <c r="B14" i="1"/>
  <c r="G14" i="1" s="1"/>
  <c r="G32" i="55" l="1"/>
  <c r="I15" i="1"/>
  <c r="H15" i="1"/>
  <c r="V29" i="53"/>
  <c r="C34" i="53" s="1"/>
  <c r="D15" i="1" s="1"/>
  <c r="U29" i="53"/>
  <c r="C33" i="53" s="1"/>
  <c r="C15" i="1" s="1"/>
  <c r="S28" i="53"/>
  <c r="Q27" i="53"/>
  <c r="R29" i="53" s="1"/>
  <c r="O27" i="53"/>
  <c r="P29" i="53" s="1"/>
  <c r="M27" i="53"/>
  <c r="N29" i="53" s="1"/>
  <c r="K27" i="53"/>
  <c r="L29" i="53" s="1"/>
  <c r="J29" i="53"/>
  <c r="H29" i="53"/>
  <c r="F29" i="53"/>
  <c r="S26" i="53"/>
  <c r="C36" i="53" s="1"/>
  <c r="F15" i="1" s="1"/>
  <c r="S25" i="53"/>
  <c r="C35" i="53" s="1"/>
  <c r="E15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5" i="1"/>
  <c r="G15" i="1" s="1"/>
  <c r="S15" i="51"/>
  <c r="T15" i="51" s="1"/>
  <c r="K25" i="24" l="1"/>
  <c r="L27" i="24" s="1"/>
  <c r="M25" i="24" l="1"/>
  <c r="N27" i="24" s="1"/>
  <c r="I18" i="1" l="1"/>
  <c r="H18" i="1"/>
  <c r="H19" i="1" l="1"/>
  <c r="I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2" i="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I11" i="1"/>
  <c r="H11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F6" i="1"/>
  <c r="D6" i="1"/>
  <c r="T18" i="46"/>
  <c r="T23" i="46" s="1"/>
  <c r="C27" i="46" s="1"/>
  <c r="T17" i="24"/>
  <c r="T23" i="44"/>
  <c r="C27" i="44" s="1"/>
  <c r="B11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3" i="1" l="1"/>
  <c r="V27" i="42" l="1"/>
  <c r="C32" i="42" s="1"/>
  <c r="U27" i="42"/>
  <c r="C31" i="42" s="1"/>
  <c r="C13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3" i="1" s="1"/>
  <c r="S23" i="42"/>
  <c r="C33" i="42" s="1"/>
  <c r="E13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S27" i="42"/>
  <c r="S25" i="42"/>
  <c r="T26" i="42" l="1"/>
  <c r="C30" i="42" s="1"/>
  <c r="C35" i="42" l="1"/>
  <c r="G35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I21" i="1"/>
  <c r="I20" i="1"/>
  <c r="I17" i="1"/>
  <c r="I9" i="1"/>
  <c r="H21" i="1"/>
  <c r="H20" i="1"/>
  <c r="H17" i="1"/>
  <c r="H9" i="1"/>
  <c r="C31" i="16"/>
  <c r="E16" i="1" s="1"/>
  <c r="V27" i="24"/>
  <c r="C32" i="24" s="1"/>
  <c r="U27" i="24"/>
  <c r="C31" i="24" s="1"/>
  <c r="C17" i="1" s="1"/>
  <c r="S26" i="24"/>
  <c r="Q25" i="24"/>
  <c r="R27" i="24" s="1"/>
  <c r="O25" i="24"/>
  <c r="P27" i="24" s="1"/>
  <c r="E25" i="24"/>
  <c r="F27" i="24" s="1"/>
  <c r="C34" i="24"/>
  <c r="F17" i="1" s="1"/>
  <c r="C33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6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1" i="1" s="1"/>
  <c r="C38" i="5"/>
  <c r="D21" i="1" s="1"/>
  <c r="H33" i="5"/>
  <c r="L33" i="5"/>
  <c r="O31" i="5"/>
  <c r="P33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9" i="5"/>
  <c r="E21" i="1" s="1"/>
  <c r="C40" i="5"/>
  <c r="Q31" i="5"/>
  <c r="R33" i="5" s="1"/>
  <c r="I22" i="1" l="1"/>
  <c r="H22" i="1"/>
  <c r="C22" i="1"/>
  <c r="E22" i="1"/>
  <c r="T18" i="18"/>
  <c r="T20" i="30"/>
  <c r="D17" i="1"/>
  <c r="D22" i="1" s="1"/>
  <c r="G6" i="1"/>
  <c r="T13" i="30"/>
  <c r="T19" i="18"/>
  <c r="T26" i="24"/>
  <c r="C30" i="24" s="1"/>
  <c r="B17" i="1" s="1"/>
  <c r="T27" i="14"/>
  <c r="C31" i="14" s="1"/>
  <c r="B9" i="1" s="1"/>
  <c r="S25" i="24"/>
  <c r="F21" i="1"/>
  <c r="F20" i="1"/>
  <c r="S26" i="30"/>
  <c r="S24" i="30"/>
  <c r="S27" i="24"/>
  <c r="S26" i="14"/>
  <c r="F9" i="1"/>
  <c r="L28" i="14"/>
  <c r="S28" i="14" s="1"/>
  <c r="F22" i="1" l="1"/>
  <c r="T25" i="30"/>
  <c r="C29" i="30" s="1"/>
  <c r="B19" i="1" s="1"/>
  <c r="G19" i="1" s="1"/>
  <c r="C35" i="24"/>
  <c r="G35" i="24" s="1"/>
  <c r="G11" i="1"/>
  <c r="G8" i="1"/>
  <c r="G17" i="1"/>
  <c r="G9" i="1"/>
  <c r="C36" i="14"/>
  <c r="C34" i="30" l="1"/>
  <c r="G34" i="30" s="1"/>
  <c r="G36" i="14"/>
  <c r="M23" i="18" l="1"/>
  <c r="N25" i="18" s="1"/>
  <c r="S25" i="18" s="1"/>
  <c r="S20" i="18"/>
  <c r="S23" i="18" l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B16" i="1" s="1"/>
  <c r="G16" i="1" s="1"/>
  <c r="S23" i="16"/>
  <c r="C33" i="16" l="1"/>
  <c r="M31" i="5"/>
  <c r="N33" i="5" s="1"/>
  <c r="S25" i="5"/>
  <c r="T25" i="5" s="1"/>
  <c r="S31" i="5" l="1"/>
  <c r="T32" i="5"/>
  <c r="C36" i="5" s="1"/>
  <c r="B21" i="1" s="1"/>
  <c r="G21" i="1" l="1"/>
  <c r="G22" i="1" s="1"/>
  <c r="K22" i="1"/>
  <c r="C26" i="1" s="1"/>
  <c r="C41" i="5"/>
  <c r="G41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<sst xmlns="http://schemas.openxmlformats.org/spreadsheetml/2006/main" count="572" uniqueCount="81">
  <si>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</si>
  <si>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</si>
  <si>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</si>
  <si>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</si>
  <si>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</si>
  <si>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</si>
  <si>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</si>
  <si>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</si>
  <si>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</si>
  <si>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</si>
  <si>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</si>
  <si>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</si>
  <si>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</si>
  <si>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</si>
  <si>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</si>
  <si>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</si>
  <si>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</si>
  <si>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</si>
  <si>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</si>
  <si>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</si>
  <si>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</si>
  <si>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</si>
  <si>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</si>
  <si>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</si>
  <si>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</si>
  <si>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</si>
  <si>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</si>
  <si>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</si>
  <si>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</si>
  <si>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</si>
  <si>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</si>
  <si>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</si>
  <si>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</si>
  <si>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</si>
  <si>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</si>
  <si>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</si>
  <si>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</si>
  <si>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</si>
  <si>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</si>
  <si>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</si>
  <si>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</si>
  <si>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</si>
  <si>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</si>
  <si>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</si>
  <si>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</si>
  <si>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</si>
  <si>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</si>
  <si>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</si>
  <si>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</si>
  <si>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</si>
  <si>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</si>
  <si>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</si>
  <si>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</si>
  <si>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</si>
  <si>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</si>
  <si>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</si>
  <si>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</si>
  <si>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</si>
  <si>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</si>
  <si>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</si>
  <si>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</si>
  <si>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K.Leek</t>
  </si>
  <si>
    <t>K Leek</t>
  </si>
  <si>
    <t>H. Wildman</t>
  </si>
  <si>
    <t>H.Wildman</t>
  </si>
  <si>
    <t>M Reading-Jones</t>
  </si>
  <si>
    <t>M Reading -Jones</t>
  </si>
  <si>
    <t>J Holdham</t>
  </si>
  <si>
    <t xml:space="preserve">labouring </t>
  </si>
  <si>
    <t xml:space="preserve">week ending </t>
  </si>
  <si>
    <t>Week Ending</t>
  </si>
  <si>
    <t>furloughed !</t>
  </si>
  <si>
    <t xml:space="preserve"> </t>
  </si>
  <si>
    <t xml:space="preserve">maternity leave </t>
  </si>
  <si>
    <t>OFFI01</t>
  </si>
  <si>
    <t>furlough</t>
  </si>
  <si>
    <t>Furlough</t>
  </si>
  <si>
    <t>KNIG01</t>
  </si>
  <si>
    <t>09.05.21</t>
  </si>
  <si>
    <t>CANN01</t>
  </si>
  <si>
    <t>16.05.21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</si>
</sst>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FFC00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5" fillId="0" borderId="1" xfId="0" applyFont="1" applyBorder="1"/>
    <xf numFmtId="0" fontId="22" fillId="8" borderId="0" xfId="0" applyFont="1" applyFill="1"/>
    <xf numFmtId="0" fontId="23" fillId="9" borderId="0" xfId="0" applyFont="1" applyFill="1"/>
    <xf numFmtId="0" fontId="25" fillId="0" borderId="1" xfId="0" applyFont="1" applyBorder="1" applyAlignment="1">
      <alignment horizontal="center"/>
    </xf>
    <xf numFmtId="0" fontId="6" fillId="10" borderId="2" xfId="0" applyFont="1" applyFill="1" applyBorder="1"/>
    <xf numFmtId="0" fontId="26" fillId="0" borderId="0" xfId="0" applyFont="1"/>
    <xf numFmtId="8" fontId="6" fillId="0" borderId="1" xfId="0" applyNumberFormat="1" applyFont="1" applyBorder="1" applyAlignment="1">
      <alignment horizontal="center"/>
    </xf>
    <xf numFmtId="2" fontId="14" fillId="4" borderId="3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/>
    </xf>
    <xf numFmtId="2" fontId="14" fillId="11" borderId="3" xfId="0" applyNumberFormat="1" applyFont="1" applyFill="1" applyBorder="1" applyAlignment="1">
      <alignment horizontal="center"/>
    </xf>
    <xf numFmtId="2" fontId="6" fillId="11" borderId="3" xfId="0" applyNumberFormat="1" applyFont="1" applyFill="1" applyBorder="1" applyAlignment="1">
      <alignment horizontal="center"/>
    </xf>
    <xf numFmtId="2" fontId="14" fillId="11" borderId="2" xfId="0" applyNumberFormat="1" applyFont="1" applyFill="1" applyBorder="1" applyAlignment="1">
      <alignment horizontal="center"/>
    </xf>
    <xf numFmtId="2" fontId="14" fillId="11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11" borderId="1" xfId="0" applyNumberFormat="1" applyFont="1" applyFill="1" applyBorder="1" applyAlignment="1">
      <alignment horizontal="center"/>
    </xf>
    <xf numFmtId="2" fontId="6" fillId="11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2" fontId="6" fillId="11" borderId="2" xfId="0" applyNumberFormat="1" applyFont="1" applyFill="1" applyBorder="1" applyAlignment="1">
      <alignment horizontal="center"/>
    </xf>
    <xf numFmtId="2" fontId="6" fillId="11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4" borderId="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4" fillId="4" borderId="4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2" fontId="25" fillId="10" borderId="2" xfId="0" applyNumberFormat="1" applyFont="1" applyFill="1" applyBorder="1" applyAlignment="1">
      <alignment horizontal="center"/>
    </xf>
    <xf numFmtId="2" fontId="25" fillId="10" borderId="4" xfId="0" applyNumberFormat="1" applyFont="1" applyFill="1" applyBorder="1" applyAlignment="1">
      <alignment horizontal="center"/>
    </xf>
    <xf numFmtId="2" fontId="10" fillId="11" borderId="2" xfId="0" applyNumberFormat="1" applyFont="1" applyFill="1" applyBorder="1" applyAlignment="1">
      <alignment horizontal="center"/>
    </xf>
    <xf numFmtId="2" fontId="10" fillId="11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11" borderId="1" xfId="0" applyNumberFormat="1" applyFont="1" applyFill="1" applyBorder="1" applyAlignment="1">
      <alignment horizontal="center"/>
    </xf>
    <xf numFmtId="2" fontId="6" fillId="11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11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99" zoomScaleNormal="99" workbookViewId="0">
      <selection activeCell="J26" sqref="J26"/>
    </sheetView>
  </sheetViews>
  <sheetFormatPr defaultColWidth="9.140625"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 t="s">
        <v>70</v>
      </c>
      <c r="C2" s="6" t="s">
        <v>78</v>
      </c>
      <c r="D2" s="95"/>
      <c r="E2" s="92" t="s">
        <v>42</v>
      </c>
    </row>
    <row r="3" spans="1:11" x14ac:dyDescent="0.25">
      <c r="A3" s="91"/>
      <c r="D3" s="96"/>
      <c r="E3" s="92" t="s">
        <v>44</v>
      </c>
      <c r="F3" s="113" t="s">
        <v>71</v>
      </c>
      <c r="G3" s="114"/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SUM(Buckingham!C32)</f>
        <v>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0</v>
      </c>
      <c r="H6" s="102">
        <f>SUM(Buckingham!C38)</f>
        <v>0</v>
      </c>
      <c r="I6" s="102">
        <f>SUM(Buckingham!C39)</f>
        <v>0</v>
      </c>
      <c r="K6" s="103">
        <v>0</v>
      </c>
    </row>
    <row r="7" spans="1:11" ht="17.25" customHeight="1" x14ac:dyDescent="0.25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v>0</v>
      </c>
    </row>
    <row r="8" spans="1:11" x14ac:dyDescent="0.25">
      <c r="A8" s="99" t="s">
        <v>43</v>
      </c>
      <c r="B8" s="100">
        <f>SUM(Czege!C27)</f>
        <v>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0</v>
      </c>
      <c r="H8" s="104">
        <f>SUM(Czege!C33)</f>
        <v>0</v>
      </c>
      <c r="I8" s="104">
        <f>SUM(Czege!C34)</f>
        <v>0</v>
      </c>
      <c r="K8" s="103">
        <v>0</v>
      </c>
    </row>
    <row r="9" spans="1:11" ht="17.25" customHeight="1" x14ac:dyDescent="0.25">
      <c r="A9" s="99" t="s">
        <v>7</v>
      </c>
      <c r="B9" s="100">
        <f>SUM(Doran!C31)</f>
        <v>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0" si="0">B9+C9+D9+E9+F9</f>
        <v>0</v>
      </c>
      <c r="H9" s="104">
        <f>SUM(Doran!C37)</f>
        <v>0</v>
      </c>
      <c r="I9" s="104">
        <f>SUM(Doran!C38)</f>
        <v>0</v>
      </c>
      <c r="K9" s="103">
        <v>0</v>
      </c>
    </row>
    <row r="10" spans="1:11" x14ac:dyDescent="0.25">
      <c r="A10" s="99" t="s">
        <v>50</v>
      </c>
      <c r="B10" s="100">
        <f>SUM(Hammond!C31)</f>
        <v>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ref="G10:G16" si="1">B10+C10+D10+E10+F10</f>
        <v>0</v>
      </c>
      <c r="H10" s="104">
        <f>SUM(Hammond!C37)</f>
        <v>0</v>
      </c>
      <c r="I10" s="104">
        <f>SUM(Hammond!C38)</f>
        <v>0</v>
      </c>
      <c r="K10" s="103">
        <v>0</v>
      </c>
    </row>
    <row r="11" spans="1:11" x14ac:dyDescent="0.25">
      <c r="A11" s="99" t="s">
        <v>8</v>
      </c>
      <c r="B11" s="100">
        <f>SUM(Harland!C27)</f>
        <v>0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 t="shared" si="1"/>
        <v>0</v>
      </c>
      <c r="H11" s="104">
        <f>SUM(Harland!C33)</f>
        <v>0</v>
      </c>
      <c r="I11" s="104">
        <f>SUM(Harland!C34)</f>
        <v>0</v>
      </c>
      <c r="K11" s="103">
        <v>0</v>
      </c>
    </row>
    <row r="12" spans="1:11" x14ac:dyDescent="0.25">
      <c r="A12" s="92" t="s">
        <v>67</v>
      </c>
      <c r="B12" s="100">
        <f>SUM('.'!C28)</f>
        <v>0</v>
      </c>
      <c r="C12" s="100">
        <f>SUM('.'!C29)</f>
        <v>0</v>
      </c>
      <c r="D12" s="100">
        <f>SUM('.'!C30)</f>
        <v>0</v>
      </c>
      <c r="E12" s="100">
        <f>SUM('.'!C31)</f>
        <v>0</v>
      </c>
      <c r="F12" s="100">
        <f>SUM('.'!C32)</f>
        <v>0</v>
      </c>
      <c r="G12" s="101">
        <f t="shared" si="1"/>
        <v>0</v>
      </c>
      <c r="H12" s="104">
        <f>SUM('.'!C34)</f>
        <v>0</v>
      </c>
      <c r="I12" s="104">
        <f>SUM('.'!C35)</f>
        <v>0</v>
      </c>
      <c r="K12" s="103">
        <v>0</v>
      </c>
    </row>
    <row r="13" spans="1:11" x14ac:dyDescent="0.25">
      <c r="A13" s="99" t="s">
        <v>62</v>
      </c>
      <c r="B13" s="100">
        <f>SUM(Leek!C30)</f>
        <v>0</v>
      </c>
      <c r="C13" s="100">
        <f>SUM(Leek!C31)</f>
        <v>0</v>
      </c>
      <c r="D13" s="100">
        <f>SUM(Leek!A32)</f>
        <v>0</v>
      </c>
      <c r="E13" s="100">
        <f>SUM(Leek!C33)</f>
        <v>0</v>
      </c>
      <c r="F13" s="100">
        <f>SUM(Leek!C34)</f>
        <v>0</v>
      </c>
      <c r="G13" s="101">
        <f t="shared" si="1"/>
        <v>0</v>
      </c>
      <c r="H13" s="104">
        <f>SUM(Leek!C36)</f>
        <v>0</v>
      </c>
      <c r="I13" s="104">
        <f>SUM(Leek!C37)</f>
        <v>0</v>
      </c>
      <c r="K13" s="103">
        <v>0</v>
      </c>
    </row>
    <row r="14" spans="1:11" x14ac:dyDescent="0.25">
      <c r="A14" s="99" t="s">
        <v>9</v>
      </c>
      <c r="B14" s="100">
        <f>SUM(McSharry!C27)</f>
        <v>8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 t="shared" si="1"/>
        <v>8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25">
      <c r="A15" s="99" t="s">
        <v>65</v>
      </c>
      <c r="B15" s="100">
        <f>SUM('Reading-Jones'!C32)</f>
        <v>0</v>
      </c>
      <c r="C15" s="100">
        <f>SUM('Reading-Jones'!C33)</f>
        <v>0</v>
      </c>
      <c r="D15" s="100">
        <f>SUM('Reading-Jones'!C34)</f>
        <v>0</v>
      </c>
      <c r="E15" s="100">
        <f>SUM('Reading-Jones'!C35)</f>
        <v>0</v>
      </c>
      <c r="F15" s="100">
        <f>SUM('Reading-Jones'!C36)</f>
        <v>0</v>
      </c>
      <c r="G15" s="101">
        <f t="shared" si="1"/>
        <v>0</v>
      </c>
      <c r="H15" s="104">
        <f>SUM('Reading-Jones'!C38)</f>
        <v>0</v>
      </c>
      <c r="I15" s="104">
        <f>SUM('Reading-Jones'!C39)</f>
        <v>0</v>
      </c>
      <c r="K15" s="103">
        <v>0</v>
      </c>
    </row>
    <row r="16" spans="1:11" ht="17.25" customHeight="1" x14ac:dyDescent="0.25">
      <c r="A16" s="99" t="s">
        <v>10</v>
      </c>
      <c r="B16" s="100">
        <f>SUM(Taylor!C28)</f>
        <v>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1"/>
        <v>0</v>
      </c>
      <c r="H16" s="104">
        <f>SUM(Taylor!C34)</f>
        <v>0</v>
      </c>
      <c r="I16" s="104">
        <f>SUM(Taylor!C35)</f>
        <v>0</v>
      </c>
      <c r="K16" s="103">
        <v>0</v>
      </c>
    </row>
    <row r="17" spans="1:11" x14ac:dyDescent="0.25">
      <c r="A17" s="99" t="s">
        <v>45</v>
      </c>
      <c r="B17" s="100">
        <f>SUM(Ward!C30)</f>
        <v>0</v>
      </c>
      <c r="C17" s="100">
        <f>SUM(Ward!C31)</f>
        <v>0</v>
      </c>
      <c r="D17" s="100">
        <f>SUM(Ward!C32)</f>
        <v>0</v>
      </c>
      <c r="E17" s="100">
        <f>SUM(Ward!C33)</f>
        <v>0</v>
      </c>
      <c r="F17" s="100">
        <f>SUM(Ward!C34)</f>
        <v>0</v>
      </c>
      <c r="G17" s="101">
        <f t="shared" si="0"/>
        <v>0</v>
      </c>
      <c r="H17" s="104">
        <f>SUM(Ward!C36)</f>
        <v>0</v>
      </c>
      <c r="I17" s="104">
        <f>SUM(Ward!C37)</f>
        <v>0</v>
      </c>
      <c r="K17" s="103">
        <v>0</v>
      </c>
    </row>
    <row r="18" spans="1:11" x14ac:dyDescent="0.25">
      <c r="A18" s="99" t="s">
        <v>64</v>
      </c>
      <c r="B18" s="100">
        <f>SUM(Wildman!C27)</f>
        <v>0</v>
      </c>
      <c r="C18" s="100">
        <f>SUM(Wildman!C28)</f>
        <v>0</v>
      </c>
      <c r="D18" s="100">
        <f>SUM(Wildman!C29)</f>
        <v>0</v>
      </c>
      <c r="E18" s="100">
        <f>SUM(Wildman!C30)</f>
        <v>0</v>
      </c>
      <c r="F18" s="100">
        <f>SUM(Wildman!C31)</f>
        <v>0</v>
      </c>
      <c r="G18" s="101">
        <f>B18+C18+D18+E18+F18</f>
        <v>0</v>
      </c>
      <c r="H18" s="104">
        <f>SUM(Wildman!C33)</f>
        <v>0</v>
      </c>
      <c r="I18" s="104">
        <f>SUM(Wildman!C34)</f>
        <v>0</v>
      </c>
      <c r="K18" s="103">
        <v>0</v>
      </c>
    </row>
    <row r="19" spans="1:11" x14ac:dyDescent="0.25">
      <c r="A19" s="99" t="s">
        <v>47</v>
      </c>
      <c r="B19" s="100">
        <f>SUM(N.Winterburn!C29)</f>
        <v>0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0</v>
      </c>
      <c r="H19" s="104">
        <f>SUM(N.Winterburn!C35)</f>
        <v>0</v>
      </c>
      <c r="I19" s="104">
        <f>SUM(N.Winterburn!C36)</f>
        <v>0</v>
      </c>
      <c r="K19" s="103">
        <v>0</v>
      </c>
    </row>
    <row r="20" spans="1:11" x14ac:dyDescent="0.25">
      <c r="A20" s="99" t="s">
        <v>11</v>
      </c>
      <c r="B20" s="100">
        <f>SUM(T.Winterburn!C28)</f>
        <v>12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12</v>
      </c>
      <c r="H20" s="104">
        <f>SUM(T.Winterburn!C34)</f>
        <v>0</v>
      </c>
      <c r="I20" s="104">
        <f>SUM(T.Winterburn!C35)</f>
        <v>0</v>
      </c>
      <c r="K20" s="103">
        <v>0</v>
      </c>
    </row>
    <row r="21" spans="1:11" x14ac:dyDescent="0.25">
      <c r="A21" s="99" t="s">
        <v>12</v>
      </c>
      <c r="B21" s="100">
        <f>SUM(Wright!C36)</f>
        <v>8</v>
      </c>
      <c r="C21" s="100">
        <f>SUM(Wright!C37)</f>
        <v>0</v>
      </c>
      <c r="D21" s="100">
        <f>SUM(Wright!C38)</f>
        <v>0</v>
      </c>
      <c r="E21" s="100">
        <f>SUM(Wright!C39)</f>
        <v>0</v>
      </c>
      <c r="F21" s="100">
        <f>SUM(Wright!C40)</f>
        <v>0</v>
      </c>
      <c r="G21" s="101">
        <f>B21+C21+D21+E21+F21</f>
        <v>8</v>
      </c>
      <c r="H21" s="104">
        <f>SUM(Wright!C42)</f>
        <v>0</v>
      </c>
      <c r="I21" s="104">
        <f>SUM(Wright!C43)</f>
        <v>0</v>
      </c>
      <c r="K21" s="103">
        <v>0</v>
      </c>
    </row>
    <row r="22" spans="1:11" ht="17.25" customHeight="1" x14ac:dyDescent="0.25">
      <c r="A22" s="105" t="s">
        <v>22</v>
      </c>
      <c r="B22" s="106">
        <f t="shared" ref="B22:I22" si="2">SUM(B6:B21)</f>
        <v>28</v>
      </c>
      <c r="C22" s="106">
        <f t="shared" si="2"/>
        <v>0</v>
      </c>
      <c r="D22" s="106">
        <f t="shared" si="2"/>
        <v>0</v>
      </c>
      <c r="E22" s="106">
        <f t="shared" si="2"/>
        <v>0</v>
      </c>
      <c r="F22" s="106">
        <f t="shared" si="2"/>
        <v>0</v>
      </c>
      <c r="G22" s="106">
        <f t="shared" si="2"/>
        <v>28</v>
      </c>
      <c r="H22" s="107">
        <f t="shared" si="2"/>
        <v>0</v>
      </c>
      <c r="I22" s="107">
        <f t="shared" si="2"/>
        <v>0</v>
      </c>
      <c r="J22" s="94"/>
      <c r="K22" s="106">
        <f>SUM(K6:K21)</f>
        <v>0</v>
      </c>
    </row>
    <row r="23" spans="1:11" s="94" customFormat="1" x14ac:dyDescent="0.25">
      <c r="A23" s="92"/>
      <c r="B23" s="92"/>
      <c r="C23" s="92"/>
      <c r="D23" s="92"/>
      <c r="E23" s="92"/>
      <c r="F23" s="92"/>
      <c r="J23" s="92"/>
      <c r="K23" s="92"/>
    </row>
    <row r="25" spans="1:11" x14ac:dyDescent="0.25">
      <c r="A25" s="92" t="s">
        <v>28</v>
      </c>
      <c r="C25" s="108">
        <f>B22+C22+D22</f>
        <v>28</v>
      </c>
    </row>
    <row r="26" spans="1:11" x14ac:dyDescent="0.25">
      <c r="A26" s="92" t="s">
        <v>29</v>
      </c>
      <c r="C26" s="108">
        <f>K22</f>
        <v>0</v>
      </c>
    </row>
    <row r="27" spans="1:11" x14ac:dyDescent="0.25">
      <c r="A27" s="92" t="s">
        <v>33</v>
      </c>
      <c r="C27" s="109">
        <f>C26/C25</f>
        <v>0</v>
      </c>
    </row>
    <row r="28" spans="1:11" x14ac:dyDescent="0.25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99" zoomScaleNormal="99" workbookViewId="0">
      <selection activeCell="D15" sqref="D15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45" t="s">
        <v>17</v>
      </c>
      <c r="N2" s="14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19"/>
      <c r="N3" s="120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 t="s">
        <v>77</v>
      </c>
      <c r="B4" s="117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41">
        <v>8</v>
      </c>
      <c r="N4" s="142"/>
      <c r="O4" s="133"/>
      <c r="P4" s="134"/>
      <c r="Q4" s="133"/>
      <c r="R4" s="134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41"/>
      <c r="N5" s="142"/>
      <c r="O5" s="133"/>
      <c r="P5" s="134"/>
      <c r="Q5" s="133"/>
      <c r="R5" s="134"/>
      <c r="S5" s="12">
        <f t="shared" ref="S5:S22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41"/>
      <c r="N6" s="142"/>
      <c r="O6" s="133"/>
      <c r="P6" s="134"/>
      <c r="Q6" s="133"/>
      <c r="R6" s="134"/>
      <c r="S6" s="12">
        <f>E6+G6+I6+K6+M6+O6+Q6</f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41"/>
      <c r="N7" s="142"/>
      <c r="O7" s="133"/>
      <c r="P7" s="134"/>
      <c r="Q7" s="133"/>
      <c r="R7" s="134"/>
      <c r="S7" s="12">
        <f>E7+G7+I7+K7+M7+O7+Q7</f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18">
        <v>489.6</v>
      </c>
      <c r="D8" s="22"/>
      <c r="E8" s="137"/>
      <c r="F8" s="138"/>
      <c r="G8" s="137"/>
      <c r="H8" s="138"/>
      <c r="I8" s="137"/>
      <c r="J8" s="138"/>
      <c r="K8" s="137"/>
      <c r="L8" s="138"/>
      <c r="M8" s="141"/>
      <c r="N8" s="142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41"/>
      <c r="N9" s="142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25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41"/>
      <c r="N10" s="142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41"/>
      <c r="N11" s="142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41"/>
      <c r="N12" s="142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41"/>
      <c r="N13" s="142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41"/>
      <c r="N14" s="142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41"/>
      <c r="N15" s="142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117"/>
      <c r="C16" s="6"/>
      <c r="D16" s="10"/>
      <c r="E16" s="123"/>
      <c r="F16" s="124"/>
      <c r="G16" s="123"/>
      <c r="H16" s="124"/>
      <c r="I16" s="123"/>
      <c r="J16" s="124"/>
      <c r="K16" s="123"/>
      <c r="L16" s="124"/>
      <c r="M16" s="143"/>
      <c r="N16" s="14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117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41"/>
      <c r="N17" s="142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41"/>
      <c r="N18" s="142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37"/>
      <c r="F19" s="138"/>
      <c r="G19" s="137"/>
      <c r="H19" s="138"/>
      <c r="I19" s="137"/>
      <c r="J19" s="138"/>
      <c r="K19" s="137"/>
      <c r="L19" s="138"/>
      <c r="M19" s="141"/>
      <c r="N19" s="142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137"/>
      <c r="F20" s="138"/>
      <c r="G20" s="137"/>
      <c r="H20" s="138"/>
      <c r="I20" s="137"/>
      <c r="J20" s="138"/>
      <c r="K20" s="137"/>
      <c r="L20" s="138"/>
      <c r="M20" s="141"/>
      <c r="N20" s="142"/>
      <c r="O20" s="133"/>
      <c r="P20" s="134"/>
      <c r="Q20" s="133"/>
      <c r="R20" s="134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41"/>
      <c r="N21" s="142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0</v>
      </c>
      <c r="F22" s="140"/>
      <c r="G22" s="139">
        <f>SUM(G4:G21)</f>
        <v>0</v>
      </c>
      <c r="H22" s="140"/>
      <c r="I22" s="139">
        <f>SUM(I4:I21)</f>
        <v>0</v>
      </c>
      <c r="J22" s="140"/>
      <c r="K22" s="139">
        <f>SUM(K4:K21)</f>
        <v>0</v>
      </c>
      <c r="L22" s="140"/>
      <c r="M22" s="139">
        <f>SUM(M4:M21)</f>
        <v>8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1"/>
        <v>8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8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-32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8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14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8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zoomScale="99" zoomScaleNormal="99" workbookViewId="0">
      <selection activeCell="D12" sqref="D1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6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24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7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 t="s">
        <v>75</v>
      </c>
      <c r="C8" s="118">
        <v>400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15"/>
      <c r="B13" s="115"/>
      <c r="C13" s="115"/>
      <c r="D13" s="116" t="s">
        <v>73</v>
      </c>
      <c r="E13" s="146"/>
      <c r="F13" s="147"/>
      <c r="G13" s="146"/>
      <c r="H13" s="147"/>
      <c r="I13" s="146"/>
      <c r="J13" s="147"/>
      <c r="K13" s="137"/>
      <c r="L13" s="138"/>
      <c r="M13" s="137"/>
      <c r="N13" s="138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ref="S18:S23" si="2">E18+G18+I18+K18+M18+O18+Q18</f>
        <v>0</v>
      </c>
      <c r="T18" s="12">
        <f t="shared" ref="T18:T23" si="3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2"/>
        <v>0</v>
      </c>
      <c r="T19" s="12">
        <f t="shared" si="3"/>
        <v>0</v>
      </c>
      <c r="U19" s="14"/>
      <c r="V19" s="14"/>
    </row>
    <row r="20" spans="1:22" x14ac:dyDescent="0.25">
      <c r="A20" s="6"/>
      <c r="B20" s="25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2"/>
        <v>0</v>
      </c>
      <c r="T20" s="12">
        <f t="shared" si="3"/>
        <v>0</v>
      </c>
      <c r="U20" s="14"/>
      <c r="V20" s="14"/>
    </row>
    <row r="21" spans="1:22" x14ac:dyDescent="0.25">
      <c r="A21" s="6"/>
      <c r="B21" s="6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x14ac:dyDescent="0.25">
      <c r="A22" s="6"/>
      <c r="B22" s="6"/>
      <c r="C22" s="6"/>
      <c r="D22" s="22"/>
      <c r="E22" s="123"/>
      <c r="F22" s="124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2"/>
        <v>0</v>
      </c>
      <c r="T22" s="12">
        <f t="shared" si="3"/>
        <v>0</v>
      </c>
      <c r="U22" s="14"/>
      <c r="V22" s="14"/>
    </row>
    <row r="23" spans="1:22" x14ac:dyDescent="0.25">
      <c r="A23" s="6"/>
      <c r="B23" s="25"/>
      <c r="C23" s="6"/>
      <c r="D23" s="22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2"/>
        <v>0</v>
      </c>
      <c r="T23" s="12">
        <f t="shared" si="3"/>
        <v>0</v>
      </c>
      <c r="U23" s="14"/>
      <c r="V23" s="14"/>
    </row>
    <row r="24" spans="1:22" x14ac:dyDescent="0.25">
      <c r="A24" s="6"/>
      <c r="B24" s="6"/>
      <c r="C24" s="6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25">
      <c r="A25" s="10" t="s">
        <v>35</v>
      </c>
      <c r="B25" s="10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0" t="s">
        <v>36</v>
      </c>
      <c r="B26" s="10"/>
      <c r="C26" s="10"/>
      <c r="D26" s="10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33"/>
      <c r="P26" s="134"/>
      <c r="Q26" s="133"/>
      <c r="R26" s="134"/>
      <c r="S26" s="12">
        <f t="shared" si="1"/>
        <v>0</v>
      </c>
      <c r="T26" s="12"/>
      <c r="U26" s="15"/>
      <c r="V26" s="14"/>
    </row>
    <row r="27" spans="1:22" x14ac:dyDescent="0.25">
      <c r="A27" s="15" t="s">
        <v>6</v>
      </c>
      <c r="B27" s="15"/>
      <c r="C27" s="15"/>
      <c r="D27" s="15"/>
      <c r="E27" s="139">
        <v>8</v>
      </c>
      <c r="F27" s="140"/>
      <c r="G27" s="139">
        <v>8</v>
      </c>
      <c r="H27" s="140"/>
      <c r="I27" s="139">
        <v>8</v>
      </c>
      <c r="J27" s="140"/>
      <c r="K27" s="139">
        <f>SUM(K4:K26)</f>
        <v>0</v>
      </c>
      <c r="L27" s="140"/>
      <c r="M27" s="139">
        <f>SUM(M4:M26)</f>
        <v>0</v>
      </c>
      <c r="N27" s="140"/>
      <c r="O27" s="139">
        <f>SUM(O4:O26)</f>
        <v>0</v>
      </c>
      <c r="P27" s="140"/>
      <c r="Q27" s="139">
        <f>SUM(Q4:Q26)</f>
        <v>0</v>
      </c>
      <c r="R27" s="140"/>
      <c r="S27" s="12">
        <f t="shared" si="1"/>
        <v>24</v>
      </c>
      <c r="T27" s="12"/>
      <c r="U27" s="15"/>
      <c r="V27" s="14"/>
    </row>
    <row r="28" spans="1:22" x14ac:dyDescent="0.25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0</v>
      </c>
      <c r="U28" s="14"/>
      <c r="V28" s="14"/>
    </row>
    <row r="29" spans="1:22" x14ac:dyDescent="0.25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-8</v>
      </c>
      <c r="M29" s="14"/>
      <c r="N29" s="14">
        <f>SUM(M27)-N28</f>
        <v>-8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-16</v>
      </c>
      <c r="T29" s="14"/>
      <c r="U29" s="14">
        <f>SUM(U4:U28)</f>
        <v>0</v>
      </c>
      <c r="V29" s="14">
        <f>SUM(V4:V28)</f>
        <v>0</v>
      </c>
    </row>
    <row r="31" spans="1:22" x14ac:dyDescent="0.25">
      <c r="A31" s="1" t="s">
        <v>23</v>
      </c>
      <c r="B31" s="2"/>
    </row>
    <row r="32" spans="1:22" x14ac:dyDescent="0.25">
      <c r="A32" s="3" t="s">
        <v>2</v>
      </c>
      <c r="C32" s="17">
        <f>SUM(T28)</f>
        <v>0</v>
      </c>
      <c r="I32" s="1">
        <v>3600</v>
      </c>
    </row>
    <row r="33" spans="1:9" x14ac:dyDescent="0.25">
      <c r="A33" s="3" t="s">
        <v>24</v>
      </c>
      <c r="C33" s="17">
        <f>U29</f>
        <v>0</v>
      </c>
      <c r="D33" s="17"/>
      <c r="I33" s="24"/>
    </row>
    <row r="34" spans="1:9" x14ac:dyDescent="0.25">
      <c r="A34" s="3" t="s">
        <v>25</v>
      </c>
      <c r="C34" s="17">
        <f>V29</f>
        <v>0</v>
      </c>
    </row>
    <row r="35" spans="1:9" x14ac:dyDescent="0.25">
      <c r="A35" s="3" t="s">
        <v>26</v>
      </c>
      <c r="C35" s="17">
        <f>S25</f>
        <v>0</v>
      </c>
      <c r="I35" s="17"/>
    </row>
    <row r="36" spans="1:9" x14ac:dyDescent="0.25">
      <c r="A36" s="3" t="s">
        <v>4</v>
      </c>
      <c r="C36" s="17">
        <f>S26</f>
        <v>0</v>
      </c>
    </row>
    <row r="37" spans="1:9" ht="16.5" thickBot="1" x14ac:dyDescent="0.3">
      <c r="A37" s="4" t="s">
        <v>6</v>
      </c>
      <c r="C37" s="23">
        <f>SUM(C32:C36)</f>
        <v>0</v>
      </c>
      <c r="E37" s="4" t="s">
        <v>40</v>
      </c>
      <c r="F37" s="4"/>
      <c r="G37" s="19">
        <f>S27-C37</f>
        <v>24</v>
      </c>
    </row>
    <row r="38" spans="1:9" ht="16.5" thickTop="1" x14ac:dyDescent="0.25">
      <c r="A38" s="3" t="s">
        <v>27</v>
      </c>
      <c r="C38" s="20">
        <v>0</v>
      </c>
      <c r="D38" s="20"/>
    </row>
    <row r="39" spans="1:9" x14ac:dyDescent="0.25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9" zoomScaleNormal="99" zoomScalePageLayoutView="89" workbookViewId="0">
      <selection activeCell="D15" sqref="D15"/>
    </sheetView>
  </sheetViews>
  <sheetFormatPr defaultColWidth="9.140625" defaultRowHeight="15.75" x14ac:dyDescent="0.25"/>
  <cols>
    <col min="1" max="1" width="9.7109375" style="30" customWidth="1"/>
    <col min="2" max="2" width="10.7109375" style="30" customWidth="1"/>
    <col min="3" max="3" width="12.85546875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69</v>
      </c>
      <c r="B2" s="110"/>
      <c r="C2" s="110" t="str">
        <f>Buckingham!C2</f>
        <v>16.05.21</v>
      </c>
      <c r="D2" s="32"/>
      <c r="E2" s="153" t="s">
        <v>13</v>
      </c>
      <c r="F2" s="153"/>
      <c r="G2" s="153" t="s">
        <v>14</v>
      </c>
      <c r="H2" s="153"/>
      <c r="I2" s="153" t="s">
        <v>15</v>
      </c>
      <c r="J2" s="153"/>
      <c r="K2" s="153" t="s">
        <v>16</v>
      </c>
      <c r="L2" s="153"/>
      <c r="M2" s="153" t="s">
        <v>17</v>
      </c>
      <c r="N2" s="153"/>
      <c r="O2" s="154" t="s">
        <v>18</v>
      </c>
      <c r="P2" s="154"/>
      <c r="Q2" s="154" t="s">
        <v>19</v>
      </c>
      <c r="R2" s="154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6"/>
      <c r="B4" s="117"/>
      <c r="C4" s="6"/>
      <c r="D4" s="22"/>
      <c r="E4" s="148"/>
      <c r="F4" s="149"/>
      <c r="G4" s="148"/>
      <c r="H4" s="149"/>
      <c r="I4" s="148"/>
      <c r="J4" s="149"/>
      <c r="K4" s="148"/>
      <c r="L4" s="149"/>
      <c r="M4" s="148"/>
      <c r="N4" s="149"/>
      <c r="O4" s="152"/>
      <c r="P4" s="152"/>
      <c r="Q4" s="150"/>
      <c r="R4" s="151"/>
      <c r="S4" s="38">
        <f>E4+G4+I4+K4+M4+O4+Q4</f>
        <v>0</v>
      </c>
      <c r="T4" s="38">
        <f>SUM(S4-U4-V4)</f>
        <v>0</v>
      </c>
      <c r="U4" s="40"/>
      <c r="V4" s="40"/>
    </row>
    <row r="5" spans="1:22" x14ac:dyDescent="0.25">
      <c r="A5" s="6"/>
      <c r="B5" s="6"/>
      <c r="C5" s="6"/>
      <c r="D5" s="22"/>
      <c r="E5" s="123"/>
      <c r="F5" s="124"/>
      <c r="G5" s="123"/>
      <c r="H5" s="124"/>
      <c r="I5" s="123"/>
      <c r="J5" s="124"/>
      <c r="K5" s="123"/>
      <c r="L5" s="124"/>
      <c r="M5" s="123"/>
      <c r="N5" s="124"/>
      <c r="O5" s="152"/>
      <c r="P5" s="152"/>
      <c r="Q5" s="150"/>
      <c r="R5" s="151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25">
      <c r="A6" s="6"/>
      <c r="B6" s="6"/>
      <c r="C6" s="6"/>
      <c r="D6" s="22"/>
      <c r="E6" s="123"/>
      <c r="F6" s="124"/>
      <c r="G6" s="123"/>
      <c r="H6" s="124"/>
      <c r="I6" s="123"/>
      <c r="J6" s="124"/>
      <c r="K6" s="123"/>
      <c r="L6" s="124"/>
      <c r="M6" s="123"/>
      <c r="N6" s="124"/>
      <c r="O6" s="152"/>
      <c r="P6" s="152"/>
      <c r="Q6" s="150"/>
      <c r="R6" s="151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6"/>
      <c r="B7" s="6" t="s">
        <v>75</v>
      </c>
      <c r="C7" s="118">
        <v>386.56</v>
      </c>
      <c r="D7" s="22"/>
      <c r="E7" s="148"/>
      <c r="F7" s="149"/>
      <c r="G7" s="148"/>
      <c r="H7" s="149"/>
      <c r="I7" s="148"/>
      <c r="J7" s="149"/>
      <c r="K7" s="148"/>
      <c r="L7" s="149"/>
      <c r="M7" s="148"/>
      <c r="N7" s="149"/>
      <c r="O7" s="152"/>
      <c r="P7" s="152"/>
      <c r="Q7" s="150"/>
      <c r="R7" s="151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6"/>
      <c r="D8" s="22"/>
      <c r="E8" s="148"/>
      <c r="F8" s="149"/>
      <c r="G8" s="148"/>
      <c r="H8" s="149"/>
      <c r="I8" s="148"/>
      <c r="J8" s="149"/>
      <c r="K8" s="148"/>
      <c r="L8" s="149"/>
      <c r="M8" s="148"/>
      <c r="N8" s="149"/>
      <c r="O8" s="152"/>
      <c r="P8" s="152"/>
      <c r="Q8" s="150"/>
      <c r="R8" s="151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52"/>
      <c r="P9" s="152"/>
      <c r="Q9" s="150"/>
      <c r="R9" s="151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50"/>
      <c r="P10" s="151"/>
      <c r="Q10" s="150"/>
      <c r="R10" s="151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50"/>
      <c r="P11" s="151"/>
      <c r="Q11" s="150"/>
      <c r="R11" s="151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50"/>
      <c r="P12" s="151"/>
      <c r="Q12" s="150"/>
      <c r="R12" s="151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50"/>
      <c r="P13" s="151"/>
      <c r="Q13" s="150"/>
      <c r="R13" s="151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50"/>
      <c r="P14" s="151"/>
      <c r="Q14" s="150"/>
      <c r="R14" s="151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50"/>
      <c r="P15" s="151"/>
      <c r="Q15" s="150"/>
      <c r="R15" s="151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117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50"/>
      <c r="P16" s="151"/>
      <c r="Q16" s="150"/>
      <c r="R16" s="151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117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50"/>
      <c r="P17" s="151"/>
      <c r="Q17" s="150"/>
      <c r="R17" s="151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/>
      <c r="B18" s="117"/>
      <c r="C18" s="6"/>
      <c r="D18" s="22"/>
      <c r="E18" s="148"/>
      <c r="F18" s="149"/>
      <c r="G18" s="148"/>
      <c r="H18" s="149"/>
      <c r="I18" s="148"/>
      <c r="J18" s="149"/>
      <c r="K18" s="148"/>
      <c r="L18" s="149"/>
      <c r="M18" s="148"/>
      <c r="N18" s="149"/>
      <c r="O18" s="152"/>
      <c r="P18" s="152"/>
      <c r="Q18" s="150"/>
      <c r="R18" s="151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25">
      <c r="A19" s="6"/>
      <c r="B19" s="117"/>
      <c r="C19" s="6"/>
      <c r="D19" s="22"/>
      <c r="E19" s="148"/>
      <c r="F19" s="149"/>
      <c r="G19" s="148"/>
      <c r="H19" s="149"/>
      <c r="I19" s="148"/>
      <c r="J19" s="149"/>
      <c r="K19" s="148"/>
      <c r="L19" s="149"/>
      <c r="M19" s="148"/>
      <c r="N19" s="149"/>
      <c r="O19" s="152"/>
      <c r="P19" s="152"/>
      <c r="Q19" s="150"/>
      <c r="R19" s="151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48"/>
      <c r="F20" s="149"/>
      <c r="G20" s="148"/>
      <c r="H20" s="149"/>
      <c r="I20" s="148"/>
      <c r="J20" s="149"/>
      <c r="K20" s="148"/>
      <c r="L20" s="149"/>
      <c r="M20" s="148"/>
      <c r="N20" s="149"/>
      <c r="O20" s="152"/>
      <c r="P20" s="152"/>
      <c r="Q20" s="150"/>
      <c r="R20" s="151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48"/>
      <c r="F21" s="149"/>
      <c r="G21" s="148"/>
      <c r="H21" s="149"/>
      <c r="I21" s="148"/>
      <c r="J21" s="149"/>
      <c r="K21" s="148"/>
      <c r="L21" s="149"/>
      <c r="M21" s="148"/>
      <c r="N21" s="149"/>
      <c r="O21" s="152"/>
      <c r="P21" s="152"/>
      <c r="Q21" s="150"/>
      <c r="R21" s="151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57"/>
      <c r="F22" s="157"/>
      <c r="G22" s="157"/>
      <c r="H22" s="157"/>
      <c r="I22" s="157"/>
      <c r="J22" s="157"/>
      <c r="K22" s="157"/>
      <c r="L22" s="157"/>
      <c r="M22" s="148"/>
      <c r="N22" s="149"/>
      <c r="O22" s="152"/>
      <c r="P22" s="152"/>
      <c r="Q22" s="150"/>
      <c r="R22" s="151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55">
        <f>SUM(E4:E22)</f>
        <v>0</v>
      </c>
      <c r="F23" s="156"/>
      <c r="G23" s="155">
        <f>SUM(G4:G22)</f>
        <v>0</v>
      </c>
      <c r="H23" s="156"/>
      <c r="I23" s="155">
        <f>SUM(I4:I22)</f>
        <v>0</v>
      </c>
      <c r="J23" s="156"/>
      <c r="K23" s="155">
        <f>SUM(K4:K22)</f>
        <v>0</v>
      </c>
      <c r="L23" s="156"/>
      <c r="M23" s="155">
        <f>SUM(M4:M22)</f>
        <v>0</v>
      </c>
      <c r="N23" s="156"/>
      <c r="O23" s="155">
        <f>SUM(O4:O22)</f>
        <v>0</v>
      </c>
      <c r="P23" s="156"/>
      <c r="Q23" s="155">
        <f>SUM(Q4:Q22)</f>
        <v>0</v>
      </c>
      <c r="R23" s="156"/>
      <c r="S23" s="38">
        <f>E23+G23+I23+K23+M23+O23+Q23</f>
        <v>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-8</v>
      </c>
      <c r="G25" s="40"/>
      <c r="H25" s="40">
        <f>SUM(G23)-H24</f>
        <v>-8</v>
      </c>
      <c r="I25" s="40"/>
      <c r="J25" s="40">
        <f>SUM(I23)-J24</f>
        <v>-8</v>
      </c>
      <c r="K25" s="40"/>
      <c r="L25" s="40">
        <f>SUM(K23)-L24</f>
        <v>-8</v>
      </c>
      <c r="M25" s="40"/>
      <c r="N25" s="40">
        <f>SUM(M23)-N24</f>
        <v>-8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-40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14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99" zoomScaleNormal="99" zoomScaleSheetLayoutView="91" workbookViewId="0">
      <selection activeCell="D8" sqref="D8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2.8554687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63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/>
      <c r="F3" s="122"/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7"/>
      <c r="C4" s="6"/>
      <c r="D4" s="22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33"/>
      <c r="P4" s="134"/>
      <c r="Q4" s="133"/>
      <c r="R4" s="134"/>
      <c r="S4" s="12">
        <f t="shared" ref="S4:S22" si="0">E4+G4+I4+K4+M4+O4+Q4</f>
        <v>0</v>
      </c>
      <c r="T4" s="12">
        <f t="shared" ref="T4:T19" si="1">SUM(S4-U4-V4)</f>
        <v>0</v>
      </c>
      <c r="U4" s="14"/>
      <c r="V4" s="14"/>
    </row>
    <row r="5" spans="1:22" x14ac:dyDescent="0.25">
      <c r="A5" s="6"/>
      <c r="B5" s="117"/>
      <c r="C5" s="6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58"/>
      <c r="H6" s="138"/>
      <c r="I6" s="158"/>
      <c r="J6" s="138"/>
      <c r="K6" s="158"/>
      <c r="L6" s="138"/>
      <c r="M6" s="158"/>
      <c r="N6" s="138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58"/>
      <c r="H7" s="138"/>
      <c r="I7" s="158"/>
      <c r="J7" s="138"/>
      <c r="K7" s="158"/>
      <c r="L7" s="138"/>
      <c r="M7" s="158"/>
      <c r="N7" s="138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18">
        <v>285.12</v>
      </c>
      <c r="D8" s="22"/>
      <c r="E8" s="137"/>
      <c r="F8" s="138"/>
      <c r="G8" s="137"/>
      <c r="H8" s="138"/>
      <c r="I8" s="137"/>
      <c r="J8" s="138"/>
      <c r="K8" s="158"/>
      <c r="L8" s="138"/>
      <c r="M8" s="158"/>
      <c r="N8" s="138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58"/>
      <c r="H11" s="138"/>
      <c r="I11" s="158"/>
      <c r="J11" s="138"/>
      <c r="K11" s="158"/>
      <c r="L11" s="138"/>
      <c r="M11" s="158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58"/>
      <c r="H12" s="138"/>
      <c r="I12" s="158"/>
      <c r="J12" s="138"/>
      <c r="K12" s="158"/>
      <c r="L12" s="138"/>
      <c r="M12" s="158"/>
      <c r="N12" s="138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7"/>
      <c r="F13" s="138"/>
      <c r="G13" s="158"/>
      <c r="H13" s="138"/>
      <c r="I13" s="158"/>
      <c r="J13" s="138"/>
      <c r="K13" s="158"/>
      <c r="L13" s="138"/>
      <c r="M13" s="158"/>
      <c r="N13" s="138"/>
      <c r="O13" s="133"/>
      <c r="P13" s="134"/>
      <c r="Q13" s="133"/>
      <c r="R13" s="134"/>
      <c r="S13" s="12">
        <f t="shared" si="0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58"/>
      <c r="H14" s="138"/>
      <c r="I14" s="158"/>
      <c r="J14" s="138"/>
      <c r="K14" s="158"/>
      <c r="L14" s="138"/>
      <c r="M14" s="158"/>
      <c r="N14" s="138"/>
      <c r="O14" s="133"/>
      <c r="P14" s="134"/>
      <c r="Q14" s="133"/>
      <c r="R14" s="134"/>
      <c r="S14" s="12">
        <f t="shared" si="0"/>
        <v>0</v>
      </c>
      <c r="T14" s="12">
        <f t="shared" si="1"/>
        <v>0</v>
      </c>
      <c r="U14" s="14"/>
      <c r="V14" s="14"/>
    </row>
    <row r="15" spans="1:22" x14ac:dyDescent="0.25">
      <c r="A15" s="6"/>
      <c r="B15" s="25"/>
      <c r="C15" s="6"/>
      <c r="D15" s="22"/>
      <c r="E15" s="137"/>
      <c r="F15" s="138"/>
      <c r="G15" s="158"/>
      <c r="H15" s="138"/>
      <c r="I15" s="158"/>
      <c r="J15" s="138"/>
      <c r="K15" s="158"/>
      <c r="L15" s="138"/>
      <c r="M15" s="158"/>
      <c r="N15" s="138"/>
      <c r="O15" s="133"/>
      <c r="P15" s="134"/>
      <c r="Q15" s="133"/>
      <c r="R15" s="134"/>
      <c r="S15" s="12">
        <f t="shared" si="0"/>
        <v>0</v>
      </c>
      <c r="T15" s="12">
        <f t="shared" si="1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0"/>
        <v>0</v>
      </c>
      <c r="T16" s="12">
        <f t="shared" si="1"/>
        <v>0</v>
      </c>
      <c r="U16" s="14"/>
      <c r="V16" s="14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3"/>
      <c r="P17" s="134"/>
      <c r="Q17" s="133"/>
      <c r="R17" s="134"/>
      <c r="S17" s="12">
        <f t="shared" si="0"/>
        <v>0</v>
      </c>
      <c r="T17" s="12">
        <f t="shared" si="1"/>
        <v>0</v>
      </c>
      <c r="U17" s="14"/>
      <c r="V17" s="14"/>
    </row>
    <row r="18" spans="1:22" x14ac:dyDescent="0.25">
      <c r="A18" s="6"/>
      <c r="B18" s="25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0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22"/>
      <c r="E19" s="137"/>
      <c r="F19" s="138"/>
      <c r="G19" s="158"/>
      <c r="H19" s="138"/>
      <c r="I19" s="158"/>
      <c r="J19" s="138"/>
      <c r="K19" s="158"/>
      <c r="L19" s="138"/>
      <c r="M19" s="158"/>
      <c r="N19" s="138"/>
      <c r="O19" s="133"/>
      <c r="P19" s="134"/>
      <c r="Q19" s="133"/>
      <c r="R19" s="134"/>
      <c r="S19" s="12">
        <f t="shared" si="0"/>
        <v>0</v>
      </c>
      <c r="T19" s="12">
        <f t="shared" si="1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0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0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39">
        <f>SUM(E4:E21)</f>
        <v>0</v>
      </c>
      <c r="F22" s="140"/>
      <c r="G22" s="139">
        <f>SUM(G4:G21)</f>
        <v>0</v>
      </c>
      <c r="H22" s="140"/>
      <c r="I22" s="139">
        <f>SUM(I4:I21)</f>
        <v>0</v>
      </c>
      <c r="J22" s="140"/>
      <c r="K22" s="139">
        <f>SUM(K4:K21)</f>
        <v>0</v>
      </c>
      <c r="L22" s="140"/>
      <c r="M22" s="139">
        <f>SUM(M4:M21)</f>
        <v>0</v>
      </c>
      <c r="N22" s="140"/>
      <c r="O22" s="139">
        <f>SUM(O4:O21)</f>
        <v>0</v>
      </c>
      <c r="P22" s="140"/>
      <c r="Q22" s="139">
        <f>SUM(Q4:Q21)</f>
        <v>0</v>
      </c>
      <c r="R22" s="140"/>
      <c r="S22" s="12">
        <f t="shared" si="0"/>
        <v>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16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zoomScale="99" zoomScaleNormal="99" zoomScaleSheetLayoutView="91" workbookViewId="0">
      <selection activeCell="D17" sqref="D17"/>
    </sheetView>
  </sheetViews>
  <sheetFormatPr defaultColWidth="9.140625" defaultRowHeight="15.75" x14ac:dyDescent="0.25"/>
  <cols>
    <col min="1" max="1" width="8.7109375" style="3" customWidth="1"/>
    <col min="2" max="2" width="10.85546875" style="3" customWidth="1"/>
    <col min="3" max="3" width="13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/>
      <c r="B4" s="117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 t="shared" ref="S4:S10" si="0">E4+G4+I4+K4+M4+O4+Q4</f>
        <v>0</v>
      </c>
      <c r="T4" s="12">
        <f t="shared" ref="T4:T22" si="1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 t="s">
        <v>75</v>
      </c>
      <c r="C6" s="118">
        <v>366.4</v>
      </c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>E15+G15+I15+K15+M15+O15+Q15</f>
        <v>0</v>
      </c>
      <c r="T15" s="12">
        <f t="shared" si="1"/>
        <v>0</v>
      </c>
      <c r="U15" s="14"/>
      <c r="V15" s="14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33"/>
      <c r="P16" s="134"/>
      <c r="Q16" s="133"/>
      <c r="R16" s="134"/>
      <c r="S16" s="12">
        <f>E16+G16+I16+K16+M16+O16+Q16</f>
        <v>0</v>
      </c>
      <c r="T16" s="12">
        <f t="shared" si="1"/>
        <v>0</v>
      </c>
      <c r="U16" s="14"/>
      <c r="V16" s="14"/>
    </row>
    <row r="17" spans="1:22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33"/>
      <c r="P17" s="134"/>
      <c r="Q17" s="133"/>
      <c r="R17" s="134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ref="S18:S20" si="3">E18+G18+I18+K18+M18+O18+Q18</f>
        <v>0</v>
      </c>
      <c r="T18" s="12">
        <f t="shared" ref="T18:T20" si="4">SUM(S18-U18-V18)</f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3"/>
        <v>0</v>
      </c>
      <c r="T19" s="12">
        <f t="shared" si="4"/>
        <v>0</v>
      </c>
      <c r="U19" s="14"/>
      <c r="V19" s="14"/>
    </row>
    <row r="20" spans="1:22" x14ac:dyDescent="0.25">
      <c r="A20" s="6"/>
      <c r="B20" s="117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3"/>
        <v>0</v>
      </c>
      <c r="T20" s="12">
        <f t="shared" si="4"/>
        <v>0</v>
      </c>
      <c r="U20" s="14"/>
      <c r="V20" s="14"/>
    </row>
    <row r="21" spans="1:22" x14ac:dyDescent="0.25">
      <c r="A21" s="6"/>
      <c r="B21" s="117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25">
      <c r="A22" s="110"/>
      <c r="B22" s="61"/>
      <c r="C22" s="110"/>
      <c r="D22" s="10"/>
      <c r="E22" s="158"/>
      <c r="F22" s="138"/>
      <c r="G22" s="158"/>
      <c r="H22" s="138"/>
      <c r="I22" s="158"/>
      <c r="J22" s="138"/>
      <c r="K22" s="158"/>
      <c r="L22" s="138"/>
      <c r="M22" s="158"/>
      <c r="N22" s="138"/>
      <c r="O22" s="133"/>
      <c r="P22" s="134"/>
      <c r="Q22" s="133"/>
      <c r="R22" s="134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25">
      <c r="A23" s="10" t="s">
        <v>35</v>
      </c>
      <c r="B23" s="10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2"/>
        <v>0</v>
      </c>
      <c r="T23" s="12"/>
      <c r="U23" s="15"/>
      <c r="V23" s="14"/>
    </row>
    <row r="24" spans="1:22" x14ac:dyDescent="0.25">
      <c r="A24" s="10" t="s">
        <v>36</v>
      </c>
      <c r="B24" s="10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2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0</v>
      </c>
      <c r="F25" s="140"/>
      <c r="G25" s="139">
        <f>SUM(G4:G24)</f>
        <v>0</v>
      </c>
      <c r="H25" s="140"/>
      <c r="I25" s="139">
        <f>SUM(I4:I24)</f>
        <v>0</v>
      </c>
      <c r="J25" s="140"/>
      <c r="K25" s="139">
        <f>SUM(K4:K24)</f>
        <v>0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ref="S25" si="5">E25+G25+I25+K25+M25+O25+Q25</f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/>
      <c r="I31" s="24">
        <v>10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9" zoomScaleNormal="99" workbookViewId="0">
      <selection activeCell="D18" sqref="D18"/>
    </sheetView>
  </sheetViews>
  <sheetFormatPr defaultColWidth="9.140625" defaultRowHeight="15.75" x14ac:dyDescent="0.25"/>
  <cols>
    <col min="1" max="1" width="10.42578125" style="3" customWidth="1"/>
    <col min="2" max="2" width="10.855468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6"/>
      <c r="B4" s="117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>SUM(S4-U4-V4)</f>
        <v>0</v>
      </c>
      <c r="U4" s="14"/>
      <c r="V4" s="14"/>
    </row>
    <row r="5" spans="1:22" ht="15.75" customHeight="1" x14ac:dyDescent="0.25">
      <c r="A5" s="6"/>
      <c r="B5" s="117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>E5+G5+I5+K5+M5+O5+Q5</f>
        <v>0</v>
      </c>
      <c r="T5" s="12">
        <f>SUM(S5-U5-V5)</f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ref="S6:S24" si="0">E6+G6+I6+K6+M6+O6+Q6</f>
        <v>0</v>
      </c>
      <c r="T6" s="12">
        <f t="shared" ref="T6:T21" si="1">SUM(S6-U6-V6)</f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18">
        <v>364.16</v>
      </c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25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6"/>
      <c r="C18" s="6"/>
      <c r="D18" s="22"/>
      <c r="E18" s="123"/>
      <c r="F18" s="124"/>
      <c r="G18" s="123"/>
      <c r="H18" s="124"/>
      <c r="I18" s="137"/>
      <c r="J18" s="138"/>
      <c r="K18" s="123"/>
      <c r="L18" s="124"/>
      <c r="M18" s="123"/>
      <c r="N18" s="124"/>
      <c r="O18" s="133"/>
      <c r="P18" s="134"/>
      <c r="Q18" s="133"/>
      <c r="R18" s="13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33"/>
      <c r="P19" s="134"/>
      <c r="Q19" s="133"/>
      <c r="R19" s="13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6"/>
      <c r="B20" s="117"/>
      <c r="C20" s="6"/>
      <c r="D20" s="22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33"/>
      <c r="P20" s="134"/>
      <c r="Q20" s="133"/>
      <c r="R20" s="134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117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39">
        <f>SUM(E4:E23)</f>
        <v>0</v>
      </c>
      <c r="F24" s="140"/>
      <c r="G24" s="139">
        <f>SUM(G4:G23)</f>
        <v>0</v>
      </c>
      <c r="H24" s="140"/>
      <c r="I24" s="139">
        <f>SUM(I4:I23)</f>
        <v>0</v>
      </c>
      <c r="J24" s="140"/>
      <c r="K24" s="139">
        <f>SUM(K4:K23)</f>
        <v>0</v>
      </c>
      <c r="L24" s="140"/>
      <c r="M24" s="139">
        <f>SUM(M4:M23)</f>
        <v>0</v>
      </c>
      <c r="N24" s="140"/>
      <c r="O24" s="139">
        <f>SUM(O4:O23)</f>
        <v>0</v>
      </c>
      <c r="P24" s="140"/>
      <c r="Q24" s="139">
        <f>SUM(Q4:Q23)</f>
        <v>0</v>
      </c>
      <c r="R24" s="140"/>
      <c r="S24" s="12">
        <f t="shared" si="0"/>
        <v>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-8</v>
      </c>
      <c r="G26" s="14"/>
      <c r="H26" s="14">
        <f>SUM(G24)-H25</f>
        <v>-8</v>
      </c>
      <c r="I26" s="14"/>
      <c r="J26" s="14">
        <f>SUM(I24)-J25</f>
        <v>-8</v>
      </c>
      <c r="K26" s="14"/>
      <c r="L26" s="14">
        <f>SUM(K24)-L25</f>
        <v>-8</v>
      </c>
      <c r="M26" s="14"/>
      <c r="N26" s="14">
        <f>SUM(M24)-N25</f>
        <v>-8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-40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12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99" zoomScaleNormal="99" workbookViewId="0">
      <selection activeCell="D15" sqref="D15"/>
    </sheetView>
  </sheetViews>
  <sheetFormatPr defaultColWidth="9.140625" defaultRowHeight="15.75" x14ac:dyDescent="0.25"/>
  <cols>
    <col min="1" max="1" width="10.28515625" style="3" customWidth="1"/>
    <col min="2" max="2" width="10.7109375" style="3" customWidth="1"/>
    <col min="3" max="3" width="12.7109375" style="3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45" t="s">
        <v>17</v>
      </c>
      <c r="N2" s="14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19"/>
      <c r="N3" s="120"/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6" t="s">
        <v>79</v>
      </c>
      <c r="B4" s="117"/>
      <c r="C4" s="6"/>
      <c r="D4" s="22"/>
      <c r="E4" s="137"/>
      <c r="F4" s="138"/>
      <c r="G4" s="137"/>
      <c r="H4" s="138"/>
      <c r="I4" s="137">
        <v>4</v>
      </c>
      <c r="J4" s="138"/>
      <c r="K4" s="137"/>
      <c r="L4" s="138"/>
      <c r="M4" s="141">
        <v>8</v>
      </c>
      <c r="N4" s="142"/>
      <c r="O4" s="159"/>
      <c r="P4" s="159"/>
      <c r="Q4" s="159"/>
      <c r="R4" s="159"/>
      <c r="S4" s="12">
        <f t="shared" ref="S4:S11" si="0">E4+G4+I4+K4+M4+O4+Q4</f>
        <v>12</v>
      </c>
      <c r="T4" s="12">
        <f t="shared" ref="T4:T11" si="1">SUM(S4-U4-V4)</f>
        <v>12</v>
      </c>
      <c r="U4" s="14"/>
      <c r="V4" s="14"/>
    </row>
    <row r="5" spans="1:22" x14ac:dyDescent="0.25">
      <c r="A5" s="6"/>
      <c r="B5" s="117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41"/>
      <c r="N5" s="142"/>
      <c r="O5" s="159"/>
      <c r="P5" s="159"/>
      <c r="Q5" s="159"/>
      <c r="R5" s="159"/>
      <c r="S5" s="12">
        <f t="shared" si="0"/>
        <v>0</v>
      </c>
      <c r="T5" s="12">
        <f t="shared" si="1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41"/>
      <c r="N6" s="142"/>
      <c r="O6" s="159"/>
      <c r="P6" s="159"/>
      <c r="Q6" s="159"/>
      <c r="R6" s="159"/>
      <c r="S6" s="12">
        <f t="shared" si="0"/>
        <v>0</v>
      </c>
      <c r="T6" s="12">
        <f t="shared" si="1"/>
        <v>0</v>
      </c>
      <c r="U6" s="14"/>
      <c r="V6" s="14"/>
    </row>
    <row r="7" spans="1:22" x14ac:dyDescent="0.25">
      <c r="A7" s="6"/>
      <c r="B7" s="6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41"/>
      <c r="N7" s="142"/>
      <c r="O7" s="159"/>
      <c r="P7" s="159"/>
      <c r="Q7" s="159"/>
      <c r="R7" s="159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6"/>
      <c r="B8" s="6" t="s">
        <v>75</v>
      </c>
      <c r="C8" s="118">
        <v>416.96</v>
      </c>
      <c r="D8" s="22"/>
      <c r="E8" s="137"/>
      <c r="F8" s="138"/>
      <c r="G8" s="137"/>
      <c r="H8" s="138"/>
      <c r="I8" s="137"/>
      <c r="J8" s="138"/>
      <c r="K8" s="137"/>
      <c r="L8" s="138"/>
      <c r="M8" s="141"/>
      <c r="N8" s="142"/>
      <c r="O8" s="159"/>
      <c r="P8" s="159"/>
      <c r="Q8" s="159"/>
      <c r="R8" s="159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41"/>
      <c r="N9" s="142"/>
      <c r="O9" s="133"/>
      <c r="P9" s="134"/>
      <c r="Q9" s="133"/>
      <c r="R9" s="13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41"/>
      <c r="N10" s="142"/>
      <c r="O10" s="133"/>
      <c r="P10" s="134"/>
      <c r="Q10" s="133"/>
      <c r="R10" s="13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41"/>
      <c r="N11" s="142"/>
      <c r="O11" s="133"/>
      <c r="P11" s="134"/>
      <c r="Q11" s="133"/>
      <c r="R11" s="13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41"/>
      <c r="N12" s="142"/>
      <c r="O12" s="133"/>
      <c r="P12" s="134"/>
      <c r="Q12" s="133"/>
      <c r="R12" s="13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41"/>
      <c r="N13" s="142"/>
      <c r="O13" s="133"/>
      <c r="P13" s="134"/>
      <c r="Q13" s="133"/>
      <c r="R13" s="13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25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41"/>
      <c r="N14" s="142"/>
      <c r="O14" s="133"/>
      <c r="P14" s="134"/>
      <c r="Q14" s="133"/>
      <c r="R14" s="13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41"/>
      <c r="N15" s="142"/>
      <c r="O15" s="133"/>
      <c r="P15" s="134"/>
      <c r="Q15" s="133"/>
      <c r="R15" s="13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41"/>
      <c r="N16" s="142"/>
      <c r="O16" s="133"/>
      <c r="P16" s="134"/>
      <c r="Q16" s="133"/>
      <c r="R16" s="13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41"/>
      <c r="N17" s="142"/>
      <c r="O17" s="133"/>
      <c r="P17" s="134"/>
      <c r="Q17" s="133"/>
      <c r="R17" s="13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6"/>
      <c r="B18" s="117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43"/>
      <c r="N18" s="144"/>
      <c r="O18" s="133"/>
      <c r="P18" s="134"/>
      <c r="Q18" s="133"/>
      <c r="R18" s="13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/>
      <c r="B19" s="117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43"/>
      <c r="N19" s="144"/>
      <c r="O19" s="133"/>
      <c r="P19" s="134"/>
      <c r="Q19" s="133"/>
      <c r="R19" s="134"/>
      <c r="S19" s="12">
        <f t="shared" si="2"/>
        <v>0</v>
      </c>
      <c r="T19" s="12">
        <f t="shared" si="7"/>
        <v>0</v>
      </c>
      <c r="U19" s="14"/>
      <c r="V19" s="14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41"/>
      <c r="N20" s="142"/>
      <c r="O20" s="133"/>
      <c r="P20" s="134"/>
      <c r="Q20" s="133"/>
      <c r="R20" s="13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7"/>
      <c r="F21" s="138"/>
      <c r="G21" s="137"/>
      <c r="H21" s="138"/>
      <c r="I21" s="137"/>
      <c r="J21" s="138"/>
      <c r="K21" s="137"/>
      <c r="L21" s="138"/>
      <c r="M21" s="141"/>
      <c r="N21" s="142"/>
      <c r="O21" s="133"/>
      <c r="P21" s="134"/>
      <c r="Q21" s="133"/>
      <c r="R21" s="134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37"/>
      <c r="F22" s="138"/>
      <c r="G22" s="137"/>
      <c r="H22" s="138"/>
      <c r="I22" s="137"/>
      <c r="J22" s="138"/>
      <c r="K22" s="137"/>
      <c r="L22" s="138"/>
      <c r="M22" s="141"/>
      <c r="N22" s="142"/>
      <c r="O22" s="133"/>
      <c r="P22" s="134"/>
      <c r="Q22" s="133"/>
      <c r="R22" s="134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4</v>
      </c>
      <c r="J23" s="140"/>
      <c r="K23" s="139">
        <f>SUM(K4:K22)</f>
        <v>0</v>
      </c>
      <c r="L23" s="140"/>
      <c r="M23" s="139">
        <f>SUM(M4:M22)</f>
        <v>8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>SUM(S4:S22)</f>
        <v>12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12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-4</v>
      </c>
      <c r="K25" s="14"/>
      <c r="L25" s="14">
        <f>SUM(K23)-L24</f>
        <v>-8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-28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12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12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12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zoomScale="99" zoomScaleNormal="99" workbookViewId="0">
      <selection activeCell="D12" sqref="D12"/>
    </sheetView>
  </sheetViews>
  <sheetFormatPr defaultColWidth="9.140625" defaultRowHeight="15.75" x14ac:dyDescent="0.25"/>
  <cols>
    <col min="1" max="1" width="10.5703125" style="71" customWidth="1"/>
    <col min="2" max="2" width="10.7109375" style="71" customWidth="1"/>
    <col min="3" max="3" width="12.710937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69</v>
      </c>
      <c r="B2" s="110"/>
      <c r="C2" s="110" t="str">
        <f>Buckingham!C2</f>
        <v>16.05.21</v>
      </c>
      <c r="D2" s="110"/>
      <c r="E2" s="164" t="s">
        <v>13</v>
      </c>
      <c r="F2" s="164"/>
      <c r="G2" s="164" t="s">
        <v>14</v>
      </c>
      <c r="H2" s="164"/>
      <c r="I2" s="164" t="s">
        <v>15</v>
      </c>
      <c r="J2" s="164"/>
      <c r="K2" s="164" t="s">
        <v>16</v>
      </c>
      <c r="L2" s="164"/>
      <c r="M2" s="136" t="s">
        <v>17</v>
      </c>
      <c r="N2" s="164"/>
      <c r="O2" s="165" t="s">
        <v>18</v>
      </c>
      <c r="P2" s="165"/>
      <c r="Q2" s="165" t="s">
        <v>19</v>
      </c>
      <c r="R2" s="165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6" t="s">
        <v>79</v>
      </c>
      <c r="B4" s="117"/>
      <c r="C4" s="6"/>
      <c r="D4" s="22"/>
      <c r="E4" s="137"/>
      <c r="F4" s="138"/>
      <c r="G4" s="137"/>
      <c r="H4" s="138"/>
      <c r="I4" s="137"/>
      <c r="J4" s="138"/>
      <c r="K4" s="137">
        <v>8</v>
      </c>
      <c r="L4" s="138"/>
      <c r="M4" s="137"/>
      <c r="N4" s="138"/>
      <c r="O4" s="160"/>
      <c r="P4" s="161"/>
      <c r="Q4" s="160"/>
      <c r="R4" s="161"/>
      <c r="S4" s="79">
        <f t="shared" ref="S4:S28" si="0">E4+G4+I4+K4+M4+O4+Q4</f>
        <v>8</v>
      </c>
      <c r="T4" s="79">
        <f t="shared" ref="T4:T28" si="1">SUM(S4-U4-V4)</f>
        <v>8</v>
      </c>
      <c r="U4" s="83"/>
      <c r="V4" s="83"/>
    </row>
    <row r="5" spans="1:22" x14ac:dyDescent="0.25">
      <c r="A5" s="6"/>
      <c r="B5" s="117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60"/>
      <c r="P5" s="161"/>
      <c r="Q5" s="160"/>
      <c r="R5" s="161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6"/>
      <c r="B6" s="117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60"/>
      <c r="P6" s="161"/>
      <c r="Q6" s="160"/>
      <c r="R6" s="161"/>
      <c r="S6" s="79">
        <f t="shared" ref="S6:S8" si="2">E6+G6+I6+K6+M6+O6+Q6</f>
        <v>0</v>
      </c>
      <c r="T6" s="79">
        <f t="shared" ref="T6:T8" si="3">SUM(S6-U6-V6)</f>
        <v>0</v>
      </c>
      <c r="U6" s="83"/>
      <c r="V6" s="83"/>
    </row>
    <row r="7" spans="1:22" x14ac:dyDescent="0.25">
      <c r="A7" s="6"/>
      <c r="B7" s="117"/>
      <c r="C7" s="6"/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60"/>
      <c r="P7" s="161"/>
      <c r="Q7" s="160"/>
      <c r="R7" s="161"/>
      <c r="S7" s="79">
        <f t="shared" si="2"/>
        <v>0</v>
      </c>
      <c r="T7" s="79">
        <f t="shared" si="3"/>
        <v>0</v>
      </c>
      <c r="U7" s="83"/>
      <c r="V7" s="83"/>
    </row>
    <row r="8" spans="1:22" x14ac:dyDescent="0.25">
      <c r="A8" s="6"/>
      <c r="B8" s="117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60"/>
      <c r="P8" s="161"/>
      <c r="Q8" s="160"/>
      <c r="R8" s="161"/>
      <c r="S8" s="79">
        <f t="shared" si="2"/>
        <v>0</v>
      </c>
      <c r="T8" s="79">
        <f t="shared" si="3"/>
        <v>0</v>
      </c>
      <c r="U8" s="83"/>
      <c r="V8" s="83"/>
    </row>
    <row r="9" spans="1:22" ht="15" customHeight="1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60"/>
      <c r="P9" s="161"/>
      <c r="Q9" s="160"/>
      <c r="R9" s="16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25">
      <c r="A10" s="6"/>
      <c r="B10" s="6" t="s">
        <v>75</v>
      </c>
      <c r="C10" s="118">
        <v>576.91999999999996</v>
      </c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60"/>
      <c r="P10" s="161"/>
      <c r="Q10" s="160"/>
      <c r="R10" s="16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60"/>
      <c r="P11" s="161"/>
      <c r="Q11" s="160"/>
      <c r="R11" s="16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60"/>
      <c r="P12" s="161"/>
      <c r="Q12" s="160"/>
      <c r="R12" s="16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25">
      <c r="A13" s="6"/>
      <c r="B13" s="6"/>
      <c r="C13" s="6"/>
      <c r="D13" s="10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60"/>
      <c r="P13" s="161"/>
      <c r="Q13" s="160"/>
      <c r="R13" s="16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25">
      <c r="A14" s="6"/>
      <c r="B14" s="6"/>
      <c r="C14" s="6"/>
      <c r="D14" s="10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60"/>
      <c r="P14" s="161"/>
      <c r="Q14" s="160"/>
      <c r="R14" s="16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6"/>
      <c r="B15" s="6"/>
      <c r="C15" s="6"/>
      <c r="D15" s="10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60"/>
      <c r="P15" s="161"/>
      <c r="Q15" s="160"/>
      <c r="R15" s="16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25">
      <c r="A16" s="6"/>
      <c r="B16" s="6"/>
      <c r="C16" s="6"/>
      <c r="D16" s="10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60"/>
      <c r="P16" s="161"/>
      <c r="Q16" s="160"/>
      <c r="R16" s="161"/>
      <c r="S16" s="79">
        <f t="shared" si="0"/>
        <v>0</v>
      </c>
      <c r="T16" s="79">
        <f t="shared" si="1"/>
        <v>0</v>
      </c>
      <c r="U16" s="83"/>
      <c r="V16" s="83"/>
    </row>
    <row r="17" spans="1:22" x14ac:dyDescent="0.25">
      <c r="A17" s="6"/>
      <c r="B17" s="6"/>
      <c r="C17" s="6"/>
      <c r="D17" s="10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60"/>
      <c r="P17" s="161"/>
      <c r="Q17" s="160"/>
      <c r="R17" s="161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25">
      <c r="A18" s="6"/>
      <c r="B18" s="6"/>
      <c r="C18" s="6"/>
      <c r="D18" s="10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60"/>
      <c r="P18" s="161"/>
      <c r="Q18" s="160"/>
      <c r="R18" s="16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6"/>
      <c r="B19" s="6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60"/>
      <c r="P19" s="161"/>
      <c r="Q19" s="160"/>
      <c r="R19" s="161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6"/>
      <c r="B20" s="6"/>
      <c r="C20" s="6"/>
      <c r="D20" s="10"/>
      <c r="E20" s="137"/>
      <c r="F20" s="138"/>
      <c r="G20" s="137"/>
      <c r="H20" s="138"/>
      <c r="I20" s="137"/>
      <c r="J20" s="138"/>
      <c r="K20" s="137"/>
      <c r="L20" s="138"/>
      <c r="M20" s="137"/>
      <c r="N20" s="138"/>
      <c r="O20" s="160"/>
      <c r="P20" s="161"/>
      <c r="Q20" s="160"/>
      <c r="R20" s="161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25">
      <c r="A21" s="6"/>
      <c r="B21" s="117"/>
      <c r="C21" s="6"/>
      <c r="D21" s="22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60"/>
      <c r="P21" s="161"/>
      <c r="Q21" s="160"/>
      <c r="R21" s="161"/>
      <c r="S21" s="79">
        <f t="shared" si="8"/>
        <v>0</v>
      </c>
      <c r="T21" s="79">
        <f t="shared" si="1"/>
        <v>0</v>
      </c>
      <c r="U21" s="83"/>
      <c r="V21" s="83"/>
    </row>
    <row r="22" spans="1:22" x14ac:dyDescent="0.25">
      <c r="A22" s="6"/>
      <c r="B22" s="117"/>
      <c r="C22" s="6"/>
      <c r="D22" s="22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60"/>
      <c r="P22" s="161"/>
      <c r="Q22" s="160"/>
      <c r="R22" s="161"/>
      <c r="S22" s="79">
        <f t="shared" si="8"/>
        <v>0</v>
      </c>
      <c r="T22" s="79">
        <f t="shared" si="1"/>
        <v>0</v>
      </c>
      <c r="U22" s="83"/>
      <c r="V22" s="83"/>
    </row>
    <row r="23" spans="1:22" x14ac:dyDescent="0.25">
      <c r="A23" s="6"/>
      <c r="B23" s="117"/>
      <c r="C23" s="6"/>
      <c r="D23" s="22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60"/>
      <c r="P23" s="161"/>
      <c r="Q23" s="160"/>
      <c r="R23" s="161"/>
      <c r="S23" s="79">
        <f t="shared" si="8"/>
        <v>0</v>
      </c>
      <c r="T23" s="79">
        <f t="shared" si="1"/>
        <v>0</v>
      </c>
      <c r="U23" s="83"/>
      <c r="V23" s="83"/>
    </row>
    <row r="24" spans="1:22" x14ac:dyDescent="0.25">
      <c r="A24" s="6"/>
      <c r="B24" s="117"/>
      <c r="C24" s="6"/>
      <c r="D24" s="22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60"/>
      <c r="P24" s="161"/>
      <c r="Q24" s="160"/>
      <c r="R24" s="161"/>
      <c r="S24" s="79">
        <f t="shared" si="8"/>
        <v>0</v>
      </c>
      <c r="T24" s="79">
        <f t="shared" si="1"/>
        <v>0</v>
      </c>
      <c r="U24" s="83"/>
      <c r="V24" s="83"/>
    </row>
    <row r="25" spans="1:22" x14ac:dyDescent="0.25">
      <c r="A25" s="81"/>
      <c r="B25" s="117"/>
      <c r="C25" s="81"/>
      <c r="D25" s="22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60"/>
      <c r="P25" s="161"/>
      <c r="Q25" s="160"/>
      <c r="R25" s="161"/>
      <c r="S25" s="79">
        <f t="shared" si="8"/>
        <v>0</v>
      </c>
      <c r="T25" s="79">
        <f t="shared" si="1"/>
        <v>0</v>
      </c>
      <c r="U25" s="83"/>
      <c r="V25" s="83"/>
    </row>
    <row r="26" spans="1:22" ht="15.75" customHeight="1" x14ac:dyDescent="0.25">
      <c r="A26" s="81"/>
      <c r="B26" s="117"/>
      <c r="C26" s="81"/>
      <c r="D26" s="3"/>
      <c r="E26" s="137"/>
      <c r="F26" s="138"/>
      <c r="G26" s="137"/>
      <c r="H26" s="138"/>
      <c r="I26" s="137"/>
      <c r="J26" s="138"/>
      <c r="K26" s="137"/>
      <c r="L26" s="138"/>
      <c r="M26" s="137"/>
      <c r="N26" s="138"/>
      <c r="O26" s="160"/>
      <c r="P26" s="161"/>
      <c r="Q26" s="160"/>
      <c r="R26" s="161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/>
      <c r="B27" s="117"/>
      <c r="C27" s="81"/>
      <c r="D27" s="82"/>
      <c r="E27" s="137"/>
      <c r="F27" s="138"/>
      <c r="G27" s="137"/>
      <c r="H27" s="138"/>
      <c r="I27" s="137"/>
      <c r="J27" s="138"/>
      <c r="K27" s="137"/>
      <c r="L27" s="138"/>
      <c r="M27" s="137"/>
      <c r="N27" s="138"/>
      <c r="O27" s="160"/>
      <c r="P27" s="161"/>
      <c r="Q27" s="160"/>
      <c r="R27" s="161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25">
      <c r="A28" s="6"/>
      <c r="B28" s="117"/>
      <c r="C28" s="6"/>
      <c r="D28" s="10"/>
      <c r="E28" s="137"/>
      <c r="F28" s="138"/>
      <c r="G28" s="137"/>
      <c r="H28" s="138"/>
      <c r="I28" s="137"/>
      <c r="J28" s="138"/>
      <c r="K28" s="137"/>
      <c r="L28" s="138"/>
      <c r="M28" s="137"/>
      <c r="N28" s="138"/>
      <c r="O28" s="160"/>
      <c r="P28" s="161"/>
      <c r="Q28" s="160"/>
      <c r="R28" s="16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137"/>
      <c r="F29" s="138"/>
      <c r="G29" s="137"/>
      <c r="H29" s="138"/>
      <c r="I29" s="137"/>
      <c r="J29" s="138"/>
      <c r="K29" s="137"/>
      <c r="L29" s="138"/>
      <c r="M29" s="137"/>
      <c r="N29" s="138"/>
      <c r="O29" s="160"/>
      <c r="P29" s="161"/>
      <c r="Q29" s="160"/>
      <c r="R29" s="161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137"/>
      <c r="F30" s="138"/>
      <c r="G30" s="137"/>
      <c r="H30" s="138"/>
      <c r="I30" s="137"/>
      <c r="J30" s="138"/>
      <c r="K30" s="137"/>
      <c r="L30" s="138"/>
      <c r="M30" s="137"/>
      <c r="N30" s="138"/>
      <c r="O30" s="160"/>
      <c r="P30" s="161"/>
      <c r="Q30" s="160"/>
      <c r="R30" s="161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162">
        <f>SUM(E4:E30)</f>
        <v>0</v>
      </c>
      <c r="F31" s="163"/>
      <c r="G31" s="162">
        <f>SUM(G4:G30)</f>
        <v>0</v>
      </c>
      <c r="H31" s="163"/>
      <c r="I31" s="162">
        <f>SUM(I4:I30)</f>
        <v>0</v>
      </c>
      <c r="J31" s="163"/>
      <c r="K31" s="162">
        <f>SUM(K4:K30)</f>
        <v>8</v>
      </c>
      <c r="L31" s="163"/>
      <c r="M31" s="162">
        <f t="shared" ref="M31" si="9">SUM(M4:M30)</f>
        <v>0</v>
      </c>
      <c r="N31" s="163"/>
      <c r="O31" s="162">
        <f>SUM(O4:O30)</f>
        <v>0</v>
      </c>
      <c r="P31" s="163"/>
      <c r="Q31" s="162">
        <f>SUM(Q4:Q30)</f>
        <v>0</v>
      </c>
      <c r="R31" s="163"/>
      <c r="S31" s="79">
        <f>SUM(S4:S30)</f>
        <v>8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8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-8</v>
      </c>
      <c r="G33" s="83"/>
      <c r="H33" s="83">
        <f>SUM(G31)-H32</f>
        <v>-8</v>
      </c>
      <c r="I33" s="83"/>
      <c r="J33" s="83">
        <f>SUM(I31)-J32</f>
        <v>-8</v>
      </c>
      <c r="K33" s="83"/>
      <c r="L33" s="83">
        <f>SUM(K31)-L32</f>
        <v>0</v>
      </c>
      <c r="M33" s="83"/>
      <c r="N33" s="83">
        <f>SUM(M31)-N32</f>
        <v>-8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0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8</v>
      </c>
      <c r="I36" s="69">
        <v>3600</v>
      </c>
    </row>
    <row r="37" spans="1:22" x14ac:dyDescent="0.25">
      <c r="A37" s="71" t="s">
        <v>24</v>
      </c>
      <c r="C37" s="86">
        <f>U33</f>
        <v>0</v>
      </c>
      <c r="D37" s="86"/>
      <c r="I37" s="87">
        <v>24.5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8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zoomScale="99" zoomScaleNormal="99" workbookViewId="0">
      <selection activeCell="C2" sqref="C2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zoomScale="99" zoomScaleNormal="99" workbookViewId="0">
      <selection activeCell="C7" sqref="C7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3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69</v>
      </c>
      <c r="B2" s="110"/>
      <c r="C2" s="6" t="s">
        <v>80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/>
      <c r="F3" s="122"/>
      <c r="G3" s="121"/>
      <c r="H3" s="122"/>
      <c r="I3" s="121"/>
      <c r="J3" s="122"/>
      <c r="K3" s="121"/>
      <c r="L3" s="122"/>
      <c r="M3" s="121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7"/>
      <c r="C4" s="6"/>
      <c r="D4" s="22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5"/>
      <c r="P4" s="126"/>
      <c r="Q4" s="125"/>
      <c r="R4" s="126"/>
      <c r="S4" s="58">
        <f t="shared" ref="S4:S25" si="0">E4+G4+I4+K4+M4+O4+Q4</f>
        <v>0</v>
      </c>
      <c r="T4" s="58">
        <f t="shared" ref="T4:T11" si="1">SUM(S4-U4-V4)</f>
        <v>0</v>
      </c>
      <c r="U4" s="60"/>
      <c r="V4" s="60"/>
    </row>
    <row r="5" spans="1:22" x14ac:dyDescent="0.25">
      <c r="A5" s="6"/>
      <c r="B5" s="117"/>
      <c r="C5" s="6"/>
      <c r="D5" s="22"/>
      <c r="E5" s="128"/>
      <c r="F5" s="127"/>
      <c r="G5" s="128"/>
      <c r="H5" s="127"/>
      <c r="I5" s="128"/>
      <c r="J5" s="127"/>
      <c r="K5" s="128"/>
      <c r="L5" s="127"/>
      <c r="M5" s="128"/>
      <c r="N5" s="127"/>
      <c r="O5" s="125"/>
      <c r="P5" s="126"/>
      <c r="Q5" s="125"/>
      <c r="R5" s="126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6"/>
      <c r="B6" s="6"/>
      <c r="C6" s="6"/>
      <c r="D6" s="22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5"/>
      <c r="P6" s="126"/>
      <c r="Q6" s="125"/>
      <c r="R6" s="126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6"/>
      <c r="B7" s="6" t="s">
        <v>75</v>
      </c>
      <c r="C7" s="118">
        <v>356.16</v>
      </c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5"/>
      <c r="P7" s="126"/>
      <c r="Q7" s="125"/>
      <c r="R7" s="126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5"/>
      <c r="P8" s="126"/>
      <c r="Q8" s="125"/>
      <c r="R8" s="126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5"/>
      <c r="P9" s="126"/>
      <c r="Q9" s="125"/>
      <c r="R9" s="126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5"/>
      <c r="P10" s="126"/>
      <c r="Q10" s="125"/>
      <c r="R10" s="126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5"/>
      <c r="P11" s="126"/>
      <c r="Q11" s="125"/>
      <c r="R11" s="126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5"/>
      <c r="P12" s="126"/>
      <c r="Q12" s="125"/>
      <c r="R12" s="126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5"/>
      <c r="P13" s="126"/>
      <c r="Q13" s="125"/>
      <c r="R13" s="126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5"/>
      <c r="P14" s="126"/>
      <c r="Q14" s="125"/>
      <c r="R14" s="126"/>
      <c r="S14" s="58">
        <f t="shared" ref="S14" si="4">E14+G14+I14+K14+M14+O14+Q14</f>
        <v>0</v>
      </c>
      <c r="T14" s="58">
        <f t="shared" ref="T14" si="5">SUM(S14-U14-V14)</f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5"/>
      <c r="P15" s="126"/>
      <c r="Q15" s="125"/>
      <c r="R15" s="126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5"/>
      <c r="P16" s="126"/>
      <c r="Q16" s="125"/>
      <c r="R16" s="126"/>
      <c r="S16" s="58">
        <f t="shared" ref="S16" si="6">E16+G16+I16+K16+M16+O16+Q16</f>
        <v>0</v>
      </c>
      <c r="T16" s="58">
        <f t="shared" ref="T16" si="7">SUM(S16-U16-V16)</f>
        <v>0</v>
      </c>
      <c r="U16" s="60"/>
      <c r="V16" s="60"/>
    </row>
    <row r="17" spans="1:22" ht="15.7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5"/>
      <c r="R17" s="126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5"/>
      <c r="P18" s="126"/>
      <c r="Q18" s="125"/>
      <c r="R18" s="126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5"/>
      <c r="R19" s="126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25">
      <c r="A20" s="6"/>
      <c r="B20" s="117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5"/>
      <c r="P20" s="126"/>
      <c r="Q20" s="125"/>
      <c r="R20" s="126"/>
      <c r="S20" s="58">
        <f t="shared" ref="S20:S21" si="9">E20+G20+I20+K20+M20+O20+Q20</f>
        <v>0</v>
      </c>
      <c r="T20" s="58">
        <f t="shared" si="3"/>
        <v>0</v>
      </c>
      <c r="U20" s="60"/>
      <c r="V20" s="60"/>
    </row>
    <row r="21" spans="1:22" ht="15.75" customHeight="1" x14ac:dyDescent="0.25">
      <c r="A21" s="6"/>
      <c r="B21" s="117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5"/>
      <c r="P21" s="126"/>
      <c r="Q21" s="125"/>
      <c r="R21" s="126"/>
      <c r="S21" s="58">
        <f t="shared" si="9"/>
        <v>0</v>
      </c>
      <c r="T21" s="58">
        <f t="shared" si="3"/>
        <v>0</v>
      </c>
      <c r="U21" s="60"/>
      <c r="V21" s="60"/>
    </row>
    <row r="22" spans="1:22" x14ac:dyDescent="0.25">
      <c r="A22" s="6"/>
      <c r="B22" s="117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5"/>
      <c r="P22" s="126"/>
      <c r="Q22" s="125"/>
      <c r="R22" s="126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25">
      <c r="A23" s="6"/>
      <c r="B23" s="117"/>
      <c r="C23" s="6"/>
      <c r="D23" s="22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5"/>
      <c r="P23" s="126"/>
      <c r="Q23" s="125"/>
      <c r="R23" s="126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25">
      <c r="A24" s="81"/>
      <c r="B24" s="81"/>
      <c r="C24" s="81"/>
      <c r="D24" s="22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5"/>
      <c r="P24" s="126"/>
      <c r="Q24" s="125"/>
      <c r="R24" s="126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25">
      <c r="A25" s="55"/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5"/>
      <c r="P25" s="126"/>
      <c r="Q25" s="125"/>
      <c r="R25" s="126"/>
      <c r="S25" s="58">
        <f t="shared" si="0"/>
        <v>0</v>
      </c>
      <c r="T25" s="58"/>
      <c r="U25" s="62"/>
      <c r="V25" s="60"/>
    </row>
    <row r="26" spans="1:22" x14ac:dyDescent="0.25">
      <c r="A26" s="55" t="s">
        <v>36</v>
      </c>
      <c r="B26" s="55"/>
      <c r="C26" s="55"/>
      <c r="D26" s="55"/>
      <c r="E26" s="123"/>
      <c r="F26" s="124"/>
      <c r="G26" s="123"/>
      <c r="H26" s="124"/>
      <c r="I26" s="123"/>
      <c r="J26" s="124"/>
      <c r="K26" s="123"/>
      <c r="L26" s="124"/>
      <c r="M26" s="123"/>
      <c r="N26" s="124"/>
      <c r="O26" s="125"/>
      <c r="P26" s="126"/>
      <c r="Q26" s="125"/>
      <c r="R26" s="126"/>
      <c r="S26" s="58">
        <f t="shared" ref="S26:S27" si="11">E26+G26+I26+K26+M26+O26+Q26</f>
        <v>0</v>
      </c>
      <c r="T26" s="58"/>
      <c r="U26" s="62"/>
      <c r="V26" s="60"/>
    </row>
    <row r="27" spans="1:22" x14ac:dyDescent="0.25">
      <c r="A27" s="62" t="s">
        <v>6</v>
      </c>
      <c r="B27" s="62"/>
      <c r="C27" s="62"/>
      <c r="D27" s="62"/>
      <c r="E27" s="129">
        <f>SUM(E4:E26)</f>
        <v>0</v>
      </c>
      <c r="F27" s="130"/>
      <c r="G27" s="129">
        <f>SUM(G4:G26)</f>
        <v>0</v>
      </c>
      <c r="H27" s="130"/>
      <c r="I27" s="129">
        <f>SUM(I4:I26)</f>
        <v>0</v>
      </c>
      <c r="J27" s="130"/>
      <c r="K27" s="129">
        <f>SUM(K4:K26)</f>
        <v>0</v>
      </c>
      <c r="L27" s="130"/>
      <c r="M27" s="129">
        <f>SUM(M4:M26)</f>
        <v>0</v>
      </c>
      <c r="N27" s="130"/>
      <c r="O27" s="129">
        <f>SUM(O4:O26)</f>
        <v>0</v>
      </c>
      <c r="P27" s="130"/>
      <c r="Q27" s="129">
        <f>SUM(Q4:Q26)</f>
        <v>0</v>
      </c>
      <c r="R27" s="130"/>
      <c r="S27" s="58">
        <f t="shared" si="11"/>
        <v>0</v>
      </c>
      <c r="T27" s="58"/>
      <c r="U27" s="62"/>
      <c r="V27" s="60"/>
    </row>
    <row r="28" spans="1:22" x14ac:dyDescent="0.25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0</v>
      </c>
      <c r="U28" s="60"/>
      <c r="V28" s="60"/>
    </row>
    <row r="29" spans="1:22" x14ac:dyDescent="0.25">
      <c r="A29" s="62" t="s">
        <v>39</v>
      </c>
      <c r="B29" s="62"/>
      <c r="C29" s="62"/>
      <c r="D29" s="62"/>
      <c r="E29" s="60"/>
      <c r="F29" s="60">
        <f>SUM(E27)-F28</f>
        <v>-8</v>
      </c>
      <c r="G29" s="60"/>
      <c r="H29" s="60">
        <f>SUM(G27)-H28</f>
        <v>-8</v>
      </c>
      <c r="I29" s="60"/>
      <c r="J29" s="60">
        <f>SUM(I27)-J28</f>
        <v>-8</v>
      </c>
      <c r="K29" s="60"/>
      <c r="L29" s="60">
        <f>SUM(K27)-L28</f>
        <v>-8</v>
      </c>
      <c r="M29" s="60"/>
      <c r="N29" s="60">
        <f>SUM(M27)-N28</f>
        <v>-8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-40</v>
      </c>
      <c r="T29" s="60"/>
      <c r="U29" s="60">
        <f>SUM(U4:U28)</f>
        <v>0</v>
      </c>
      <c r="V29" s="60">
        <f>SUM(V4:V28)</f>
        <v>0</v>
      </c>
    </row>
    <row r="31" spans="1:22" x14ac:dyDescent="0.25">
      <c r="A31" s="48" t="s">
        <v>23</v>
      </c>
      <c r="B31" s="49"/>
    </row>
    <row r="32" spans="1:22" x14ac:dyDescent="0.25">
      <c r="A32" s="50" t="s">
        <v>2</v>
      </c>
      <c r="C32" s="63">
        <f>SUM(T28)</f>
        <v>0</v>
      </c>
      <c r="I32" s="48">
        <v>3600</v>
      </c>
    </row>
    <row r="33" spans="1:9" x14ac:dyDescent="0.25">
      <c r="A33" s="50" t="s">
        <v>24</v>
      </c>
      <c r="C33" s="63">
        <f>U29</f>
        <v>0</v>
      </c>
      <c r="D33" s="63"/>
      <c r="I33" s="64">
        <v>22</v>
      </c>
    </row>
    <row r="34" spans="1:9" x14ac:dyDescent="0.25">
      <c r="A34" s="50" t="s">
        <v>25</v>
      </c>
      <c r="C34" s="63">
        <f>V29</f>
        <v>0</v>
      </c>
    </row>
    <row r="35" spans="1:9" x14ac:dyDescent="0.25">
      <c r="A35" s="50" t="s">
        <v>26</v>
      </c>
      <c r="C35" s="63">
        <f>S25</f>
        <v>0</v>
      </c>
      <c r="I35" s="63"/>
    </row>
    <row r="36" spans="1:9" x14ac:dyDescent="0.25">
      <c r="A36" s="50" t="s">
        <v>4</v>
      </c>
      <c r="C36" s="63">
        <f>S26</f>
        <v>0</v>
      </c>
    </row>
    <row r="37" spans="1:9" ht="16.5" thickBot="1" x14ac:dyDescent="0.3">
      <c r="A37" s="51" t="s">
        <v>6</v>
      </c>
      <c r="C37" s="65">
        <f>SUM(C32:C36)</f>
        <v>0</v>
      </c>
      <c r="E37" s="51" t="s">
        <v>40</v>
      </c>
      <c r="F37" s="51"/>
      <c r="G37" s="66">
        <f>S27-C37</f>
        <v>0</v>
      </c>
    </row>
    <row r="38" spans="1:9" ht="16.5" thickTop="1" x14ac:dyDescent="0.25">
      <c r="A38" s="50" t="s">
        <v>27</v>
      </c>
      <c r="C38" s="67">
        <v>0</v>
      </c>
      <c r="D38" s="67"/>
    </row>
    <row r="39" spans="1:9" x14ac:dyDescent="0.25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9" zoomScaleNormal="99" workbookViewId="0">
      <selection activeCell="D11" sqref="D11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16.05.21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7"/>
      <c r="C4" s="6"/>
      <c r="D4" s="22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5"/>
      <c r="P4" s="126"/>
      <c r="Q4" s="125"/>
      <c r="R4" s="126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5"/>
      <c r="P5" s="126"/>
      <c r="Q5" s="125"/>
      <c r="R5" s="126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18">
        <v>320</v>
      </c>
      <c r="D6" s="22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5"/>
      <c r="P6" s="126"/>
      <c r="Q6" s="125"/>
      <c r="R6" s="126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5"/>
      <c r="P15" s="126"/>
      <c r="Q15" s="125"/>
      <c r="R15" s="126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5"/>
      <c r="R17" s="126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5"/>
      <c r="P18" s="126"/>
      <c r="Q18" s="125"/>
      <c r="R18" s="126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10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5"/>
      <c r="R19" s="126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5"/>
      <c r="P20" s="126"/>
      <c r="Q20" s="125"/>
      <c r="R20" s="126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6"/>
      <c r="B21" s="117"/>
      <c r="C21" s="6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5"/>
      <c r="P21" s="126"/>
      <c r="Q21" s="125"/>
      <c r="R21" s="126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6"/>
      <c r="B22" s="25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0</v>
      </c>
      <c r="F26" s="130"/>
      <c r="G26" s="129">
        <f>SUM(G4:G25)</f>
        <v>0</v>
      </c>
      <c r="H26" s="130"/>
      <c r="I26" s="129">
        <f>SUM(I4:I25)</f>
        <v>0</v>
      </c>
      <c r="J26" s="130"/>
      <c r="K26" s="129">
        <f>SUM(K4:K25)</f>
        <v>0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9" zoomScaleNormal="99" workbookViewId="0">
      <selection activeCell="D15" sqref="D1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16.05.21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7"/>
      <c r="C4" s="6"/>
      <c r="D4" s="22"/>
      <c r="E4" s="123"/>
      <c r="F4" s="124"/>
      <c r="G4" s="123"/>
      <c r="H4" s="124"/>
      <c r="I4" s="123"/>
      <c r="J4" s="124"/>
      <c r="K4" s="123"/>
      <c r="L4" s="124"/>
      <c r="M4" s="123"/>
      <c r="N4" s="124"/>
      <c r="O4" s="125"/>
      <c r="P4" s="126"/>
      <c r="Q4" s="125"/>
      <c r="R4" s="126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117"/>
      <c r="C5" s="6"/>
      <c r="D5" s="22"/>
      <c r="E5" s="123"/>
      <c r="F5" s="124"/>
      <c r="G5" s="123"/>
      <c r="H5" s="124"/>
      <c r="I5" s="123"/>
      <c r="J5" s="124"/>
      <c r="K5" s="123"/>
      <c r="L5" s="124"/>
      <c r="M5" s="123"/>
      <c r="N5" s="124"/>
      <c r="O5" s="125"/>
      <c r="P5" s="126"/>
      <c r="Q5" s="125"/>
      <c r="R5" s="12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7"/>
      <c r="C6" s="6"/>
      <c r="D6" s="22"/>
      <c r="E6" s="123"/>
      <c r="F6" s="124"/>
      <c r="G6" s="123"/>
      <c r="H6" s="124"/>
      <c r="I6" s="123"/>
      <c r="J6" s="124"/>
      <c r="K6" s="123"/>
      <c r="L6" s="124"/>
      <c r="M6" s="123"/>
      <c r="N6" s="124"/>
      <c r="O6" s="125"/>
      <c r="P6" s="126"/>
      <c r="Q6" s="125"/>
      <c r="R6" s="12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7"/>
      <c r="C7" s="6"/>
      <c r="D7" s="22"/>
      <c r="E7" s="123"/>
      <c r="F7" s="124"/>
      <c r="G7" s="123"/>
      <c r="H7" s="124"/>
      <c r="I7" s="123"/>
      <c r="J7" s="124"/>
      <c r="K7" s="123"/>
      <c r="L7" s="124"/>
      <c r="M7" s="123"/>
      <c r="N7" s="124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 t="s">
        <v>75</v>
      </c>
      <c r="C10" s="118">
        <v>469.44</v>
      </c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5"/>
      <c r="P15" s="126"/>
      <c r="Q15" s="125"/>
      <c r="R15" s="1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25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5"/>
      <c r="R17" s="12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7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5"/>
      <c r="P18" s="126"/>
      <c r="Q18" s="125"/>
      <c r="R18" s="1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5"/>
      <c r="R19" s="1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5"/>
      <c r="P20" s="126"/>
      <c r="Q20" s="125"/>
      <c r="R20" s="12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5"/>
      <c r="P21" s="126"/>
      <c r="Q21" s="125"/>
      <c r="R21" s="12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0</v>
      </c>
      <c r="F22" s="130"/>
      <c r="G22" s="129">
        <f>SUM(G4:G21)</f>
        <v>0</v>
      </c>
      <c r="H22" s="130"/>
      <c r="I22" s="129">
        <f>SUM(I4:I21)</f>
        <v>0</v>
      </c>
      <c r="J22" s="130"/>
      <c r="K22" s="129">
        <f>SUM(K4:K21)</f>
        <v>0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9" zoomScaleNormal="99" workbookViewId="0">
      <selection activeCell="E25" sqref="E25:F25"/>
    </sheetView>
  </sheetViews>
  <sheetFormatPr defaultColWidth="9.140625" defaultRowHeight="15.75" x14ac:dyDescent="0.25"/>
  <cols>
    <col min="1" max="1" width="10.5703125" style="3" customWidth="1"/>
    <col min="2" max="2" width="10.7109375" style="3" customWidth="1"/>
    <col min="3" max="3" width="12.855468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 t="str">
        <f>Buckingham!C2</f>
        <v>16.05.21</v>
      </c>
    </row>
    <row r="2" spans="1:22" s="9" customFormat="1" x14ac:dyDescent="0.25">
      <c r="A2" s="5" t="s">
        <v>69</v>
      </c>
      <c r="B2" s="110"/>
      <c r="C2" s="112"/>
      <c r="D2" s="6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6"/>
      <c r="B4" s="117"/>
      <c r="C4" s="6"/>
      <c r="D4" s="22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33"/>
      <c r="P4" s="134"/>
      <c r="Q4" s="133"/>
      <c r="R4" s="134"/>
      <c r="S4" s="12">
        <f>E4+G4+I4+K4+M4+O4+Q4</f>
        <v>0</v>
      </c>
      <c r="T4" s="12">
        <f t="shared" ref="T4:T18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3"/>
      <c r="P5" s="134"/>
      <c r="Q5" s="133"/>
      <c r="R5" s="134"/>
      <c r="S5" s="12">
        <f t="shared" ref="S5:S26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75</v>
      </c>
      <c r="C7" s="118">
        <v>454.08</v>
      </c>
      <c r="D7" s="22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33"/>
      <c r="P13" s="134"/>
      <c r="Q13" s="133"/>
      <c r="R13" s="13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33"/>
      <c r="P15" s="134"/>
      <c r="Q15" s="133"/>
      <c r="R15" s="13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6"/>
      <c r="C16" s="6"/>
      <c r="D16" s="22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10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33"/>
      <c r="P19" s="134"/>
      <c r="Q19" s="133"/>
      <c r="R19" s="134"/>
      <c r="S19" s="12">
        <f t="shared" ref="S19:S21" si="2">E19+G19+I19+K19+M19+O19+Q19</f>
        <v>0</v>
      </c>
      <c r="T19" s="12">
        <f t="shared" ref="T19:T21" si="3">SUM(S19-U19-V19)</f>
        <v>0</v>
      </c>
      <c r="U19" s="14"/>
      <c r="V19" s="14"/>
    </row>
    <row r="20" spans="1:22" x14ac:dyDescent="0.25">
      <c r="A20" s="6"/>
      <c r="B20" s="25"/>
      <c r="C20" s="6"/>
      <c r="D20" s="22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33"/>
      <c r="P20" s="134"/>
      <c r="Q20" s="133"/>
      <c r="R20" s="134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25">
      <c r="A21" s="6"/>
      <c r="B21" s="117"/>
      <c r="C21" s="6"/>
      <c r="D21" s="22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33"/>
      <c r="P21" s="134"/>
      <c r="Q21" s="133"/>
      <c r="R21" s="134"/>
      <c r="S21" s="12">
        <f t="shared" si="2"/>
        <v>0</v>
      </c>
      <c r="T21" s="12">
        <f t="shared" si="3"/>
        <v>0</v>
      </c>
      <c r="U21" s="14"/>
      <c r="V21" s="14"/>
    </row>
    <row r="22" spans="1:22" ht="15.75" customHeight="1" x14ac:dyDescent="0.25">
      <c r="A22" s="6"/>
      <c r="B22" s="25"/>
      <c r="C22" s="6"/>
      <c r="D22" s="22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33"/>
      <c r="P22" s="134"/>
      <c r="Q22" s="133"/>
      <c r="R22" s="134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25">
      <c r="A23" s="6"/>
      <c r="B23" s="25"/>
      <c r="C23" s="6"/>
      <c r="D23" s="22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33"/>
      <c r="P23" s="134"/>
      <c r="Q23" s="133"/>
      <c r="R23" s="134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25">
      <c r="A24" s="55" t="s">
        <v>35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55" t="s">
        <v>36</v>
      </c>
      <c r="B25" s="55"/>
      <c r="C25" s="10"/>
      <c r="D25" s="10"/>
      <c r="E25" s="137"/>
      <c r="F25" s="138"/>
      <c r="G25" s="137"/>
      <c r="H25" s="138"/>
      <c r="I25" s="137"/>
      <c r="J25" s="138"/>
      <c r="K25" s="137"/>
      <c r="L25" s="138"/>
      <c r="M25" s="137"/>
      <c r="N25" s="138"/>
      <c r="O25" s="133"/>
      <c r="P25" s="134"/>
      <c r="Q25" s="133"/>
      <c r="R25" s="134"/>
      <c r="S25" s="12">
        <f t="shared" si="1"/>
        <v>0</v>
      </c>
      <c r="T25" s="12"/>
      <c r="U25" s="15"/>
      <c r="V25" s="14"/>
    </row>
    <row r="26" spans="1:22" x14ac:dyDescent="0.25">
      <c r="A26" s="15" t="s">
        <v>6</v>
      </c>
      <c r="B26" s="15"/>
      <c r="C26" s="15"/>
      <c r="D26" s="15"/>
      <c r="E26" s="139">
        <f>SUM(E4:E25)</f>
        <v>0</v>
      </c>
      <c r="F26" s="140"/>
      <c r="G26" s="139">
        <f>SUM(G4:G25)</f>
        <v>0</v>
      </c>
      <c r="H26" s="140"/>
      <c r="I26" s="139">
        <f>SUM(I4:I25)</f>
        <v>0</v>
      </c>
      <c r="J26" s="140"/>
      <c r="K26" s="139">
        <f>SUM(K4:K25)</f>
        <v>0</v>
      </c>
      <c r="L26" s="140"/>
      <c r="M26" s="139">
        <f>SUM(M4:M25)</f>
        <v>0</v>
      </c>
      <c r="N26" s="140"/>
      <c r="O26" s="139">
        <f>SUM(O4:O25)</f>
        <v>0</v>
      </c>
      <c r="P26" s="140"/>
      <c r="Q26" s="139">
        <f>SUM(Q4:Q25)</f>
        <v>0</v>
      </c>
      <c r="R26" s="140"/>
      <c r="S26" s="12">
        <f t="shared" si="1"/>
        <v>0</v>
      </c>
      <c r="T26" s="12"/>
      <c r="U26" s="15"/>
      <c r="V26" s="14"/>
    </row>
    <row r="27" spans="1:22" x14ac:dyDescent="0.25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0</v>
      </c>
      <c r="U27" s="14"/>
      <c r="V27" s="14"/>
    </row>
    <row r="28" spans="1:22" x14ac:dyDescent="0.25">
      <c r="A28" s="15" t="s">
        <v>39</v>
      </c>
      <c r="B28" s="15"/>
      <c r="C28" s="15"/>
      <c r="D28" s="15"/>
      <c r="E28" s="14"/>
      <c r="F28" s="14">
        <f>SUM(E26)-F27</f>
        <v>-8</v>
      </c>
      <c r="G28" s="14"/>
      <c r="H28" s="14">
        <f>SUM(G26)-H27</f>
        <v>-8</v>
      </c>
      <c r="I28" s="14"/>
      <c r="J28" s="14">
        <f>SUM(I26)-J27</f>
        <v>-8</v>
      </c>
      <c r="K28" s="14"/>
      <c r="L28" s="14">
        <f>SUM(K26)-L27</f>
        <v>-8</v>
      </c>
      <c r="M28" s="14"/>
      <c r="N28" s="14">
        <f>SUM(M26)-N27</f>
        <v>-8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-40</v>
      </c>
      <c r="T28" s="14"/>
      <c r="U28" s="14">
        <f>SUM(U4:U27)</f>
        <v>0</v>
      </c>
      <c r="V28" s="14">
        <f>SUM(V4:V27)</f>
        <v>0</v>
      </c>
    </row>
    <row r="30" spans="1:22" x14ac:dyDescent="0.25">
      <c r="A30" s="1" t="s">
        <v>23</v>
      </c>
      <c r="B30" s="2"/>
    </row>
    <row r="31" spans="1:22" x14ac:dyDescent="0.25">
      <c r="A31" s="3" t="s">
        <v>2</v>
      </c>
      <c r="C31" s="17">
        <f>SUM(T27)</f>
        <v>0</v>
      </c>
      <c r="I31" s="1">
        <v>3600</v>
      </c>
    </row>
    <row r="32" spans="1:22" x14ac:dyDescent="0.25">
      <c r="A32" s="3" t="s">
        <v>24</v>
      </c>
      <c r="C32" s="17">
        <f>U28</f>
        <v>0</v>
      </c>
      <c r="D32" s="17"/>
      <c r="I32" s="24">
        <v>23.5</v>
      </c>
    </row>
    <row r="33" spans="1:9" x14ac:dyDescent="0.25">
      <c r="A33" s="3" t="s">
        <v>25</v>
      </c>
      <c r="C33" s="17">
        <f>V28</f>
        <v>0</v>
      </c>
    </row>
    <row r="34" spans="1:9" x14ac:dyDescent="0.25">
      <c r="A34" s="3" t="s">
        <v>26</v>
      </c>
      <c r="C34" s="17">
        <f>S24</f>
        <v>0</v>
      </c>
      <c r="I34" s="17"/>
    </row>
    <row r="35" spans="1:9" x14ac:dyDescent="0.25">
      <c r="A35" s="3" t="s">
        <v>4</v>
      </c>
      <c r="C35" s="17">
        <f>S25</f>
        <v>0</v>
      </c>
    </row>
    <row r="36" spans="1:9" ht="16.5" thickBot="1" x14ac:dyDescent="0.3">
      <c r="A36" s="4" t="s">
        <v>6</v>
      </c>
      <c r="C36" s="23">
        <f>SUM(C31:C35)</f>
        <v>0</v>
      </c>
      <c r="E36" s="4" t="s">
        <v>40</v>
      </c>
      <c r="F36" s="4"/>
      <c r="G36" s="19">
        <f>S26-C36</f>
        <v>0</v>
      </c>
    </row>
    <row r="37" spans="1:9" ht="16.5" thickTop="1" x14ac:dyDescent="0.25">
      <c r="A37" s="3" t="s">
        <v>27</v>
      </c>
      <c r="C37" s="20">
        <v>0</v>
      </c>
      <c r="D37" s="20"/>
    </row>
    <row r="38" spans="1:9" x14ac:dyDescent="0.25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zoomScale="99" zoomScaleNormal="99" workbookViewId="0">
      <selection activeCell="C9" sqref="C9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16.05.21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7"/>
      <c r="C4" s="6"/>
      <c r="D4" s="22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5"/>
      <c r="P4" s="126"/>
      <c r="Q4" s="125"/>
      <c r="R4" s="126"/>
      <c r="S4" s="58">
        <f>E4+G4+I4+K4+M4+O4+Q4</f>
        <v>0</v>
      </c>
      <c r="T4" s="58">
        <f t="shared" ref="T4:T14" si="0">SUM(S4-U4-V4)</f>
        <v>0</v>
      </c>
      <c r="U4" s="60"/>
      <c r="V4" s="60"/>
    </row>
    <row r="5" spans="1:22" x14ac:dyDescent="0.25">
      <c r="A5" s="6"/>
      <c r="B5" s="117"/>
      <c r="C5" s="6"/>
      <c r="D5" s="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5"/>
      <c r="P5" s="126"/>
      <c r="Q5" s="125"/>
      <c r="R5" s="126"/>
      <c r="S5" s="58">
        <f t="shared" ref="S5:S26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117"/>
      <c r="C6" s="6"/>
      <c r="D6" s="22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5"/>
      <c r="P6" s="126"/>
      <c r="Q6" s="125"/>
      <c r="R6" s="12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117"/>
      <c r="C7" s="6"/>
      <c r="D7" s="22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 t="s">
        <v>75</v>
      </c>
      <c r="C9" s="118">
        <v>358.08</v>
      </c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5"/>
      <c r="P13" s="126"/>
      <c r="Q13" s="125"/>
      <c r="R13" s="126"/>
      <c r="S13" s="58">
        <f t="shared" si="1"/>
        <v>0</v>
      </c>
      <c r="T13" s="58">
        <f t="shared" si="0"/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5"/>
      <c r="P14" s="126"/>
      <c r="Q14" s="125"/>
      <c r="R14" s="126"/>
      <c r="S14" s="58">
        <f t="shared" si="1"/>
        <v>0</v>
      </c>
      <c r="T14" s="58">
        <f t="shared" si="0"/>
        <v>0</v>
      </c>
      <c r="U14" s="60"/>
      <c r="V14" s="60"/>
    </row>
    <row r="15" spans="1:22" x14ac:dyDescent="0.25">
      <c r="A15" s="6"/>
      <c r="B15" s="6"/>
      <c r="C15" s="6"/>
      <c r="D15" s="22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5"/>
      <c r="P15" s="126"/>
      <c r="Q15" s="125"/>
      <c r="R15" s="126"/>
      <c r="S15" s="58">
        <f>E15+G15+I15+K15+M15+O15+Q15</f>
        <v>0</v>
      </c>
      <c r="T15" s="58">
        <f>SUM(S15-U15-V15)</f>
        <v>0</v>
      </c>
      <c r="U15" s="60"/>
      <c r="V15" s="60"/>
    </row>
    <row r="16" spans="1:22" x14ac:dyDescent="0.25">
      <c r="A16" s="6"/>
      <c r="B16" s="6"/>
      <c r="C16" s="6"/>
      <c r="D16" s="22"/>
      <c r="E16" s="123"/>
      <c r="F16" s="124"/>
      <c r="G16" s="123"/>
      <c r="H16" s="124"/>
      <c r="I16" s="123"/>
      <c r="J16" s="124"/>
      <c r="K16" s="123"/>
      <c r="L16" s="124"/>
      <c r="M16" s="123"/>
      <c r="N16" s="124"/>
      <c r="O16" s="125"/>
      <c r="P16" s="126"/>
      <c r="Q16" s="125"/>
      <c r="R16" s="126"/>
      <c r="S16" s="58">
        <f>E16+G16+I16+K16+M16+O16+Q16</f>
        <v>0</v>
      </c>
      <c r="T16" s="58">
        <f>SUM(S16-U16-V16)</f>
        <v>0</v>
      </c>
      <c r="U16" s="60"/>
      <c r="V16" s="60"/>
    </row>
    <row r="17" spans="1:22" ht="15.75" customHeight="1" x14ac:dyDescent="0.25">
      <c r="A17" s="6"/>
      <c r="B17" s="117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5"/>
      <c r="R17" s="126"/>
      <c r="S17" s="58">
        <f t="shared" ref="S17:S21" si="2">E17+G17+I17+K17+M17+O17+Q17</f>
        <v>0</v>
      </c>
      <c r="T17" s="58">
        <f t="shared" ref="T17:T21" si="3">SUM(S17-U17-V17)</f>
        <v>0</v>
      </c>
      <c r="U17" s="60"/>
      <c r="V17" s="60"/>
    </row>
    <row r="18" spans="1:22" ht="15.75" customHeight="1" x14ac:dyDescent="0.25">
      <c r="A18" s="6"/>
      <c r="B18" s="117"/>
      <c r="C18" s="6"/>
      <c r="D18" s="22"/>
      <c r="E18" s="128"/>
      <c r="F18" s="128"/>
      <c r="G18" s="128"/>
      <c r="H18" s="128"/>
      <c r="I18" s="123"/>
      <c r="J18" s="124"/>
      <c r="K18" s="123"/>
      <c r="L18" s="124"/>
      <c r="M18" s="123"/>
      <c r="N18" s="124"/>
      <c r="O18" s="125"/>
      <c r="P18" s="126"/>
      <c r="Q18" s="125"/>
      <c r="R18" s="126"/>
      <c r="S18" s="58">
        <f t="shared" ref="S18:S19" si="4">E18+G18+I18+K18+M18+O18+Q18</f>
        <v>0</v>
      </c>
      <c r="T18" s="58">
        <f t="shared" ref="T18:T19" si="5">SUM(S18-U18-V18)</f>
        <v>0</v>
      </c>
      <c r="U18" s="60"/>
      <c r="V18" s="60"/>
    </row>
    <row r="19" spans="1:22" ht="15.75" customHeight="1" x14ac:dyDescent="0.25">
      <c r="A19" s="81"/>
      <c r="B19" s="117"/>
      <c r="C19" s="81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5"/>
      <c r="R19" s="126"/>
      <c r="S19" s="58">
        <f t="shared" si="4"/>
        <v>0</v>
      </c>
      <c r="T19" s="58">
        <f t="shared" si="5"/>
        <v>0</v>
      </c>
      <c r="U19" s="60"/>
      <c r="V19" s="60"/>
    </row>
    <row r="20" spans="1:22" ht="15.75" customHeight="1" x14ac:dyDescent="0.25">
      <c r="A20" s="81"/>
      <c r="B20" s="117"/>
      <c r="C20" s="81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5"/>
      <c r="P20" s="126"/>
      <c r="Q20" s="125"/>
      <c r="R20" s="126"/>
      <c r="S20" s="58">
        <f t="shared" si="2"/>
        <v>0</v>
      </c>
      <c r="T20" s="58">
        <f t="shared" si="3"/>
        <v>0</v>
      </c>
      <c r="U20" s="60"/>
      <c r="V20" s="60"/>
    </row>
    <row r="21" spans="1:22" x14ac:dyDescent="0.25">
      <c r="A21" s="81"/>
      <c r="B21" s="117"/>
      <c r="C21" s="81"/>
      <c r="D21" s="22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5"/>
      <c r="P21" s="126"/>
      <c r="Q21" s="125"/>
      <c r="R21" s="126"/>
      <c r="S21" s="58">
        <f t="shared" si="2"/>
        <v>0</v>
      </c>
      <c r="T21" s="58">
        <f t="shared" si="3"/>
        <v>0</v>
      </c>
      <c r="U21" s="60"/>
      <c r="V21" s="60"/>
    </row>
    <row r="22" spans="1:22" x14ac:dyDescent="0.25">
      <c r="A22" s="6"/>
      <c r="B22" s="6"/>
      <c r="C22" s="6"/>
      <c r="D22" s="22"/>
      <c r="E22" s="123"/>
      <c r="F22" s="124"/>
      <c r="G22" s="123"/>
      <c r="H22" s="124"/>
      <c r="I22" s="123"/>
      <c r="J22" s="124"/>
      <c r="K22" s="123"/>
      <c r="L22" s="124"/>
      <c r="M22" s="123"/>
      <c r="N22" s="124"/>
      <c r="O22" s="125"/>
      <c r="P22" s="126"/>
      <c r="Q22" s="125"/>
      <c r="R22" s="126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22"/>
      <c r="E23" s="123"/>
      <c r="F23" s="124"/>
      <c r="G23" s="123"/>
      <c r="H23" s="124"/>
      <c r="I23" s="123"/>
      <c r="J23" s="124"/>
      <c r="K23" s="123"/>
      <c r="L23" s="124"/>
      <c r="M23" s="123"/>
      <c r="N23" s="124"/>
      <c r="O23" s="125"/>
      <c r="P23" s="126"/>
      <c r="Q23" s="125"/>
      <c r="R23" s="126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23"/>
      <c r="F24" s="124"/>
      <c r="G24" s="123"/>
      <c r="H24" s="124"/>
      <c r="I24" s="123"/>
      <c r="J24" s="124"/>
      <c r="K24" s="123"/>
      <c r="L24" s="124"/>
      <c r="M24" s="123"/>
      <c r="N24" s="124"/>
      <c r="O24" s="125"/>
      <c r="P24" s="126"/>
      <c r="Q24" s="125"/>
      <c r="R24" s="126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23"/>
      <c r="F25" s="124"/>
      <c r="G25" s="123"/>
      <c r="H25" s="124"/>
      <c r="I25" s="123"/>
      <c r="J25" s="124"/>
      <c r="K25" s="123"/>
      <c r="L25" s="124"/>
      <c r="M25" s="123"/>
      <c r="N25" s="124"/>
      <c r="O25" s="125"/>
      <c r="P25" s="126"/>
      <c r="Q25" s="125"/>
      <c r="R25" s="126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29">
        <f>SUM(E4:E25)</f>
        <v>0</v>
      </c>
      <c r="F26" s="130"/>
      <c r="G26" s="129">
        <f>SUM(G4:G25)</f>
        <v>0</v>
      </c>
      <c r="H26" s="130"/>
      <c r="I26" s="129">
        <f>SUM(I4:I25)</f>
        <v>0</v>
      </c>
      <c r="J26" s="130"/>
      <c r="K26" s="129">
        <f>SUM(K4:K25)</f>
        <v>0</v>
      </c>
      <c r="L26" s="130"/>
      <c r="M26" s="129">
        <f>SUM(M4:M25)</f>
        <v>0</v>
      </c>
      <c r="N26" s="130"/>
      <c r="O26" s="129">
        <f>SUM(O4:O25)</f>
        <v>0</v>
      </c>
      <c r="P26" s="130"/>
      <c r="Q26" s="129">
        <f>SUM(Q4:Q25)</f>
        <v>0</v>
      </c>
      <c r="R26" s="130"/>
      <c r="S26" s="58">
        <f t="shared" si="1"/>
        <v>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17.5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  <row r="44" spans="1:9" x14ac:dyDescent="0.25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zoomScale="99" zoomScaleNormal="99" workbookViewId="0">
      <selection activeCell="D15" sqref="D15"/>
    </sheetView>
  </sheetViews>
  <sheetFormatPr defaultColWidth="9.140625" defaultRowHeight="15.75" x14ac:dyDescent="0.25"/>
  <cols>
    <col min="1" max="1" width="11" style="50" customWidth="1"/>
    <col min="2" max="2" width="10.7109375" style="50" customWidth="1"/>
    <col min="3" max="3" width="12.8554687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69</v>
      </c>
      <c r="B2" s="110"/>
      <c r="C2" s="110" t="str">
        <f>Buckingham!C2</f>
        <v>16.05.21</v>
      </c>
      <c r="D2" s="110"/>
      <c r="E2" s="132" t="s">
        <v>13</v>
      </c>
      <c r="F2" s="132"/>
      <c r="G2" s="132" t="s">
        <v>14</v>
      </c>
      <c r="H2" s="132"/>
      <c r="I2" s="132" t="s">
        <v>15</v>
      </c>
      <c r="J2" s="132"/>
      <c r="K2" s="132" t="s">
        <v>16</v>
      </c>
      <c r="L2" s="132"/>
      <c r="M2" s="132" t="s">
        <v>17</v>
      </c>
      <c r="N2" s="132"/>
      <c r="O2" s="131" t="s">
        <v>18</v>
      </c>
      <c r="P2" s="131"/>
      <c r="Q2" s="131" t="s">
        <v>19</v>
      </c>
      <c r="R2" s="13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117"/>
      <c r="C4" s="6"/>
      <c r="D4" s="22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5"/>
      <c r="P4" s="126"/>
      <c r="Q4" s="125"/>
      <c r="R4" s="126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6"/>
      <c r="B5" s="6"/>
      <c r="C5" s="6"/>
      <c r="D5" s="22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5"/>
      <c r="P5" s="126"/>
      <c r="Q5" s="125"/>
      <c r="R5" s="126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 t="s">
        <v>75</v>
      </c>
      <c r="C6" s="118">
        <v>413.22</v>
      </c>
      <c r="D6" s="22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5"/>
      <c r="P6" s="126"/>
      <c r="Q6" s="125"/>
      <c r="R6" s="126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5"/>
      <c r="P7" s="126"/>
      <c r="Q7" s="125"/>
      <c r="R7" s="126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23"/>
      <c r="F8" s="124"/>
      <c r="G8" s="123"/>
      <c r="H8" s="124"/>
      <c r="I8" s="123"/>
      <c r="J8" s="124"/>
      <c r="K8" s="123"/>
      <c r="L8" s="124"/>
      <c r="M8" s="123"/>
      <c r="N8" s="124"/>
      <c r="O8" s="125"/>
      <c r="P8" s="126"/>
      <c r="Q8" s="125"/>
      <c r="R8" s="126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23"/>
      <c r="F9" s="124"/>
      <c r="G9" s="123"/>
      <c r="H9" s="124"/>
      <c r="I9" s="123"/>
      <c r="J9" s="124"/>
      <c r="K9" s="123"/>
      <c r="L9" s="124"/>
      <c r="M9" s="123"/>
      <c r="N9" s="124"/>
      <c r="O9" s="125"/>
      <c r="P9" s="126"/>
      <c r="Q9" s="125"/>
      <c r="R9" s="126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23"/>
      <c r="F10" s="124"/>
      <c r="G10" s="123"/>
      <c r="H10" s="124"/>
      <c r="I10" s="123"/>
      <c r="J10" s="124"/>
      <c r="K10" s="123"/>
      <c r="L10" s="124"/>
      <c r="M10" s="123"/>
      <c r="N10" s="124"/>
      <c r="O10" s="125"/>
      <c r="P10" s="126"/>
      <c r="Q10" s="125"/>
      <c r="R10" s="126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23"/>
      <c r="F11" s="124"/>
      <c r="G11" s="123"/>
      <c r="H11" s="124"/>
      <c r="I11" s="123"/>
      <c r="J11" s="124"/>
      <c r="K11" s="123"/>
      <c r="L11" s="124"/>
      <c r="M11" s="123"/>
      <c r="N11" s="124"/>
      <c r="O11" s="125"/>
      <c r="P11" s="126"/>
      <c r="Q11" s="125"/>
      <c r="R11" s="126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23"/>
      <c r="F12" s="124"/>
      <c r="G12" s="123"/>
      <c r="H12" s="124"/>
      <c r="I12" s="123"/>
      <c r="J12" s="124"/>
      <c r="K12" s="123"/>
      <c r="L12" s="124"/>
      <c r="M12" s="123"/>
      <c r="N12" s="124"/>
      <c r="O12" s="125"/>
      <c r="P12" s="126"/>
      <c r="Q12" s="125"/>
      <c r="R12" s="126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23"/>
      <c r="F13" s="124"/>
      <c r="G13" s="123"/>
      <c r="H13" s="124"/>
      <c r="I13" s="123"/>
      <c r="J13" s="124"/>
      <c r="K13" s="123"/>
      <c r="L13" s="124"/>
      <c r="M13" s="123"/>
      <c r="N13" s="124"/>
      <c r="O13" s="125"/>
      <c r="P13" s="126"/>
      <c r="Q13" s="125"/>
      <c r="R13" s="126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23"/>
      <c r="F14" s="124"/>
      <c r="G14" s="123"/>
      <c r="H14" s="124"/>
      <c r="I14" s="123"/>
      <c r="J14" s="124"/>
      <c r="K14" s="123"/>
      <c r="L14" s="124"/>
      <c r="M14" s="123"/>
      <c r="N14" s="124"/>
      <c r="O14" s="125"/>
      <c r="P14" s="126"/>
      <c r="Q14" s="125"/>
      <c r="R14" s="126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25"/>
      <c r="P15" s="126"/>
      <c r="Q15" s="125"/>
      <c r="R15" s="126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23"/>
      <c r="F16" s="124"/>
      <c r="G16" s="123"/>
      <c r="H16" s="124"/>
      <c r="I16" s="127"/>
      <c r="J16" s="127"/>
      <c r="K16" s="127"/>
      <c r="L16" s="127"/>
      <c r="M16" s="127"/>
      <c r="N16" s="127"/>
      <c r="O16" s="125"/>
      <c r="P16" s="126"/>
      <c r="Q16" s="125"/>
      <c r="R16" s="126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117"/>
      <c r="C17" s="6"/>
      <c r="D17" s="22"/>
      <c r="E17" s="123"/>
      <c r="F17" s="124"/>
      <c r="G17" s="123"/>
      <c r="H17" s="124"/>
      <c r="I17" s="123"/>
      <c r="J17" s="124"/>
      <c r="K17" s="123"/>
      <c r="L17" s="124"/>
      <c r="M17" s="123"/>
      <c r="N17" s="124"/>
      <c r="O17" s="125"/>
      <c r="P17" s="126"/>
      <c r="Q17" s="125"/>
      <c r="R17" s="126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6"/>
      <c r="B18" s="117"/>
      <c r="C18" s="6"/>
      <c r="D18" s="22"/>
      <c r="E18" s="123"/>
      <c r="F18" s="124"/>
      <c r="G18" s="123"/>
      <c r="H18" s="124"/>
      <c r="I18" s="123"/>
      <c r="J18" s="124"/>
      <c r="K18" s="123"/>
      <c r="L18" s="124"/>
      <c r="M18" s="123"/>
      <c r="N18" s="124"/>
      <c r="O18" s="125"/>
      <c r="P18" s="126"/>
      <c r="Q18" s="125"/>
      <c r="R18" s="126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23"/>
      <c r="F19" s="124"/>
      <c r="G19" s="123"/>
      <c r="H19" s="124"/>
      <c r="I19" s="123"/>
      <c r="J19" s="124"/>
      <c r="K19" s="123"/>
      <c r="L19" s="124"/>
      <c r="M19" s="123"/>
      <c r="N19" s="124"/>
      <c r="O19" s="125"/>
      <c r="P19" s="126"/>
      <c r="Q19" s="125"/>
      <c r="R19" s="126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25"/>
      <c r="P20" s="126"/>
      <c r="Q20" s="125"/>
      <c r="R20" s="126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23"/>
      <c r="F21" s="124"/>
      <c r="G21" s="123"/>
      <c r="H21" s="124"/>
      <c r="I21" s="123"/>
      <c r="J21" s="124"/>
      <c r="K21" s="123"/>
      <c r="L21" s="124"/>
      <c r="M21" s="123"/>
      <c r="N21" s="124"/>
      <c r="O21" s="125"/>
      <c r="P21" s="126"/>
      <c r="Q21" s="125"/>
      <c r="R21" s="126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29">
        <f>SUM(E4:E21)</f>
        <v>0</v>
      </c>
      <c r="F22" s="130"/>
      <c r="G22" s="129">
        <f>SUM(G4:G21)</f>
        <v>0</v>
      </c>
      <c r="H22" s="130"/>
      <c r="I22" s="129">
        <f>SUM(I4:I21)</f>
        <v>0</v>
      </c>
      <c r="J22" s="130"/>
      <c r="K22" s="129">
        <f>SUM(K4:K21)</f>
        <v>0</v>
      </c>
      <c r="L22" s="130"/>
      <c r="M22" s="129">
        <f>SUM(M4:M21)</f>
        <v>0</v>
      </c>
      <c r="N22" s="130"/>
      <c r="O22" s="129">
        <f>SUM(O4:O21)</f>
        <v>0</v>
      </c>
      <c r="P22" s="130"/>
      <c r="Q22" s="129">
        <f>SUM(Q4:Q21)</f>
        <v>0</v>
      </c>
      <c r="R22" s="130"/>
      <c r="S22" s="58">
        <f t="shared" si="1"/>
        <v>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-8</v>
      </c>
      <c r="G24" s="60"/>
      <c r="H24" s="60">
        <f>SUM(G22)-H23</f>
        <v>-8</v>
      </c>
      <c r="I24" s="60"/>
      <c r="J24" s="60">
        <f>SUM(I22)-J23</f>
        <v>-8</v>
      </c>
      <c r="K24" s="60"/>
      <c r="L24" s="60">
        <f>SUM(K22)-L23</f>
        <v>-8</v>
      </c>
      <c r="M24" s="60"/>
      <c r="N24" s="60">
        <f>SUM(M22)-N23</f>
        <v>-8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-40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14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0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3" zoomScale="99" zoomScaleNormal="99" workbookViewId="0">
      <selection activeCell="C2" sqref="C2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855468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/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110"/>
      <c r="E2" s="135" t="s">
        <v>13</v>
      </c>
      <c r="F2" s="135"/>
      <c r="G2" s="135" t="s">
        <v>14</v>
      </c>
      <c r="H2" s="135"/>
      <c r="I2" s="135" t="s">
        <v>15</v>
      </c>
      <c r="J2" s="135"/>
      <c r="K2" s="135" t="s">
        <v>16</v>
      </c>
      <c r="L2" s="135"/>
      <c r="M2" s="135" t="s">
        <v>17</v>
      </c>
      <c r="N2" s="135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>
        <v>3600</v>
      </c>
      <c r="B4" s="117" t="s">
        <v>74</v>
      </c>
      <c r="C4" s="6"/>
      <c r="D4" s="22" t="s">
        <v>68</v>
      </c>
      <c r="E4" s="133"/>
      <c r="F4" s="134"/>
      <c r="G4" s="133"/>
      <c r="H4" s="134"/>
      <c r="I4" s="133"/>
      <c r="J4" s="134"/>
      <c r="K4" s="133"/>
      <c r="L4" s="134"/>
      <c r="M4" s="133"/>
      <c r="N4" s="134"/>
      <c r="O4" s="133"/>
      <c r="P4" s="134"/>
      <c r="Q4" s="133"/>
      <c r="R4" s="134"/>
      <c r="S4" s="12">
        <f>E4+G4+I4+K4+M4+O4+Q4</f>
        <v>0</v>
      </c>
      <c r="T4" s="12">
        <f t="shared" ref="T4:T20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3"/>
      <c r="F5" s="134"/>
      <c r="G5" s="133"/>
      <c r="H5" s="134"/>
      <c r="I5" s="133"/>
      <c r="J5" s="134"/>
      <c r="K5" s="133"/>
      <c r="L5" s="134"/>
      <c r="M5" s="133"/>
      <c r="N5" s="134"/>
      <c r="O5" s="133"/>
      <c r="P5" s="134"/>
      <c r="Q5" s="133"/>
      <c r="R5" s="134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3"/>
      <c r="F6" s="134"/>
      <c r="G6" s="133"/>
      <c r="H6" s="134"/>
      <c r="I6" s="133"/>
      <c r="J6" s="134"/>
      <c r="K6" s="133"/>
      <c r="L6" s="134"/>
      <c r="M6" s="133"/>
      <c r="N6" s="134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33"/>
      <c r="F7" s="134"/>
      <c r="G7" s="133"/>
      <c r="H7" s="134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3"/>
      <c r="F8" s="134"/>
      <c r="G8" s="133"/>
      <c r="H8" s="134"/>
      <c r="I8" s="133"/>
      <c r="J8" s="134"/>
      <c r="K8" s="133"/>
      <c r="L8" s="134"/>
      <c r="M8" s="133"/>
      <c r="N8" s="134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3"/>
      <c r="F9" s="134"/>
      <c r="G9" s="133"/>
      <c r="H9" s="134"/>
      <c r="I9" s="133"/>
      <c r="J9" s="134"/>
      <c r="K9" s="133"/>
      <c r="L9" s="134"/>
      <c r="M9" s="133"/>
      <c r="N9" s="134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3"/>
      <c r="F10" s="134"/>
      <c r="G10" s="133"/>
      <c r="H10" s="134"/>
      <c r="I10" s="133"/>
      <c r="J10" s="134"/>
      <c r="K10" s="133"/>
      <c r="L10" s="134"/>
      <c r="M10" s="133"/>
      <c r="N10" s="134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3"/>
      <c r="F11" s="134"/>
      <c r="G11" s="133"/>
      <c r="H11" s="134"/>
      <c r="I11" s="133"/>
      <c r="J11" s="134"/>
      <c r="K11" s="133"/>
      <c r="L11" s="134"/>
      <c r="M11" s="133"/>
      <c r="N11" s="134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3"/>
      <c r="F12" s="134"/>
      <c r="G12" s="133"/>
      <c r="H12" s="134"/>
      <c r="I12" s="133"/>
      <c r="J12" s="134"/>
      <c r="K12" s="133"/>
      <c r="L12" s="134"/>
      <c r="M12" s="133"/>
      <c r="N12" s="134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3"/>
      <c r="F13" s="134"/>
      <c r="G13" s="133"/>
      <c r="H13" s="134"/>
      <c r="I13" s="133"/>
      <c r="J13" s="134"/>
      <c r="K13" s="133"/>
      <c r="L13" s="134"/>
      <c r="M13" s="133"/>
      <c r="N13" s="134"/>
      <c r="O13" s="133"/>
      <c r="P13" s="134"/>
      <c r="Q13" s="133"/>
      <c r="R13" s="13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33"/>
      <c r="F14" s="134"/>
      <c r="G14" s="133"/>
      <c r="H14" s="134"/>
      <c r="I14" s="133"/>
      <c r="J14" s="134"/>
      <c r="K14" s="133"/>
      <c r="L14" s="134"/>
      <c r="M14" s="133"/>
      <c r="N14" s="134"/>
      <c r="O14" s="133"/>
      <c r="P14" s="134"/>
      <c r="Q14" s="133"/>
      <c r="R14" s="13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33"/>
      <c r="F15" s="134"/>
      <c r="G15" s="133"/>
      <c r="H15" s="134"/>
      <c r="I15" s="133"/>
      <c r="J15" s="134"/>
      <c r="K15" s="133"/>
      <c r="L15" s="134"/>
      <c r="M15" s="133"/>
      <c r="N15" s="134"/>
      <c r="O15" s="133"/>
      <c r="P15" s="134"/>
      <c r="Q15" s="133"/>
      <c r="R15" s="134"/>
      <c r="S15" s="12">
        <f t="shared" ref="S15" si="2">E15+G15+I15+K15+M15+O15+Q15</f>
        <v>0</v>
      </c>
      <c r="T15" s="12">
        <f t="shared" ref="T15" si="3"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33"/>
      <c r="F16" s="134"/>
      <c r="G16" s="133"/>
      <c r="H16" s="134"/>
      <c r="I16" s="133"/>
      <c r="J16" s="134"/>
      <c r="K16" s="133"/>
      <c r="L16" s="134"/>
      <c r="M16" s="133"/>
      <c r="N16" s="134"/>
      <c r="O16" s="133"/>
      <c r="P16" s="134"/>
      <c r="Q16" s="133"/>
      <c r="R16" s="13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25"/>
      <c r="C17" s="6"/>
      <c r="D17" s="22"/>
      <c r="E17" s="133"/>
      <c r="F17" s="134"/>
      <c r="G17" s="133"/>
      <c r="H17" s="134"/>
      <c r="I17" s="133"/>
      <c r="J17" s="134"/>
      <c r="K17" s="133"/>
      <c r="L17" s="134"/>
      <c r="M17" s="133"/>
      <c r="N17" s="134"/>
      <c r="O17" s="133"/>
      <c r="P17" s="134"/>
      <c r="Q17" s="133"/>
      <c r="R17" s="134"/>
      <c r="S17" s="12">
        <f t="shared" ref="S17" si="4">E17+G17+I17+K17+M17+O17+Q17</f>
        <v>0</v>
      </c>
      <c r="T17" s="12">
        <f t="shared" ref="T17" si="5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33"/>
      <c r="F18" s="134"/>
      <c r="G18" s="133"/>
      <c r="H18" s="134"/>
      <c r="I18" s="133"/>
      <c r="J18" s="134"/>
      <c r="K18" s="133"/>
      <c r="L18" s="134"/>
      <c r="M18" s="133"/>
      <c r="N18" s="134"/>
      <c r="O18" s="133"/>
      <c r="P18" s="134"/>
      <c r="Q18" s="133"/>
      <c r="R18" s="134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6"/>
      <c r="B19" s="6"/>
      <c r="C19" s="6"/>
      <c r="D19" s="10"/>
      <c r="E19" s="133"/>
      <c r="F19" s="134"/>
      <c r="G19" s="133"/>
      <c r="H19" s="134"/>
      <c r="I19" s="133"/>
      <c r="J19" s="134"/>
      <c r="K19" s="133"/>
      <c r="L19" s="134"/>
      <c r="M19" s="133"/>
      <c r="N19" s="134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133"/>
      <c r="F20" s="134"/>
      <c r="G20" s="133"/>
      <c r="H20" s="134"/>
      <c r="I20" s="133"/>
      <c r="J20" s="134"/>
      <c r="K20" s="133"/>
      <c r="L20" s="134"/>
      <c r="M20" s="133"/>
      <c r="N20" s="134"/>
      <c r="O20" s="133"/>
      <c r="P20" s="134"/>
      <c r="Q20" s="133"/>
      <c r="R20" s="134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33"/>
      <c r="F21" s="134"/>
      <c r="G21" s="133"/>
      <c r="H21" s="134"/>
      <c r="I21" s="133"/>
      <c r="J21" s="134"/>
      <c r="K21" s="133"/>
      <c r="L21" s="134"/>
      <c r="M21" s="133"/>
      <c r="N21" s="134"/>
      <c r="O21" s="133"/>
      <c r="P21" s="134"/>
      <c r="Q21" s="133"/>
      <c r="R21" s="134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133"/>
      <c r="F22" s="134"/>
      <c r="G22" s="133"/>
      <c r="H22" s="134"/>
      <c r="I22" s="133"/>
      <c r="J22" s="134"/>
      <c r="K22" s="133"/>
      <c r="L22" s="134"/>
      <c r="M22" s="133"/>
      <c r="N22" s="134"/>
      <c r="O22" s="133"/>
      <c r="P22" s="134"/>
      <c r="Q22" s="133"/>
      <c r="R22" s="134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139">
        <f>SUM(E4:E22)</f>
        <v>0</v>
      </c>
      <c r="F23" s="140"/>
      <c r="G23" s="139">
        <f>SUM(G4:G22)</f>
        <v>0</v>
      </c>
      <c r="H23" s="140"/>
      <c r="I23" s="139">
        <f>SUM(I4:I22)</f>
        <v>0</v>
      </c>
      <c r="J23" s="140"/>
      <c r="K23" s="139">
        <f>SUM(K4:K22)</f>
        <v>0</v>
      </c>
      <c r="L23" s="140"/>
      <c r="M23" s="139">
        <f>SUM(M4:M22)</f>
        <v>0</v>
      </c>
      <c r="N23" s="140"/>
      <c r="O23" s="139">
        <f>SUM(O4:O22)</f>
        <v>0</v>
      </c>
      <c r="P23" s="140"/>
      <c r="Q23" s="139">
        <f>SUM(Q4:Q22)</f>
        <v>0</v>
      </c>
      <c r="R23" s="140"/>
      <c r="S23" s="12">
        <f t="shared" si="1"/>
        <v>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-8</v>
      </c>
      <c r="G25" s="14"/>
      <c r="H25" s="14">
        <f>SUM(G23)-H24</f>
        <v>-8</v>
      </c>
      <c r="I25" s="14"/>
      <c r="J25" s="14">
        <f>SUM(I23)-J24</f>
        <v>-8</v>
      </c>
      <c r="K25" s="14"/>
      <c r="L25" s="14">
        <f>SUM(K23)-L24</f>
        <v>-8</v>
      </c>
      <c r="M25" s="14"/>
      <c r="N25" s="14">
        <f>SUM(M23)-N24</f>
        <v>-8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-40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0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zoomScale="99" zoomScaleNormal="99" workbookViewId="0">
      <selection activeCell="D16" sqref="D16"/>
    </sheetView>
  </sheetViews>
  <sheetFormatPr defaultColWidth="9.140625" defaultRowHeight="15.75" x14ac:dyDescent="0.25"/>
  <cols>
    <col min="1" max="1" width="10" style="3" customWidth="1"/>
    <col min="2" max="2" width="10.7109375" style="3" customWidth="1"/>
    <col min="3" max="3" width="12.710937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69</v>
      </c>
      <c r="B2" s="110"/>
      <c r="C2" s="110" t="str">
        <f>Buckingham!C2</f>
        <v>16.05.21</v>
      </c>
      <c r="D2" s="110"/>
      <c r="E2" s="136" t="s">
        <v>13</v>
      </c>
      <c r="F2" s="136"/>
      <c r="G2" s="136" t="s">
        <v>14</v>
      </c>
      <c r="H2" s="136"/>
      <c r="I2" s="136" t="s">
        <v>15</v>
      </c>
      <c r="J2" s="136"/>
      <c r="K2" s="136" t="s">
        <v>16</v>
      </c>
      <c r="L2" s="136"/>
      <c r="M2" s="136" t="s">
        <v>17</v>
      </c>
      <c r="N2" s="136"/>
      <c r="O2" s="135" t="s">
        <v>18</v>
      </c>
      <c r="P2" s="135"/>
      <c r="Q2" s="135" t="s">
        <v>19</v>
      </c>
      <c r="R2" s="13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/>
      <c r="L3" s="122"/>
      <c r="M3" s="121"/>
      <c r="N3" s="122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6"/>
      <c r="B4" s="117"/>
      <c r="C4" s="6"/>
      <c r="D4" s="22"/>
      <c r="E4" s="137"/>
      <c r="F4" s="138"/>
      <c r="G4" s="137"/>
      <c r="H4" s="138"/>
      <c r="I4" s="137"/>
      <c r="J4" s="138"/>
      <c r="K4" s="137"/>
      <c r="L4" s="138"/>
      <c r="M4" s="137"/>
      <c r="N4" s="138"/>
      <c r="O4" s="133"/>
      <c r="P4" s="134"/>
      <c r="Q4" s="133"/>
      <c r="R4" s="134"/>
      <c r="S4" s="12">
        <f>E4+G4+I4+K4+M4+O4+Q4</f>
        <v>0</v>
      </c>
      <c r="T4" s="12">
        <f t="shared" ref="T4:T22" si="0">SUM(S4-U4-V4)</f>
        <v>0</v>
      </c>
      <c r="U4" s="14"/>
      <c r="V4" s="14"/>
    </row>
    <row r="5" spans="1:22" x14ac:dyDescent="0.25">
      <c r="A5" s="6"/>
      <c r="B5" s="6"/>
      <c r="C5" s="6"/>
      <c r="D5" s="22"/>
      <c r="E5" s="137"/>
      <c r="F5" s="138"/>
      <c r="G5" s="137"/>
      <c r="H5" s="138"/>
      <c r="I5" s="137"/>
      <c r="J5" s="138"/>
      <c r="K5" s="137"/>
      <c r="L5" s="138"/>
      <c r="M5" s="137"/>
      <c r="N5" s="138"/>
      <c r="O5" s="133"/>
      <c r="P5" s="134"/>
      <c r="Q5" s="133"/>
      <c r="R5" s="134"/>
      <c r="S5" s="12">
        <f t="shared" ref="S5:S25" si="1">E5+G5+I5+K5+M5+O5+Q5</f>
        <v>0</v>
      </c>
      <c r="T5" s="12">
        <f t="shared" si="0"/>
        <v>0</v>
      </c>
      <c r="U5" s="14"/>
      <c r="V5" s="14"/>
    </row>
    <row r="6" spans="1:22" x14ac:dyDescent="0.25">
      <c r="A6" s="6"/>
      <c r="B6" s="6"/>
      <c r="C6" s="6"/>
      <c r="D6" s="22"/>
      <c r="E6" s="137"/>
      <c r="F6" s="138"/>
      <c r="G6" s="137"/>
      <c r="H6" s="138"/>
      <c r="I6" s="137"/>
      <c r="J6" s="138"/>
      <c r="K6" s="137"/>
      <c r="L6" s="138"/>
      <c r="M6" s="137"/>
      <c r="N6" s="138"/>
      <c r="O6" s="133"/>
      <c r="P6" s="134"/>
      <c r="Q6" s="133"/>
      <c r="R6" s="13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 t="s">
        <v>76</v>
      </c>
      <c r="C7" s="118">
        <v>393.6</v>
      </c>
      <c r="D7" s="22"/>
      <c r="E7" s="137"/>
      <c r="F7" s="138"/>
      <c r="G7" s="137"/>
      <c r="H7" s="138"/>
      <c r="I7" s="137"/>
      <c r="J7" s="138"/>
      <c r="K7" s="137"/>
      <c r="L7" s="138"/>
      <c r="M7" s="137"/>
      <c r="N7" s="138"/>
      <c r="O7" s="133"/>
      <c r="P7" s="134"/>
      <c r="Q7" s="133"/>
      <c r="R7" s="13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37"/>
      <c r="F8" s="138"/>
      <c r="G8" s="137"/>
      <c r="H8" s="138"/>
      <c r="I8" s="137"/>
      <c r="J8" s="138"/>
      <c r="K8" s="137"/>
      <c r="L8" s="138"/>
      <c r="M8" s="137"/>
      <c r="N8" s="138"/>
      <c r="O8" s="133"/>
      <c r="P8" s="134"/>
      <c r="Q8" s="133"/>
      <c r="R8" s="13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37"/>
      <c r="F9" s="138"/>
      <c r="G9" s="137"/>
      <c r="H9" s="138"/>
      <c r="I9" s="137"/>
      <c r="J9" s="138"/>
      <c r="K9" s="137"/>
      <c r="L9" s="138"/>
      <c r="M9" s="137"/>
      <c r="N9" s="138"/>
      <c r="O9" s="133"/>
      <c r="P9" s="134"/>
      <c r="Q9" s="133"/>
      <c r="R9" s="13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37"/>
      <c r="F10" s="138"/>
      <c r="G10" s="137"/>
      <c r="H10" s="138"/>
      <c r="I10" s="137"/>
      <c r="J10" s="138"/>
      <c r="K10" s="137"/>
      <c r="L10" s="138"/>
      <c r="M10" s="137"/>
      <c r="N10" s="138"/>
      <c r="O10" s="133"/>
      <c r="P10" s="134"/>
      <c r="Q10" s="133"/>
      <c r="R10" s="13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37"/>
      <c r="F11" s="138"/>
      <c r="G11" s="137"/>
      <c r="H11" s="138"/>
      <c r="I11" s="137"/>
      <c r="J11" s="138"/>
      <c r="K11" s="137"/>
      <c r="L11" s="138"/>
      <c r="M11" s="137"/>
      <c r="N11" s="138"/>
      <c r="O11" s="133"/>
      <c r="P11" s="134"/>
      <c r="Q11" s="133"/>
      <c r="R11" s="13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37"/>
      <c r="F12" s="138"/>
      <c r="G12" s="137"/>
      <c r="H12" s="138"/>
      <c r="I12" s="137"/>
      <c r="J12" s="138"/>
      <c r="K12" s="137"/>
      <c r="L12" s="138"/>
      <c r="M12" s="137"/>
      <c r="N12" s="138"/>
      <c r="O12" s="133"/>
      <c r="P12" s="134"/>
      <c r="Q12" s="133"/>
      <c r="R12" s="13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37"/>
      <c r="F13" s="138"/>
      <c r="G13" s="137"/>
      <c r="H13" s="138"/>
      <c r="I13" s="137"/>
      <c r="J13" s="138"/>
      <c r="K13" s="137"/>
      <c r="L13" s="138"/>
      <c r="M13" s="137"/>
      <c r="N13" s="138"/>
      <c r="O13" s="133"/>
      <c r="P13" s="134"/>
      <c r="Q13" s="133"/>
      <c r="R13" s="134"/>
      <c r="S13" s="12">
        <f t="shared" ref="S13:S16" si="2">E13+G13+I13+K13+M13+O13+Q13</f>
        <v>0</v>
      </c>
      <c r="T13" s="12">
        <f t="shared" ref="T13:T16" si="3"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37"/>
      <c r="F14" s="138"/>
      <c r="G14" s="137"/>
      <c r="H14" s="138"/>
      <c r="I14" s="137"/>
      <c r="J14" s="138"/>
      <c r="K14" s="137"/>
      <c r="L14" s="138"/>
      <c r="M14" s="137"/>
      <c r="N14" s="138"/>
      <c r="O14" s="133"/>
      <c r="P14" s="134"/>
      <c r="Q14" s="133"/>
      <c r="R14" s="134"/>
      <c r="S14" s="12">
        <f t="shared" si="2"/>
        <v>0</v>
      </c>
      <c r="T14" s="12">
        <f t="shared" si="3"/>
        <v>0</v>
      </c>
      <c r="U14" s="14"/>
      <c r="V14" s="14"/>
    </row>
    <row r="15" spans="1:22" x14ac:dyDescent="0.25">
      <c r="A15" s="6"/>
      <c r="B15" s="6"/>
      <c r="C15" s="6"/>
      <c r="D15" s="22"/>
      <c r="E15" s="137"/>
      <c r="F15" s="138"/>
      <c r="G15" s="137"/>
      <c r="H15" s="138"/>
      <c r="I15" s="137"/>
      <c r="J15" s="138"/>
      <c r="K15" s="137"/>
      <c r="L15" s="138"/>
      <c r="M15" s="137"/>
      <c r="N15" s="138"/>
      <c r="O15" s="133"/>
      <c r="P15" s="134"/>
      <c r="Q15" s="133"/>
      <c r="R15" s="134"/>
      <c r="S15" s="12">
        <f t="shared" si="2"/>
        <v>0</v>
      </c>
      <c r="T15" s="12">
        <f t="shared" si="3"/>
        <v>0</v>
      </c>
      <c r="U15" s="14"/>
      <c r="V15" s="14"/>
    </row>
    <row r="16" spans="1:22" x14ac:dyDescent="0.25">
      <c r="A16" s="6"/>
      <c r="B16" s="25"/>
      <c r="C16" s="6"/>
      <c r="D16" s="22"/>
      <c r="E16" s="137"/>
      <c r="F16" s="138"/>
      <c r="G16" s="137"/>
      <c r="H16" s="138"/>
      <c r="I16" s="137"/>
      <c r="J16" s="138"/>
      <c r="K16" s="137"/>
      <c r="L16" s="138"/>
      <c r="M16" s="137"/>
      <c r="N16" s="138"/>
      <c r="O16" s="133"/>
      <c r="P16" s="134"/>
      <c r="Q16" s="133"/>
      <c r="R16" s="134"/>
      <c r="S16" s="12">
        <f t="shared" si="2"/>
        <v>0</v>
      </c>
      <c r="T16" s="12">
        <f t="shared" si="3"/>
        <v>0</v>
      </c>
      <c r="U16" s="14"/>
      <c r="V16" s="14"/>
    </row>
    <row r="17" spans="1:22" x14ac:dyDescent="0.25">
      <c r="A17" s="6"/>
      <c r="B17" s="6"/>
      <c r="C17" s="6"/>
      <c r="D17" s="22"/>
      <c r="E17" s="137"/>
      <c r="F17" s="138"/>
      <c r="G17" s="137"/>
      <c r="H17" s="138"/>
      <c r="I17" s="137"/>
      <c r="J17" s="138"/>
      <c r="K17" s="137"/>
      <c r="L17" s="138"/>
      <c r="M17" s="137"/>
      <c r="N17" s="138"/>
      <c r="O17" s="133"/>
      <c r="P17" s="134"/>
      <c r="Q17" s="133"/>
      <c r="R17" s="13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6"/>
      <c r="C18" s="6"/>
      <c r="D18" s="22"/>
      <c r="E18" s="137"/>
      <c r="F18" s="138"/>
      <c r="G18" s="137"/>
      <c r="H18" s="138"/>
      <c r="I18" s="137"/>
      <c r="J18" s="138"/>
      <c r="K18" s="137"/>
      <c r="L18" s="138"/>
      <c r="M18" s="137"/>
      <c r="N18" s="138"/>
      <c r="O18" s="133"/>
      <c r="P18" s="134"/>
      <c r="Q18" s="133"/>
      <c r="R18" s="13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25"/>
      <c r="C19" s="6"/>
      <c r="D19" s="22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3"/>
      <c r="P19" s="134"/>
      <c r="Q19" s="133"/>
      <c r="R19" s="13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6"/>
      <c r="B20" s="25"/>
      <c r="C20" s="6"/>
      <c r="D20" s="22"/>
      <c r="E20" s="123"/>
      <c r="F20" s="124"/>
      <c r="G20" s="123"/>
      <c r="H20" s="124"/>
      <c r="I20" s="123"/>
      <c r="J20" s="124"/>
      <c r="K20" s="123"/>
      <c r="L20" s="124"/>
      <c r="M20" s="123"/>
      <c r="N20" s="124"/>
      <c r="O20" s="133"/>
      <c r="P20" s="134"/>
      <c r="Q20" s="133"/>
      <c r="R20" s="134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25">
      <c r="A21" s="6"/>
      <c r="B21" s="117"/>
      <c r="C21" s="6"/>
      <c r="D21" s="10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3"/>
      <c r="P21" s="134"/>
      <c r="Q21" s="133"/>
      <c r="R21" s="134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25">
      <c r="A22" s="6"/>
      <c r="B22" s="6"/>
      <c r="C22" s="6"/>
      <c r="D22" s="10"/>
      <c r="E22" s="137"/>
      <c r="F22" s="138"/>
      <c r="G22" s="137"/>
      <c r="H22" s="138"/>
      <c r="I22" s="137"/>
      <c r="J22" s="138"/>
      <c r="K22" s="137"/>
      <c r="L22" s="138"/>
      <c r="M22" s="137"/>
      <c r="N22" s="138"/>
      <c r="O22" s="133"/>
      <c r="P22" s="134"/>
      <c r="Q22" s="133"/>
      <c r="R22" s="134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25">
      <c r="A23" s="55" t="s">
        <v>35</v>
      </c>
      <c r="B23" s="55"/>
      <c r="C23" s="10"/>
      <c r="D23" s="10"/>
      <c r="E23" s="137"/>
      <c r="F23" s="138"/>
      <c r="G23" s="137"/>
      <c r="H23" s="138"/>
      <c r="I23" s="137"/>
      <c r="J23" s="138"/>
      <c r="K23" s="137"/>
      <c r="L23" s="138"/>
      <c r="M23" s="137"/>
      <c r="N23" s="138"/>
      <c r="O23" s="133"/>
      <c r="P23" s="134"/>
      <c r="Q23" s="133"/>
      <c r="R23" s="134"/>
      <c r="S23" s="12">
        <f t="shared" si="1"/>
        <v>0</v>
      </c>
      <c r="T23" s="12"/>
      <c r="U23" s="15"/>
      <c r="V23" s="14"/>
    </row>
    <row r="24" spans="1:22" x14ac:dyDescent="0.25">
      <c r="A24" s="55" t="s">
        <v>36</v>
      </c>
      <c r="B24" s="55"/>
      <c r="C24" s="10"/>
      <c r="D24" s="10"/>
      <c r="E24" s="137"/>
      <c r="F24" s="138"/>
      <c r="G24" s="137"/>
      <c r="H24" s="138"/>
      <c r="I24" s="137"/>
      <c r="J24" s="138"/>
      <c r="K24" s="137"/>
      <c r="L24" s="138"/>
      <c r="M24" s="137"/>
      <c r="N24" s="138"/>
      <c r="O24" s="133"/>
      <c r="P24" s="134"/>
      <c r="Q24" s="133"/>
      <c r="R24" s="134"/>
      <c r="S24" s="12">
        <f t="shared" si="1"/>
        <v>0</v>
      </c>
      <c r="T24" s="12"/>
      <c r="U24" s="15"/>
      <c r="V24" s="14"/>
    </row>
    <row r="25" spans="1:22" x14ac:dyDescent="0.25">
      <c r="A25" s="15" t="s">
        <v>6</v>
      </c>
      <c r="B25" s="15"/>
      <c r="C25" s="15"/>
      <c r="D25" s="15"/>
      <c r="E25" s="139">
        <f>SUM(E4:E24)</f>
        <v>0</v>
      </c>
      <c r="F25" s="140"/>
      <c r="G25" s="139">
        <f>SUM(G4:G24)</f>
        <v>0</v>
      </c>
      <c r="H25" s="140"/>
      <c r="I25" s="139">
        <f>SUM(I4:I24)</f>
        <v>0</v>
      </c>
      <c r="J25" s="140"/>
      <c r="K25" s="139">
        <f>SUM(K4:K24)</f>
        <v>0</v>
      </c>
      <c r="L25" s="140"/>
      <c r="M25" s="139">
        <f>SUM(M4:M24)</f>
        <v>0</v>
      </c>
      <c r="N25" s="140"/>
      <c r="O25" s="139">
        <f>SUM(O4:O24)</f>
        <v>0</v>
      </c>
      <c r="P25" s="140"/>
      <c r="Q25" s="139">
        <f>SUM(Q4:Q24)</f>
        <v>0</v>
      </c>
      <c r="R25" s="140"/>
      <c r="S25" s="12">
        <f t="shared" si="1"/>
        <v>0</v>
      </c>
      <c r="T25" s="12"/>
      <c r="U25" s="15"/>
      <c r="V25" s="14"/>
    </row>
    <row r="26" spans="1:22" x14ac:dyDescent="0.25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0</v>
      </c>
      <c r="U26" s="14"/>
      <c r="V26" s="14"/>
    </row>
    <row r="27" spans="1:22" x14ac:dyDescent="0.25">
      <c r="A27" s="15" t="s">
        <v>39</v>
      </c>
      <c r="B27" s="15"/>
      <c r="C27" s="15"/>
      <c r="D27" s="15"/>
      <c r="E27" s="14"/>
      <c r="F27" s="14">
        <f>SUM(E25)-F26</f>
        <v>-8</v>
      </c>
      <c r="G27" s="14"/>
      <c r="H27" s="14">
        <f>SUM(G25)-H26</f>
        <v>-8</v>
      </c>
      <c r="I27" s="14"/>
      <c r="J27" s="14">
        <f>SUM(I25)-J26</f>
        <v>-8</v>
      </c>
      <c r="K27" s="14"/>
      <c r="L27" s="14">
        <f>SUM(K25)-L26</f>
        <v>-8</v>
      </c>
      <c r="M27" s="14"/>
      <c r="N27" s="14">
        <f>SUM(M25)-N26</f>
        <v>-8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-40</v>
      </c>
      <c r="T27" s="14"/>
      <c r="U27" s="14">
        <f>SUM(U4:U26)</f>
        <v>0</v>
      </c>
      <c r="V27" s="14">
        <f>SUM(V4:V26)</f>
        <v>0</v>
      </c>
    </row>
    <row r="29" spans="1:22" x14ac:dyDescent="0.25">
      <c r="A29" s="1" t="s">
        <v>23</v>
      </c>
      <c r="B29" s="2"/>
    </row>
    <row r="30" spans="1:22" x14ac:dyDescent="0.25">
      <c r="A30" s="3" t="s">
        <v>2</v>
      </c>
      <c r="C30" s="17">
        <f>SUM(T26)</f>
        <v>0</v>
      </c>
      <c r="I30" s="1">
        <v>3600</v>
      </c>
    </row>
    <row r="31" spans="1:22" x14ac:dyDescent="0.25">
      <c r="A31" s="3" t="s">
        <v>24</v>
      </c>
      <c r="C31" s="17">
        <f>U27</f>
        <v>0</v>
      </c>
      <c r="D31" s="17" t="s">
        <v>72</v>
      </c>
      <c r="I31" s="24">
        <v>23.5</v>
      </c>
    </row>
    <row r="32" spans="1:22" x14ac:dyDescent="0.25">
      <c r="A32" s="3" t="s">
        <v>25</v>
      </c>
      <c r="C32" s="17">
        <f>V27</f>
        <v>0</v>
      </c>
    </row>
    <row r="33" spans="1:9" x14ac:dyDescent="0.25">
      <c r="A33" s="3" t="s">
        <v>26</v>
      </c>
      <c r="C33" s="17">
        <f>S23</f>
        <v>0</v>
      </c>
      <c r="I33" s="17"/>
    </row>
    <row r="34" spans="1:9" x14ac:dyDescent="0.25">
      <c r="A34" s="3" t="s">
        <v>4</v>
      </c>
      <c r="C34" s="17">
        <f>S24</f>
        <v>0</v>
      </c>
    </row>
    <row r="35" spans="1:9" ht="16.5" thickBot="1" x14ac:dyDescent="0.3">
      <c r="A35" s="4" t="s">
        <v>6</v>
      </c>
      <c r="C35" s="23">
        <f>SUM(C30:C34)</f>
        <v>0</v>
      </c>
      <c r="E35" s="4" t="s">
        <v>40</v>
      </c>
      <c r="F35" s="4"/>
      <c r="G35" s="19">
        <f>S25-C35</f>
        <v>0</v>
      </c>
    </row>
    <row r="36" spans="1:9" ht="16.5" thickTop="1" x14ac:dyDescent="0.25">
      <c r="A36" s="3" t="s">
        <v>27</v>
      </c>
      <c r="C36" s="20">
        <v>0</v>
      </c>
      <c r="D36" s="20"/>
    </row>
    <row r="37" spans="1:9" x14ac:dyDescent="0.25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.</vt:lpstr>
      <vt:lpstr>Leek</vt:lpstr>
      <vt:lpstr>McSharry</vt:lpstr>
      <vt:lpstr>Reading-Jones</vt:lpstr>
      <vt:lpstr>Taylor</vt:lpstr>
      <vt:lpstr>Wildman</vt:lpstr>
      <vt:lpstr>Ward</vt:lpstr>
      <vt:lpstr>N.Winterburn</vt:lpstr>
      <vt:lpstr>T.Winterburn</vt:lpstr>
      <vt:lpstr>Wright</vt:lpstr>
      <vt:lpstr>Sheet1</vt:lpstr>
      <vt:lpstr>'.'!Print_Area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2021-05-10T11:13:41Z</cp:lastPrinted>
  <dcterms:created xsi:type="dcterms:W3CDTF">2010-01-14T13:00:57Z</dcterms:created>
  <dcterms:modified xsi:type="dcterms:W3CDTF">2022-09-27T09:17:36Z</dcterms:modified>
</cp:coreProperties>
</file>