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D74362C8-A72F-403C-96A7-6D8ABF78135B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Pender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Jones!$A$1:$V$41</definedName>
    <definedName name="_xlnm.Print_Area" localSheetId="8">McSharry!$A$1:$V$40</definedName>
    <definedName name="_xlnm.Print_Area" localSheetId="14">N.Winterburn!$A$1:$V$42</definedName>
    <definedName name="_xlnm.Print_Area" localSheetId="9">Pender!$A$1:$V$41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55" l="1"/>
  <c r="G22" i="55"/>
  <c r="I22" i="55"/>
  <c r="K22" i="55"/>
  <c r="N22" i="55" s="1"/>
  <c r="M22" i="55"/>
  <c r="N21" i="55"/>
  <c r="E22" i="44"/>
  <c r="G22" i="44"/>
  <c r="I22" i="44"/>
  <c r="K22" i="44"/>
  <c r="M22" i="44"/>
  <c r="K14" i="1"/>
  <c r="I14" i="1"/>
  <c r="H14" i="1"/>
  <c r="F14" i="1"/>
  <c r="D14" i="1"/>
  <c r="C14" i="1"/>
  <c r="D12" i="1"/>
  <c r="C12" i="1"/>
  <c r="C30" i="58"/>
  <c r="C29" i="58"/>
  <c r="V25" i="58"/>
  <c r="U25" i="58"/>
  <c r="S24" i="58"/>
  <c r="Q23" i="58"/>
  <c r="R25" i="58" s="1"/>
  <c r="O23" i="58"/>
  <c r="P25" i="58" s="1"/>
  <c r="N25" i="58"/>
  <c r="L25" i="58"/>
  <c r="J25" i="58"/>
  <c r="H25" i="58"/>
  <c r="F25" i="58"/>
  <c r="S22" i="58"/>
  <c r="C32" i="58" s="1"/>
  <c r="S21" i="58"/>
  <c r="C31" i="58" s="1"/>
  <c r="E14" i="1" s="1"/>
  <c r="T20" i="58"/>
  <c r="S20" i="58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27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N24" i="55"/>
  <c r="L24" i="55"/>
  <c r="J24" i="55"/>
  <c r="H24" i="55"/>
  <c r="F24" i="55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N25" i="52"/>
  <c r="L25" i="52"/>
  <c r="J25" i="52"/>
  <c r="F25" i="52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N25" i="51"/>
  <c r="L25" i="51"/>
  <c r="J25" i="51"/>
  <c r="H25" i="51"/>
  <c r="F25" i="5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2" i="1" l="1"/>
  <c r="G12" i="1" s="1"/>
  <c r="C33" i="51"/>
  <c r="G33" i="51" l="1"/>
  <c r="N25" i="16" l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4" i="47" l="1"/>
  <c r="H26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N24" i="44"/>
  <c r="L24" i="44"/>
  <c r="J24" i="44"/>
  <c r="H24" i="44"/>
  <c r="F24" i="44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5" i="47" l="1"/>
  <c r="C29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4" i="44"/>
  <c r="S22" i="44"/>
  <c r="C32" i="46" l="1"/>
  <c r="G32" i="46" s="1"/>
  <c r="B8" i="1"/>
  <c r="C34" i="47"/>
  <c r="C32" i="44"/>
  <c r="G32" i="44" s="1"/>
  <c r="G25" i="24"/>
  <c r="H27" i="24" s="1"/>
  <c r="E26" i="14"/>
  <c r="F28" i="14" s="1"/>
  <c r="G34" i="47" l="1"/>
  <c r="E27" i="5" l="1"/>
  <c r="F29" i="5" s="1"/>
  <c r="S22" i="5" l="1"/>
  <c r="T22" i="5" l="1"/>
  <c r="S23" i="5"/>
  <c r="T23" i="5" s="1"/>
  <c r="K27" i="5" l="1"/>
  <c r="I27" i="5"/>
  <c r="J29" i="5" s="1"/>
  <c r="V29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L25" i="16"/>
  <c r="J25" i="16"/>
  <c r="H25" i="16"/>
  <c r="F25" i="16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F25" i="18"/>
  <c r="H25" i="18"/>
  <c r="J25" i="18"/>
  <c r="L25" i="18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N25" i="18" l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27" i="5"/>
  <c r="N29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<sst xmlns="http://schemas.openxmlformats.org/spreadsheetml/2006/main" count="731" uniqueCount="121">
  <si>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</si>
  <si>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</si>
  <si>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</si>
  <si>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</si>
  <si>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</si>
  <si>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</si>
  <si>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</si>
  <si>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</si>
  <si>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</si>
  <si>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</si>
  <si>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</si>
  <si>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</si>
  <si>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</si>
  <si>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</si>
  <si>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</si>
  <si>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</si>
  <si>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</si>
  <si>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</si>
  <si>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</si>
  <si>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</si>
  <si>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</si>
  <si>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</si>
  <si>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</si>
  <si>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</si>
  <si>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</si>
  <si>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</si>
  <si>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</si>
  <si>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</si>
  <si>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</si>
  <si>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</si>
  <si>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</si>
  <si>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</si>
  <si>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</si>
  <si>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</si>
  <si>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</si>
  <si>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</si>
  <si>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</si>
  <si>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</si>
  <si>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</si>
  <si>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</si>
  <si>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</si>
  <si>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</si>
  <si>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</si>
  <si>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</si>
  <si>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</si>
  <si>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</si>
  <si>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</si>
  <si>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</si>
  <si>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</si>
  <si>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</si>
  <si>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</si>
  <si>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</si>
  <si>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</si>
  <si>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</si>
  <si>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</si>
  <si>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</si>
  <si>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</si>
  <si>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</si>
  <si>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</si>
  <si>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</si>
  <si>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</si>
  <si>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</si>
  <si>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H. Wildman</t>
  </si>
  <si>
    <t>H.Wildman</t>
  </si>
  <si>
    <t>M Reading-Jones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</si>
  <si>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</si>
  <si>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</si>
  <si>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</si>
  <si>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</si>
  <si>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</si>
  <si>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</si>
  <si>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</si>
  <si>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</si>
  <si>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doors</t>
  </si>
  <si>
    <t>windows</t>
  </si>
  <si>
    <t>shredder</t>
  </si>
  <si>
    <t>fork lift</t>
  </si>
  <si>
    <t xml:space="preserve">shredder </t>
  </si>
  <si>
    <t>mirror surrounds</t>
  </si>
  <si>
    <t>R.Pender</t>
  </si>
  <si>
    <t>M. Jones</t>
  </si>
  <si>
    <t>M Jones</t>
  </si>
  <si>
    <t>R Pender</t>
  </si>
  <si>
    <t>slats</t>
  </si>
  <si>
    <t>vanity unit</t>
  </si>
  <si>
    <t>unload van from control</t>
  </si>
  <si>
    <t>brackets</t>
  </si>
  <si>
    <t>sample</t>
  </si>
  <si>
    <t>panels</t>
  </si>
  <si>
    <t>metal work to door</t>
  </si>
  <si>
    <t>desk</t>
  </si>
  <si>
    <t>headboard</t>
  </si>
  <si>
    <t>glass panels</t>
  </si>
  <si>
    <t>skirting</t>
  </si>
  <si>
    <t>fire marshal training</t>
  </si>
  <si>
    <t xml:space="preserve">6728nun </t>
  </si>
  <si>
    <t>7b</t>
  </si>
  <si>
    <t>sample panel</t>
  </si>
  <si>
    <t>sample handrail</t>
  </si>
  <si>
    <t>unload glass</t>
  </si>
  <si>
    <t>corners</t>
  </si>
  <si>
    <t>10a</t>
  </si>
  <si>
    <t xml:space="preserve">shower bench </t>
  </si>
  <si>
    <t xml:space="preserve">sent for covid test </t>
  </si>
  <si>
    <t>check delivery from control</t>
  </si>
  <si>
    <t>check glass 6881</t>
  </si>
  <si>
    <t>scaffold lights</t>
  </si>
  <si>
    <t>mirrors</t>
  </si>
  <si>
    <t>metal work on door</t>
  </si>
  <si>
    <t>wrapping</t>
  </si>
  <si>
    <t>check glass / load 7016</t>
  </si>
  <si>
    <t>covid booster</t>
  </si>
  <si>
    <t>check tools</t>
  </si>
  <si>
    <t>check  / load glass 7016</t>
  </si>
  <si>
    <t>CANN01</t>
  </si>
  <si>
    <t>MOOR02</t>
  </si>
  <si>
    <t>OFFI01</t>
  </si>
  <si>
    <t>KNIG01(NUN)</t>
  </si>
  <si>
    <t>HIGH01</t>
  </si>
  <si>
    <t>REPT01</t>
  </si>
  <si>
    <t>02.01.22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</si>
</sst>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0" fontId="7" fillId="10" borderId="1" xfId="0" applyFont="1" applyFill="1" applyBorder="1"/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D2" sqref="D2"/>
    </sheetView>
  </sheetViews>
  <sheetFormatPr defaultColWidth="9.140625" defaultRowHeight="18" x14ac:dyDescent="0.25"/>
  <cols>
    <col min="1" max="1" width="25.85546875" style="91" customWidth="1"/>
    <col min="2" max="2" width="16.28515625" style="91" customWidth="1"/>
    <col min="3" max="3" width="15.7109375" style="91" bestFit="1" customWidth="1"/>
    <col min="4" max="4" width="16" style="91" customWidth="1"/>
    <col min="5" max="5" width="26.85546875" style="91" bestFit="1" customWidth="1"/>
    <col min="6" max="6" width="24.140625" style="91" customWidth="1"/>
    <col min="7" max="7" width="16" style="93" customWidth="1"/>
    <col min="8" max="8" width="20.5703125" style="93" bestFit="1" customWidth="1"/>
    <col min="9" max="9" width="8.28515625" style="93" bestFit="1" customWidth="1"/>
    <col min="10" max="10" width="9.140625" style="91"/>
    <col min="11" max="11" width="10.42578125" style="91" customWidth="1"/>
    <col min="12" max="16384" width="9.140625" style="91"/>
  </cols>
  <sheetData>
    <row r="1" spans="1:11" x14ac:dyDescent="0.25">
      <c r="A1" s="90" t="s">
        <v>0</v>
      </c>
      <c r="D1" s="92"/>
      <c r="E1" s="91" t="s">
        <v>49</v>
      </c>
    </row>
    <row r="2" spans="1:11" x14ac:dyDescent="0.25">
      <c r="A2" s="90" t="s">
        <v>68</v>
      </c>
      <c r="C2" s="6" t="s">
        <v>120</v>
      </c>
      <c r="D2" s="94"/>
      <c r="E2" s="91" t="s">
        <v>42</v>
      </c>
    </row>
    <row r="3" spans="1:11" x14ac:dyDescent="0.25">
      <c r="A3" s="90"/>
      <c r="D3" s="95"/>
      <c r="E3" s="91" t="s">
        <v>44</v>
      </c>
    </row>
    <row r="4" spans="1:11" ht="12.75" customHeight="1" x14ac:dyDescent="0.25"/>
    <row r="5" spans="1:11" x14ac:dyDescent="0.25">
      <c r="A5" s="96" t="s">
        <v>1</v>
      </c>
      <c r="B5" s="97" t="s">
        <v>2</v>
      </c>
      <c r="C5" s="97" t="s">
        <v>5</v>
      </c>
      <c r="D5" s="97" t="s">
        <v>3</v>
      </c>
      <c r="E5" s="97" t="s">
        <v>31</v>
      </c>
      <c r="F5" s="97" t="s">
        <v>32</v>
      </c>
      <c r="G5" s="97" t="s">
        <v>6</v>
      </c>
      <c r="H5" s="97" t="s">
        <v>27</v>
      </c>
      <c r="I5" s="97" t="s">
        <v>34</v>
      </c>
      <c r="K5" s="97" t="s">
        <v>41</v>
      </c>
    </row>
    <row r="6" spans="1:11" ht="17.25" customHeight="1" x14ac:dyDescent="0.25">
      <c r="A6" s="98" t="s">
        <v>51</v>
      </c>
      <c r="B6" s="99">
        <f>SUM(Buckingham!C29)</f>
        <v>0</v>
      </c>
      <c r="C6" s="99">
        <f>SUM(Buckingham!C30)</f>
        <v>0</v>
      </c>
      <c r="D6" s="99">
        <f>SUM(Buckingham!C31)</f>
        <v>0</v>
      </c>
      <c r="E6" s="99">
        <f>SUM(Buckingham!C32)</f>
        <v>24</v>
      </c>
      <c r="F6" s="99">
        <f>SUM(Buckingham!C33)</f>
        <v>16</v>
      </c>
      <c r="G6" s="100">
        <f>B6+C6+D6+E6+F6</f>
        <v>40</v>
      </c>
      <c r="H6" s="101">
        <f>SUM(Buckingham!C35)</f>
        <v>0</v>
      </c>
      <c r="I6" s="101">
        <f>SUM(Buckingham!C36)</f>
        <v>0</v>
      </c>
      <c r="K6" s="102">
        <f>SUM(Buckingham!I30)</f>
        <v>0</v>
      </c>
    </row>
    <row r="7" spans="1:11" ht="17.25" customHeight="1" x14ac:dyDescent="0.25">
      <c r="A7" s="98" t="s">
        <v>59</v>
      </c>
      <c r="B7" s="99">
        <f>SUM(Chimes!C31)</f>
        <v>40</v>
      </c>
      <c r="C7" s="99">
        <f>SUM(Chimes!U28)</f>
        <v>0</v>
      </c>
      <c r="D7" s="99">
        <f>SUM(Chimes!V28)</f>
        <v>0</v>
      </c>
      <c r="E7" s="99">
        <f>SUM(Chimes!C34)</f>
        <v>0</v>
      </c>
      <c r="F7" s="99">
        <f>SUM(Chimes!C35)</f>
        <v>0</v>
      </c>
      <c r="G7" s="100">
        <f>B7+C7+D7+E7+F7</f>
        <v>40</v>
      </c>
      <c r="H7" s="101">
        <f>SUM(Chimes!C37)</f>
        <v>0</v>
      </c>
      <c r="I7" s="101">
        <f>SUM(Chimes!C38)</f>
        <v>0</v>
      </c>
      <c r="K7" s="102">
        <f>SUM(Chimes!I32)</f>
        <v>0</v>
      </c>
    </row>
    <row r="8" spans="1:11" x14ac:dyDescent="0.25">
      <c r="A8" s="98" t="s">
        <v>43</v>
      </c>
      <c r="B8" s="99">
        <f>SUM(Czege!C27)</f>
        <v>0</v>
      </c>
      <c r="C8" s="99">
        <f>SUM(Czege!C28)</f>
        <v>0</v>
      </c>
      <c r="D8" s="99">
        <f>SUM(Czege!C29)</f>
        <v>0</v>
      </c>
      <c r="E8" s="99">
        <f>SUM(Czege!C30)</f>
        <v>24</v>
      </c>
      <c r="F8" s="99">
        <f>SUM(Czege!C31)</f>
        <v>16</v>
      </c>
      <c r="G8" s="100">
        <f>B8+C8+D8+E8+F8</f>
        <v>40</v>
      </c>
      <c r="H8" s="103">
        <f>SUM(Czege!C33)</f>
        <v>0</v>
      </c>
      <c r="I8" s="103">
        <f>SUM(Czege!C34)</f>
        <v>0</v>
      </c>
      <c r="K8" s="102">
        <f>SUM(Czege!I28)</f>
        <v>0</v>
      </c>
    </row>
    <row r="9" spans="1:11" ht="17.25" customHeight="1" x14ac:dyDescent="0.25">
      <c r="A9" s="98" t="s">
        <v>7</v>
      </c>
      <c r="B9" s="99">
        <f>SUM(Doran!C31)</f>
        <v>40</v>
      </c>
      <c r="C9" s="99">
        <f>SUM(Doran!C32)</f>
        <v>0</v>
      </c>
      <c r="D9" s="99">
        <f>SUM(Doran!C33)</f>
        <v>0</v>
      </c>
      <c r="E9" s="99">
        <f>SUM(Doran!C34)</f>
        <v>0</v>
      </c>
      <c r="F9" s="99">
        <f>SUM(Doran!C35)</f>
        <v>0</v>
      </c>
      <c r="G9" s="100">
        <f t="shared" ref="G9:G20" si="0">B9+C9+D9+E9+F9</f>
        <v>40</v>
      </c>
      <c r="H9" s="103">
        <f>SUM(Doran!C37)</f>
        <v>0</v>
      </c>
      <c r="I9" s="103">
        <f>SUM(Doran!C38)</f>
        <v>0</v>
      </c>
      <c r="K9" s="102">
        <f>SUM(Doran!I32)</f>
        <v>0</v>
      </c>
    </row>
    <row r="10" spans="1:11" x14ac:dyDescent="0.25">
      <c r="A10" s="98" t="s">
        <v>50</v>
      </c>
      <c r="B10" s="99">
        <f>SUM(Hammond!C31)</f>
        <v>40</v>
      </c>
      <c r="C10" s="99">
        <f>SUM(Hammond!C32)</f>
        <v>0</v>
      </c>
      <c r="D10" s="99">
        <f>SUM(Hammond!C33)</f>
        <v>0</v>
      </c>
      <c r="E10" s="99">
        <f>SUM(Hammond!C34)</f>
        <v>0</v>
      </c>
      <c r="F10" s="99">
        <f>SUM(Hammond!C35)</f>
        <v>0</v>
      </c>
      <c r="G10" s="100">
        <f t="shared" ref="G10:G16" si="1">B10+C10+D10+E10+F10</f>
        <v>40</v>
      </c>
      <c r="H10" s="103">
        <f>SUM(Hammond!C37)</f>
        <v>0</v>
      </c>
      <c r="I10" s="103">
        <f>SUM(Hammond!C38)</f>
        <v>0</v>
      </c>
      <c r="K10" s="102">
        <f>SUM(Hammond!I32)</f>
        <v>0</v>
      </c>
    </row>
    <row r="11" spans="1:11" x14ac:dyDescent="0.25">
      <c r="A11" s="98" t="s">
        <v>8</v>
      </c>
      <c r="B11" s="99">
        <f>SUM(Harland!C27)</f>
        <v>0</v>
      </c>
      <c r="C11" s="99">
        <f>SUM(Harland!C28)</f>
        <v>0</v>
      </c>
      <c r="D11" s="99">
        <f>SUM(Harland!C29)</f>
        <v>0</v>
      </c>
      <c r="E11" s="99">
        <f>SUM(Harland!C30)</f>
        <v>24</v>
      </c>
      <c r="F11" s="99">
        <f>SUM(Harland!C31)</f>
        <v>16</v>
      </c>
      <c r="G11" s="100">
        <f t="shared" si="1"/>
        <v>40</v>
      </c>
      <c r="H11" s="103">
        <f>SUM(Harland!C33)</f>
        <v>0</v>
      </c>
      <c r="I11" s="103">
        <f>SUM(Harland!C34)</f>
        <v>0</v>
      </c>
      <c r="K11" s="102">
        <f>SUM(Harland!I28)</f>
        <v>0</v>
      </c>
    </row>
    <row r="12" spans="1:11" x14ac:dyDescent="0.25">
      <c r="A12" s="91" t="s">
        <v>81</v>
      </c>
      <c r="B12" s="99">
        <f>SUM(Jones!C28)</f>
        <v>0</v>
      </c>
      <c r="C12" s="99">
        <f>SUM(Jones!C29)</f>
        <v>0</v>
      </c>
      <c r="D12" s="99">
        <f>SUM(Jones!C30)</f>
        <v>0</v>
      </c>
      <c r="E12" s="99">
        <f>SUM(Jones!C31)</f>
        <v>24</v>
      </c>
      <c r="F12" s="99">
        <f>SUM(Jones!C32)</f>
        <v>16</v>
      </c>
      <c r="G12" s="100">
        <f>B12+C12+D12+E12+F12</f>
        <v>40</v>
      </c>
      <c r="H12" s="103">
        <f>SUM(Jones!C34)</f>
        <v>0</v>
      </c>
      <c r="I12" s="103">
        <f>SUM(Jones!C35)</f>
        <v>0</v>
      </c>
      <c r="K12" s="102">
        <f>SUM(Jones!I29)</f>
        <v>0</v>
      </c>
    </row>
    <row r="13" spans="1:11" x14ac:dyDescent="0.25">
      <c r="A13" s="98" t="s">
        <v>9</v>
      </c>
      <c r="B13" s="99">
        <f>SUM(McSharry!C27)</f>
        <v>0</v>
      </c>
      <c r="C13" s="99">
        <f>SUM(McSharry!C28)</f>
        <v>0</v>
      </c>
      <c r="D13" s="99">
        <f>SUM(McSharry!C29)</f>
        <v>0</v>
      </c>
      <c r="E13" s="99">
        <f>SUM(McSharry!C30)</f>
        <v>24</v>
      </c>
      <c r="F13" s="99">
        <f>SUM(McSharry!C31)</f>
        <v>16</v>
      </c>
      <c r="G13" s="100">
        <f t="shared" si="1"/>
        <v>40</v>
      </c>
      <c r="H13" s="103">
        <f>SUM(McSharry!C33)</f>
        <v>0</v>
      </c>
      <c r="I13" s="103">
        <f>SUM(McSharry!C34)</f>
        <v>0</v>
      </c>
      <c r="K13" s="102">
        <f>SUM(McSharry!I28)</f>
        <v>0</v>
      </c>
    </row>
    <row r="14" spans="1:11" ht="17.25" customHeight="1" x14ac:dyDescent="0.25">
      <c r="A14" s="98" t="s">
        <v>82</v>
      </c>
      <c r="B14" s="99">
        <f>SUM(Pender!C28)</f>
        <v>0</v>
      </c>
      <c r="C14" s="99">
        <f>SUM(Pender!C29)</f>
        <v>0</v>
      </c>
      <c r="D14" s="99">
        <f>SUM(Pender!C30)</f>
        <v>0</v>
      </c>
      <c r="E14" s="99">
        <f>SUM(Pender!C31)</f>
        <v>0</v>
      </c>
      <c r="F14" s="99">
        <f>SUM(Pender!C32)</f>
        <v>24</v>
      </c>
      <c r="G14" s="100">
        <f t="shared" ref="G14" si="2">B14+C14+D14+E14+F14</f>
        <v>24</v>
      </c>
      <c r="H14" s="103">
        <f>SUM(Pender!C34)</f>
        <v>0</v>
      </c>
      <c r="I14" s="103">
        <f>SUM(Pender!C35)</f>
        <v>0</v>
      </c>
      <c r="K14" s="102">
        <f>SUM(Pender!I29)</f>
        <v>0</v>
      </c>
    </row>
    <row r="15" spans="1:11" ht="17.25" customHeight="1" x14ac:dyDescent="0.25">
      <c r="A15" s="98" t="s">
        <v>64</v>
      </c>
      <c r="B15" s="99">
        <f>SUM('Reading-Jones'!C32)</f>
        <v>40</v>
      </c>
      <c r="C15" s="99">
        <f>SUM('Reading-Jones'!C33)</f>
        <v>0</v>
      </c>
      <c r="D15" s="99">
        <f>SUM('Reading-Jones'!C34)</f>
        <v>0</v>
      </c>
      <c r="E15" s="99">
        <f>SUM('Reading-Jones'!C35)</f>
        <v>0</v>
      </c>
      <c r="F15" s="99">
        <f>SUM('Reading-Jones'!C36)</f>
        <v>0</v>
      </c>
      <c r="G15" s="100">
        <f t="shared" si="1"/>
        <v>40</v>
      </c>
      <c r="H15" s="103">
        <f>SUM('Reading-Jones'!C38)</f>
        <v>0</v>
      </c>
      <c r="I15" s="103">
        <f>SUM('Reading-Jones'!C39)</f>
        <v>0</v>
      </c>
      <c r="K15" s="102">
        <f>SUM('Reading-Jones'!I33)</f>
        <v>0</v>
      </c>
    </row>
    <row r="16" spans="1:11" ht="17.25" customHeight="1" x14ac:dyDescent="0.25">
      <c r="A16" s="98" t="s">
        <v>10</v>
      </c>
      <c r="B16" s="99">
        <f>SUM(Taylor!C28)</f>
        <v>0</v>
      </c>
      <c r="C16" s="99">
        <f>SUM(Taylor!C29)</f>
        <v>0</v>
      </c>
      <c r="D16" s="99">
        <f>SUM(Taylor!C30)</f>
        <v>0</v>
      </c>
      <c r="E16" s="99">
        <f>SUM(Taylor!C31)</f>
        <v>0</v>
      </c>
      <c r="F16" s="99">
        <f>SUM(Taylor!C32)</f>
        <v>24</v>
      </c>
      <c r="G16" s="100">
        <f t="shared" si="1"/>
        <v>24</v>
      </c>
      <c r="H16" s="103">
        <f>SUM(Taylor!C34)</f>
        <v>0</v>
      </c>
      <c r="I16" s="103">
        <f>SUM(Taylor!C35)</f>
        <v>0</v>
      </c>
      <c r="K16" s="102">
        <f>SUM(Taylor!I29)</f>
        <v>0</v>
      </c>
    </row>
    <row r="17" spans="1:11" x14ac:dyDescent="0.25">
      <c r="A17" s="98" t="s">
        <v>45</v>
      </c>
      <c r="B17" s="99">
        <f>SUM(Ward!C30)</f>
        <v>24</v>
      </c>
      <c r="C17" s="99">
        <f>SUM(Ward!C31)</f>
        <v>0</v>
      </c>
      <c r="D17" s="99">
        <f>SUM(Ward!C32)</f>
        <v>0</v>
      </c>
      <c r="E17" s="99">
        <f>SUM(Ward!C33)</f>
        <v>16</v>
      </c>
      <c r="F17" s="99">
        <f>SUM(Ward!C34)</f>
        <v>0</v>
      </c>
      <c r="G17" s="100">
        <f t="shared" si="0"/>
        <v>40</v>
      </c>
      <c r="H17" s="103">
        <f>SUM(Ward!C36)</f>
        <v>0</v>
      </c>
      <c r="I17" s="103">
        <f>SUM(Ward!C37)</f>
        <v>0</v>
      </c>
      <c r="K17" s="102">
        <f>SUM(Ward!I31)</f>
        <v>0</v>
      </c>
    </row>
    <row r="18" spans="1:11" x14ac:dyDescent="0.25">
      <c r="A18" s="98" t="s">
        <v>63</v>
      </c>
      <c r="B18" s="99">
        <f>SUM(Wildman!C28)</f>
        <v>0</v>
      </c>
      <c r="C18" s="99">
        <f>SUM(Wildman!C29)</f>
        <v>0</v>
      </c>
      <c r="D18" s="99">
        <f>SUM(Wildman!C30)</f>
        <v>0</v>
      </c>
      <c r="E18" s="99">
        <f>SUM(Wildman!C31)</f>
        <v>24</v>
      </c>
      <c r="F18" s="99">
        <f>SUM(Wildman!C32)</f>
        <v>16</v>
      </c>
      <c r="G18" s="100">
        <f>B18+C18+D18+E18+F18</f>
        <v>40</v>
      </c>
      <c r="H18" s="103">
        <f>SUM(Wildman!C34)</f>
        <v>0</v>
      </c>
      <c r="I18" s="103">
        <f>SUM(Wildman!C35)</f>
        <v>0</v>
      </c>
      <c r="K18" s="102">
        <f>SUM(Wildman!I29)</f>
        <v>0</v>
      </c>
    </row>
    <row r="19" spans="1:11" x14ac:dyDescent="0.25">
      <c r="A19" s="98" t="s">
        <v>47</v>
      </c>
      <c r="B19" s="99">
        <f>SUM(N.Winterburn!C29)</f>
        <v>0</v>
      </c>
      <c r="C19" s="99">
        <f>SUM(N.Winterburn!C30)</f>
        <v>0</v>
      </c>
      <c r="D19" s="99">
        <f>SUM(N.Winterburn!C31)</f>
        <v>0</v>
      </c>
      <c r="E19" s="99">
        <f>SUM(N.Winterburn!C32)</f>
        <v>24</v>
      </c>
      <c r="F19" s="99">
        <f>SUM(N.Winterburn!C33)</f>
        <v>16</v>
      </c>
      <c r="G19" s="100">
        <f t="shared" si="0"/>
        <v>40</v>
      </c>
      <c r="H19" s="103">
        <f>SUM(N.Winterburn!C35)</f>
        <v>0</v>
      </c>
      <c r="I19" s="103">
        <f>SUM(N.Winterburn!C36)</f>
        <v>0</v>
      </c>
      <c r="K19" s="102">
        <f>SUM(N.Winterburn!I30)</f>
        <v>0</v>
      </c>
    </row>
    <row r="20" spans="1:11" x14ac:dyDescent="0.25">
      <c r="A20" s="98" t="s">
        <v>11</v>
      </c>
      <c r="B20" s="99">
        <f>SUM(T.Winterburn!C28)</f>
        <v>0</v>
      </c>
      <c r="C20" s="99">
        <f>SUM(T.Winterburn!C29)</f>
        <v>0</v>
      </c>
      <c r="D20" s="99">
        <f>SUM(T.Winterburn!C30)</f>
        <v>0</v>
      </c>
      <c r="E20" s="99">
        <f>SUM(T.Winterburn!C31)</f>
        <v>24</v>
      </c>
      <c r="F20" s="99">
        <f>SUM(T.Winterburn!C32)</f>
        <v>16</v>
      </c>
      <c r="G20" s="100">
        <f t="shared" si="0"/>
        <v>40</v>
      </c>
      <c r="H20" s="103">
        <f>SUM(T.Winterburn!C34)</f>
        <v>0</v>
      </c>
      <c r="I20" s="103">
        <f>SUM(T.Winterburn!C35)</f>
        <v>0</v>
      </c>
      <c r="K20" s="102">
        <f>SUM(T.Winterburn!I29)</f>
        <v>0</v>
      </c>
    </row>
    <row r="21" spans="1:11" x14ac:dyDescent="0.25">
      <c r="A21" s="98" t="s">
        <v>12</v>
      </c>
      <c r="B21" s="99">
        <f>SUM(Wright!C32)</f>
        <v>40</v>
      </c>
      <c r="C21" s="99">
        <f>SUM(Wright!C33)</f>
        <v>0</v>
      </c>
      <c r="D21" s="99">
        <f>SUM(Wright!C34)</f>
        <v>0</v>
      </c>
      <c r="E21" s="99">
        <f>SUM(Wright!C35)</f>
        <v>0</v>
      </c>
      <c r="F21" s="99">
        <f>SUM(Wright!C36)</f>
        <v>0</v>
      </c>
      <c r="G21" s="100">
        <f>B21+C21+D21+E21+F21</f>
        <v>40</v>
      </c>
      <c r="H21" s="103">
        <f>SUM(Wright!C38)</f>
        <v>0</v>
      </c>
      <c r="I21" s="103">
        <f>SUM(Wright!C39)</f>
        <v>0</v>
      </c>
      <c r="K21" s="102">
        <f>SUM(Wright!I33)</f>
        <v>0</v>
      </c>
    </row>
    <row r="22" spans="1:11" ht="17.25" customHeight="1" x14ac:dyDescent="0.25">
      <c r="A22" s="104" t="s">
        <v>22</v>
      </c>
      <c r="B22" s="105">
        <f t="shared" ref="B22:I22" si="3">SUM(B6:B21)</f>
        <v>224</v>
      </c>
      <c r="C22" s="105">
        <f t="shared" si="3"/>
        <v>0</v>
      </c>
      <c r="D22" s="105">
        <f t="shared" si="3"/>
        <v>0</v>
      </c>
      <c r="E22" s="105">
        <f t="shared" si="3"/>
        <v>208</v>
      </c>
      <c r="F22" s="105">
        <f t="shared" si="3"/>
        <v>176</v>
      </c>
      <c r="G22" s="105">
        <f t="shared" si="3"/>
        <v>608</v>
      </c>
      <c r="H22" s="106">
        <f t="shared" si="3"/>
        <v>0</v>
      </c>
      <c r="I22" s="106">
        <f t="shared" si="3"/>
        <v>0</v>
      </c>
      <c r="J22" s="93"/>
      <c r="K22" s="105">
        <f>SUM(K6:K21)</f>
        <v>0</v>
      </c>
    </row>
    <row r="23" spans="1:11" s="93" customFormat="1" x14ac:dyDescent="0.25">
      <c r="A23" s="91"/>
      <c r="B23" s="91"/>
      <c r="C23" s="91"/>
      <c r="D23" s="91"/>
      <c r="E23" s="91"/>
      <c r="F23" s="91"/>
      <c r="J23" s="91"/>
      <c r="K23" s="91"/>
    </row>
    <row r="25" spans="1:11" x14ac:dyDescent="0.25">
      <c r="A25" s="91" t="s">
        <v>28</v>
      </c>
      <c r="C25" s="107">
        <f>B22+C22+D22</f>
        <v>224</v>
      </c>
    </row>
    <row r="26" spans="1:11" x14ac:dyDescent="0.25">
      <c r="A26" s="91" t="s">
        <v>29</v>
      </c>
      <c r="C26" s="107">
        <f>K22</f>
        <v>0</v>
      </c>
    </row>
    <row r="27" spans="1:11" x14ac:dyDescent="0.25">
      <c r="A27" s="91" t="s">
        <v>33</v>
      </c>
      <c r="C27" s="108">
        <f>C26/C25</f>
        <v>0</v>
      </c>
    </row>
    <row r="28" spans="1:11" x14ac:dyDescent="0.25">
      <c r="C28" s="9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D2" sqref="D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116</v>
      </c>
      <c r="C4" s="6"/>
      <c r="D4" s="22" t="s">
        <v>66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34"/>
      <c r="P21" s="135"/>
      <c r="Q21" s="134"/>
      <c r="R21" s="135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34"/>
      <c r="P22" s="135"/>
      <c r="Q22" s="134"/>
      <c r="R22" s="135"/>
      <c r="S22" s="12">
        <f t="shared" si="1"/>
        <v>24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16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24</v>
      </c>
    </row>
    <row r="33" spans="1:7" ht="16.5" thickBot="1" x14ac:dyDescent="0.3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-8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opLeftCell="A7" zoomScale="87" zoomScaleNormal="87" workbookViewId="0">
      <selection activeCell="I33" sqref="I3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115</v>
      </c>
      <c r="C4" s="6">
        <v>32</v>
      </c>
      <c r="D4" s="22" t="s">
        <v>83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>
        <v>6881</v>
      </c>
      <c r="B5" s="6" t="s">
        <v>114</v>
      </c>
      <c r="C5" s="6">
        <v>51</v>
      </c>
      <c r="D5" s="22" t="s">
        <v>100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2" t="s">
        <v>94</v>
      </c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34"/>
      <c r="P21" s="135"/>
      <c r="Q21" s="134"/>
      <c r="R21" s="135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34"/>
      <c r="P22" s="135"/>
      <c r="Q22" s="134"/>
      <c r="R22" s="135"/>
      <c r="S22" s="12">
        <f t="shared" si="2"/>
        <v>24</v>
      </c>
      <c r="T22" s="12">
        <f t="shared" si="3"/>
        <v>24</v>
      </c>
      <c r="U22" s="14"/>
      <c r="V22" s="14"/>
    </row>
    <row r="23" spans="1:22" x14ac:dyDescent="0.25">
      <c r="A23" s="6">
        <v>3600</v>
      </c>
      <c r="B23" s="25" t="s">
        <v>116</v>
      </c>
      <c r="C23" s="6"/>
      <c r="D23" s="22" t="s">
        <v>69</v>
      </c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34"/>
      <c r="P23" s="135"/>
      <c r="Q23" s="134"/>
      <c r="R23" s="135"/>
      <c r="S23" s="12">
        <f t="shared" si="2"/>
        <v>16</v>
      </c>
      <c r="T23" s="12">
        <f t="shared" si="3"/>
        <v>16</v>
      </c>
      <c r="U23" s="14"/>
      <c r="V23" s="14"/>
    </row>
    <row r="24" spans="1:22" x14ac:dyDescent="0.25">
      <c r="A24" s="6"/>
      <c r="B24" s="6"/>
      <c r="C24" s="6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5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4"/>
      <c r="F25" s="135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5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4"/>
      <c r="F26" s="135"/>
      <c r="G26" s="134"/>
      <c r="H26" s="135"/>
      <c r="I26" s="134"/>
      <c r="J26" s="135"/>
      <c r="K26" s="134"/>
      <c r="L26" s="135"/>
      <c r="M26" s="134"/>
      <c r="N26" s="135"/>
      <c r="O26" s="134"/>
      <c r="P26" s="135"/>
      <c r="Q26" s="134"/>
      <c r="R26" s="135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8">
        <v>8</v>
      </c>
      <c r="F27" s="139"/>
      <c r="G27" s="138">
        <f>SUM(G4:G26)</f>
        <v>8</v>
      </c>
      <c r="H27" s="139"/>
      <c r="I27" s="138">
        <f>SUM(I4:I26)</f>
        <v>8</v>
      </c>
      <c r="J27" s="139"/>
      <c r="K27" s="138">
        <f>SUM(K4:K26)</f>
        <v>8</v>
      </c>
      <c r="L27" s="139"/>
      <c r="M27" s="138">
        <f>SUM(M4:M26)</f>
        <v>8</v>
      </c>
      <c r="N27" s="139"/>
      <c r="O27" s="138">
        <f>SUM(O4:O26)</f>
        <v>0</v>
      </c>
      <c r="P27" s="139"/>
      <c r="Q27" s="138">
        <f>SUM(Q4:Q26)</f>
        <v>0</v>
      </c>
      <c r="R27" s="139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D2" sqref="D2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67</v>
      </c>
      <c r="B2" s="109"/>
      <c r="C2" s="109" t="str">
        <f>Buckingham!C2</f>
        <v>02.01.22</v>
      </c>
      <c r="D2" s="32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49" t="s">
        <v>17</v>
      </c>
      <c r="N2" s="149"/>
      <c r="O2" s="149" t="s">
        <v>18</v>
      </c>
      <c r="P2" s="149"/>
      <c r="Q2" s="149" t="s">
        <v>19</v>
      </c>
      <c r="R2" s="1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7016</v>
      </c>
      <c r="B4" s="6" t="s">
        <v>118</v>
      </c>
      <c r="C4" s="6">
        <v>5</v>
      </c>
      <c r="D4" s="22" t="s">
        <v>74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46"/>
      <c r="P4" s="146"/>
      <c r="Q4" s="144"/>
      <c r="R4" s="145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>
        <v>6881</v>
      </c>
      <c r="B5" s="6" t="s">
        <v>114</v>
      </c>
      <c r="C5" s="6">
        <v>47</v>
      </c>
      <c r="D5" s="22" t="s">
        <v>86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46"/>
      <c r="P5" s="146"/>
      <c r="Q5" s="144"/>
      <c r="R5" s="145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>
        <v>6881</v>
      </c>
      <c r="B6" s="6" t="s">
        <v>114</v>
      </c>
      <c r="C6" s="6"/>
      <c r="D6" s="22" t="s">
        <v>92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46"/>
      <c r="P6" s="146"/>
      <c r="Q6" s="144"/>
      <c r="R6" s="145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46"/>
      <c r="P7" s="146"/>
      <c r="Q7" s="144"/>
      <c r="R7" s="145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46"/>
      <c r="P8" s="146"/>
      <c r="Q8" s="144"/>
      <c r="R8" s="14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46"/>
      <c r="P9" s="146"/>
      <c r="Q9" s="144"/>
      <c r="R9" s="14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44"/>
      <c r="P10" s="145"/>
      <c r="Q10" s="144"/>
      <c r="R10" s="14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44"/>
      <c r="P11" s="145"/>
      <c r="Q11" s="144"/>
      <c r="R11" s="14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44"/>
      <c r="P12" s="145"/>
      <c r="Q12" s="144"/>
      <c r="R12" s="14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44"/>
      <c r="P13" s="145"/>
      <c r="Q13" s="144"/>
      <c r="R13" s="14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 t="s">
        <v>111</v>
      </c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44"/>
      <c r="P14" s="145"/>
      <c r="Q14" s="144"/>
      <c r="R14" s="14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44"/>
      <c r="P15" s="145"/>
      <c r="Q15" s="144"/>
      <c r="R15" s="14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44"/>
      <c r="P16" s="145"/>
      <c r="Q16" s="144"/>
      <c r="R16" s="145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44"/>
      <c r="P17" s="145"/>
      <c r="Q17" s="144"/>
      <c r="R17" s="145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46"/>
      <c r="P18" s="146"/>
      <c r="Q18" s="144"/>
      <c r="R18" s="14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46"/>
      <c r="P19" s="146"/>
      <c r="Q19" s="144"/>
      <c r="R19" s="14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22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46"/>
      <c r="P20" s="146"/>
      <c r="Q20" s="144"/>
      <c r="R20" s="14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46"/>
      <c r="P21" s="146"/>
      <c r="Q21" s="144"/>
      <c r="R21" s="145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46"/>
      <c r="P22" s="146"/>
      <c r="Q22" s="144"/>
      <c r="R22" s="145"/>
      <c r="S22" s="38">
        <f t="shared" si="0"/>
        <v>24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47">
        <f>SUM(O4:O22)</f>
        <v>0</v>
      </c>
      <c r="P23" s="148"/>
      <c r="Q23" s="147">
        <f>SUM(Q4:Q22)</f>
        <v>0</v>
      </c>
      <c r="R23" s="148"/>
      <c r="S23" s="38">
        <f>E23+G23+I23+K23+M23+O23+Q23</f>
        <v>16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-24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24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D2" sqref="D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114</v>
      </c>
      <c r="C4" s="6">
        <v>46</v>
      </c>
      <c r="D4" s="22" t="s">
        <v>108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6881</v>
      </c>
      <c r="B5" s="6" t="s">
        <v>114</v>
      </c>
      <c r="C5" s="6">
        <v>42</v>
      </c>
      <c r="D5" s="22" t="s">
        <v>108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6881</v>
      </c>
      <c r="B6" s="6" t="s">
        <v>114</v>
      </c>
      <c r="C6" s="6">
        <v>43</v>
      </c>
      <c r="D6" s="22" t="s">
        <v>108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6881</v>
      </c>
      <c r="B7" s="6" t="s">
        <v>114</v>
      </c>
      <c r="C7" s="6">
        <v>17</v>
      </c>
      <c r="D7" s="22" t="s">
        <v>109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116</v>
      </c>
      <c r="C21" s="6"/>
      <c r="D21" s="22" t="s">
        <v>71</v>
      </c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34"/>
      <c r="P21" s="135"/>
      <c r="Q21" s="134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9"/>
      <c r="B22" s="61"/>
      <c r="C22" s="109"/>
      <c r="D22" s="10"/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34"/>
      <c r="P22" s="135"/>
      <c r="Q22" s="134"/>
      <c r="R22" s="135"/>
      <c r="S22" s="12">
        <f t="shared" si="2"/>
        <v>24</v>
      </c>
      <c r="T22" s="12">
        <f t="shared" si="1"/>
        <v>24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34"/>
      <c r="P23" s="135"/>
      <c r="Q23" s="134"/>
      <c r="R23" s="135"/>
      <c r="S23" s="12">
        <f t="shared" si="2"/>
        <v>16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8">
        <f>SUM(E4:E24)</f>
        <v>8</v>
      </c>
      <c r="F25" s="139"/>
      <c r="G25" s="138">
        <f>SUM(G4:G24)</f>
        <v>8</v>
      </c>
      <c r="H25" s="139"/>
      <c r="I25" s="138">
        <f>SUM(I4:I24)</f>
        <v>8</v>
      </c>
      <c r="J25" s="139"/>
      <c r="K25" s="138">
        <f>SUM(K4:K24)</f>
        <v>8</v>
      </c>
      <c r="L25" s="139"/>
      <c r="M25" s="138">
        <f>SUM(M4:M24)</f>
        <v>8</v>
      </c>
      <c r="N25" s="139"/>
      <c r="O25" s="138">
        <f>SUM(O4:O24)</f>
        <v>0</v>
      </c>
      <c r="P25" s="139"/>
      <c r="Q25" s="138">
        <f>SUM(Q4:Q24)</f>
        <v>0</v>
      </c>
      <c r="R25" s="13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topLeftCell="A13" zoomScale="87" zoomScaleNormal="87" zoomScaleSheetLayoutView="91" workbookViewId="0">
      <selection activeCell="D2" sqref="D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114</v>
      </c>
      <c r="C4" s="6">
        <v>46</v>
      </c>
      <c r="D4" s="22" t="s">
        <v>108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 t="shared" ref="S4:S23" si="0">E4+G4+I4+K4+M4+O4+Q4</f>
        <v>0</v>
      </c>
      <c r="T4" s="12">
        <f t="shared" ref="T4:T20" si="1">SUM(S4-U4-V4)</f>
        <v>0</v>
      </c>
      <c r="U4" s="14"/>
      <c r="V4" s="14"/>
    </row>
    <row r="5" spans="1:22" x14ac:dyDescent="0.25">
      <c r="A5" s="6">
        <v>6822</v>
      </c>
      <c r="B5" s="6" t="s">
        <v>115</v>
      </c>
      <c r="C5" s="6">
        <v>32</v>
      </c>
      <c r="D5" s="22" t="s">
        <v>83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6881</v>
      </c>
      <c r="B6" s="6" t="s">
        <v>114</v>
      </c>
      <c r="C6" s="6">
        <v>42</v>
      </c>
      <c r="D6" s="22" t="s">
        <v>108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6881</v>
      </c>
      <c r="B7" s="6" t="s">
        <v>114</v>
      </c>
      <c r="C7" s="6">
        <v>43</v>
      </c>
      <c r="D7" s="22" t="s">
        <v>108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72</v>
      </c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22" t="s">
        <v>75</v>
      </c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116</v>
      </c>
      <c r="C19" s="6"/>
      <c r="D19" s="22" t="s">
        <v>69</v>
      </c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09"/>
      <c r="B20" s="61"/>
      <c r="C20" s="109"/>
      <c r="D20" s="22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4"/>
      <c r="F21" s="125"/>
      <c r="G21" s="124"/>
      <c r="H21" s="125"/>
      <c r="I21" s="126">
        <v>8</v>
      </c>
      <c r="J21" s="127"/>
      <c r="K21" s="126">
        <v>8</v>
      </c>
      <c r="L21" s="127"/>
      <c r="M21" s="126">
        <v>8</v>
      </c>
      <c r="N21" s="127"/>
      <c r="O21" s="134"/>
      <c r="P21" s="135"/>
      <c r="Q21" s="134"/>
      <c r="R21" s="135"/>
      <c r="S21" s="12">
        <f t="shared" si="0"/>
        <v>24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>
        <v>8</v>
      </c>
      <c r="F22" s="125"/>
      <c r="G22" s="124">
        <v>8</v>
      </c>
      <c r="H22" s="125"/>
      <c r="I22" s="126"/>
      <c r="J22" s="127"/>
      <c r="K22" s="126"/>
      <c r="L22" s="127"/>
      <c r="M22" s="126"/>
      <c r="N22" s="127"/>
      <c r="O22" s="134"/>
      <c r="P22" s="135"/>
      <c r="Q22" s="134"/>
      <c r="R22" s="135"/>
      <c r="S22" s="12">
        <f t="shared" si="0"/>
        <v>16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23"/>
      <c r="E23" s="142"/>
      <c r="F23" s="143"/>
      <c r="G23" s="142"/>
      <c r="H23" s="143"/>
      <c r="I23" s="142"/>
      <c r="J23" s="143"/>
      <c r="K23" s="142"/>
      <c r="L23" s="143"/>
      <c r="M23" s="142"/>
      <c r="N23" s="143"/>
      <c r="O23" s="138">
        <f>SUM(O4:O22)</f>
        <v>0</v>
      </c>
      <c r="P23" s="139"/>
      <c r="Q23" s="138">
        <f>SUM(Q4:Q22)</f>
        <v>0</v>
      </c>
      <c r="R23" s="139"/>
      <c r="S23" s="12">
        <f t="shared" si="0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24</v>
      </c>
      <c r="I31" s="17"/>
    </row>
    <row r="32" spans="1:22" x14ac:dyDescent="0.25">
      <c r="A32" s="3" t="s">
        <v>4</v>
      </c>
      <c r="C32" s="17">
        <f>S22</f>
        <v>16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-40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10" zoomScale="87" zoomScaleNormal="87" workbookViewId="0">
      <selection activeCell="I30" sqref="I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118</v>
      </c>
      <c r="C4" s="6">
        <v>3</v>
      </c>
      <c r="D4" s="22" t="s">
        <v>74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>
        <v>7016</v>
      </c>
      <c r="B5" s="6" t="s">
        <v>118</v>
      </c>
      <c r="C5" s="6">
        <v>5</v>
      </c>
      <c r="D5" s="22" t="s">
        <v>74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>
        <v>6983</v>
      </c>
      <c r="B6" s="6" t="s">
        <v>119</v>
      </c>
      <c r="C6" s="6">
        <v>3</v>
      </c>
      <c r="D6" s="22" t="s">
        <v>87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>
        <v>6881</v>
      </c>
      <c r="B7" s="6" t="s">
        <v>114</v>
      </c>
      <c r="C7" s="6">
        <v>37</v>
      </c>
      <c r="D7" s="22" t="s">
        <v>90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>
        <v>6881</v>
      </c>
      <c r="B8" s="6" t="s">
        <v>114</v>
      </c>
      <c r="C8" s="6" t="s">
        <v>101</v>
      </c>
      <c r="D8" s="22" t="s">
        <v>102</v>
      </c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>
        <v>6822</v>
      </c>
      <c r="B9" s="6" t="s">
        <v>115</v>
      </c>
      <c r="C9" s="6" t="s">
        <v>96</v>
      </c>
      <c r="D9" s="22" t="s">
        <v>97</v>
      </c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10" t="s">
        <v>61</v>
      </c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34"/>
      <c r="P21" s="135"/>
      <c r="Q21" s="134"/>
      <c r="R21" s="13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34"/>
      <c r="P22" s="135"/>
      <c r="Q22" s="134"/>
      <c r="R22" s="135"/>
      <c r="S22" s="12">
        <f t="shared" si="0"/>
        <v>24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34"/>
      <c r="P23" s="135"/>
      <c r="Q23" s="134"/>
      <c r="R23" s="135"/>
      <c r="S23" s="12">
        <f t="shared" si="0"/>
        <v>16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8">
        <f>SUM(E4:E23)</f>
        <v>8</v>
      </c>
      <c r="F24" s="139"/>
      <c r="G24" s="138">
        <f>SUM(G4:G23)</f>
        <v>8</v>
      </c>
      <c r="H24" s="139"/>
      <c r="I24" s="138">
        <f>SUM(I4:I23)</f>
        <v>8</v>
      </c>
      <c r="J24" s="139"/>
      <c r="K24" s="138">
        <f>SUM(K4:K23)</f>
        <v>8</v>
      </c>
      <c r="L24" s="139"/>
      <c r="M24" s="138">
        <f>SUM(M4:M23)</f>
        <v>8</v>
      </c>
      <c r="N24" s="139"/>
      <c r="O24" s="138">
        <f>SUM(O4:O23)</f>
        <v>0</v>
      </c>
      <c r="P24" s="139"/>
      <c r="Q24" s="138">
        <f>SUM(Q4:Q23)</f>
        <v>0</v>
      </c>
      <c r="R24" s="13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24</v>
      </c>
      <c r="I32" s="17"/>
      <c r="S32" s="3"/>
    </row>
    <row r="33" spans="1:19" x14ac:dyDescent="0.25">
      <c r="A33" s="3" t="s">
        <v>4</v>
      </c>
      <c r="C33" s="17">
        <f>S23</f>
        <v>16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10" zoomScale="87" zoomScaleNormal="87" workbookViewId="0">
      <selection activeCell="I29" sqref="I2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118</v>
      </c>
      <c r="C4" s="6">
        <v>3</v>
      </c>
      <c r="D4" s="22" t="s">
        <v>74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50"/>
      <c r="P4" s="150"/>
      <c r="Q4" s="150"/>
      <c r="R4" s="150"/>
      <c r="S4" s="12">
        <f>E4+G4+I4+K4+M4+O4+Q4</f>
        <v>0</v>
      </c>
      <c r="T4" s="12">
        <f t="shared" ref="T4:T11" si="0">SUM(S4-U4-V4)</f>
        <v>0</v>
      </c>
      <c r="U4" s="14"/>
      <c r="V4" s="14"/>
    </row>
    <row r="5" spans="1:22" x14ac:dyDescent="0.25">
      <c r="A5" s="6">
        <v>7016</v>
      </c>
      <c r="B5" s="6" t="s">
        <v>118</v>
      </c>
      <c r="C5" s="6">
        <v>5</v>
      </c>
      <c r="D5" s="22" t="s">
        <v>74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50"/>
      <c r="P5" s="150"/>
      <c r="Q5" s="150"/>
      <c r="R5" s="150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6983</v>
      </c>
      <c r="B6" s="6" t="s">
        <v>119</v>
      </c>
      <c r="C6" s="6">
        <v>3</v>
      </c>
      <c r="D6" s="22" t="s">
        <v>87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50"/>
      <c r="P6" s="150"/>
      <c r="Q6" s="150"/>
      <c r="R6" s="150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6881</v>
      </c>
      <c r="B7" s="6" t="s">
        <v>114</v>
      </c>
      <c r="C7" s="6">
        <v>37</v>
      </c>
      <c r="D7" s="22" t="s">
        <v>90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50"/>
      <c r="P7" s="150"/>
      <c r="Q7" s="150"/>
      <c r="R7" s="15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6881</v>
      </c>
      <c r="B8" s="6" t="s">
        <v>114</v>
      </c>
      <c r="C8" s="6" t="s">
        <v>101</v>
      </c>
      <c r="D8" s="22" t="s">
        <v>102</v>
      </c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50"/>
      <c r="P8" s="150"/>
      <c r="Q8" s="150"/>
      <c r="R8" s="15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6822</v>
      </c>
      <c r="B9" s="6" t="s">
        <v>115</v>
      </c>
      <c r="C9" s="6" t="s">
        <v>96</v>
      </c>
      <c r="D9" s="22" t="s">
        <v>97</v>
      </c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10" t="s">
        <v>61</v>
      </c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5"/>
      <c r="G21" s="124"/>
      <c r="H21" s="125"/>
      <c r="I21" s="126">
        <v>8</v>
      </c>
      <c r="J21" s="127"/>
      <c r="K21" s="126">
        <v>8</v>
      </c>
      <c r="L21" s="127"/>
      <c r="M21" s="126">
        <v>8</v>
      </c>
      <c r="N21" s="127"/>
      <c r="O21" s="134"/>
      <c r="P21" s="135"/>
      <c r="Q21" s="134"/>
      <c r="R21" s="135"/>
      <c r="S21" s="12">
        <f t="shared" si="2"/>
        <v>24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>
        <v>8</v>
      </c>
      <c r="F22" s="125"/>
      <c r="G22" s="124">
        <v>8</v>
      </c>
      <c r="H22" s="125"/>
      <c r="I22" s="126"/>
      <c r="J22" s="127"/>
      <c r="K22" s="126"/>
      <c r="L22" s="127"/>
      <c r="M22" s="126"/>
      <c r="N22" s="127"/>
      <c r="O22" s="134"/>
      <c r="P22" s="135"/>
      <c r="Q22" s="134"/>
      <c r="R22" s="135"/>
      <c r="S22" s="12">
        <f t="shared" si="2"/>
        <v>16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2">
        <v>8</v>
      </c>
      <c r="F23" s="143"/>
      <c r="G23" s="142">
        <v>8</v>
      </c>
      <c r="H23" s="143"/>
      <c r="I23" s="142"/>
      <c r="J23" s="143"/>
      <c r="K23" s="142"/>
      <c r="L23" s="143"/>
      <c r="M23" s="142"/>
      <c r="N23" s="143"/>
      <c r="O23" s="138">
        <f>SUM(O4:O22)</f>
        <v>0</v>
      </c>
      <c r="P23" s="139"/>
      <c r="Q23" s="138">
        <f>SUM(Q4:Q22)</f>
        <v>0</v>
      </c>
      <c r="R23" s="139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24</v>
      </c>
      <c r="D31" s="18"/>
    </row>
    <row r="32" spans="1:22" x14ac:dyDescent="0.25">
      <c r="A32" s="3" t="s">
        <v>4</v>
      </c>
      <c r="C32" s="17">
        <f>S22</f>
        <v>16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7" zoomScaleNormal="87" workbookViewId="0">
      <selection activeCell="I33" sqref="I33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67</v>
      </c>
      <c r="B2" s="109"/>
      <c r="C2" s="109" t="str">
        <f>Buckingham!C2</f>
        <v>02.01.22</v>
      </c>
      <c r="D2" s="109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3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114</v>
      </c>
      <c r="C4" s="6">
        <v>46</v>
      </c>
      <c r="D4" s="22" t="s">
        <v>89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51"/>
      <c r="P4" s="152"/>
      <c r="Q4" s="151"/>
      <c r="R4" s="152"/>
      <c r="S4" s="79">
        <f t="shared" ref="S4:S24" si="0">E4+G4+I4+K4+M4+O4+Q4</f>
        <v>0</v>
      </c>
      <c r="T4" s="79">
        <f t="shared" ref="T4:T24" si="1">SUM(S4-U4-V4)</f>
        <v>0</v>
      </c>
      <c r="U4" s="82"/>
      <c r="V4" s="82"/>
    </row>
    <row r="5" spans="1:22" x14ac:dyDescent="0.25">
      <c r="A5" s="6">
        <v>6881</v>
      </c>
      <c r="B5" s="6" t="s">
        <v>114</v>
      </c>
      <c r="C5" s="6">
        <v>42</v>
      </c>
      <c r="D5" s="22" t="s">
        <v>89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51"/>
      <c r="P5" s="152"/>
      <c r="Q5" s="151"/>
      <c r="R5" s="152"/>
      <c r="S5" s="79">
        <f t="shared" si="0"/>
        <v>0</v>
      </c>
      <c r="T5" s="79">
        <f t="shared" si="1"/>
        <v>0</v>
      </c>
      <c r="U5" s="82"/>
      <c r="V5" s="82"/>
    </row>
    <row r="6" spans="1:22" x14ac:dyDescent="0.25">
      <c r="A6" s="6">
        <v>6881</v>
      </c>
      <c r="B6" s="6" t="s">
        <v>114</v>
      </c>
      <c r="C6" s="6">
        <v>43</v>
      </c>
      <c r="D6" s="22" t="s">
        <v>89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51"/>
      <c r="P6" s="152"/>
      <c r="Q6" s="151"/>
      <c r="R6" s="152"/>
      <c r="S6" s="79">
        <f t="shared" ref="S6:S8" si="2">E6+G6+I6+K6+M6+O6+Q6</f>
        <v>0</v>
      </c>
      <c r="T6" s="79">
        <f t="shared" ref="T6:T8" si="3">SUM(S6-U6-V6)</f>
        <v>0</v>
      </c>
      <c r="U6" s="82"/>
      <c r="V6" s="82"/>
    </row>
    <row r="7" spans="1:22" x14ac:dyDescent="0.25">
      <c r="A7" s="6">
        <v>6881</v>
      </c>
      <c r="B7" s="6" t="s">
        <v>114</v>
      </c>
      <c r="C7" s="6">
        <v>44</v>
      </c>
      <c r="D7" s="22" t="s">
        <v>88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51"/>
      <c r="P7" s="152"/>
      <c r="Q7" s="151"/>
      <c r="R7" s="152"/>
      <c r="S7" s="79">
        <f t="shared" si="2"/>
        <v>0</v>
      </c>
      <c r="T7" s="79">
        <f t="shared" si="3"/>
        <v>0</v>
      </c>
      <c r="U7" s="82"/>
      <c r="V7" s="82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51"/>
      <c r="P8" s="152"/>
      <c r="Q8" s="151"/>
      <c r="R8" s="152"/>
      <c r="S8" s="79">
        <f t="shared" si="2"/>
        <v>0</v>
      </c>
      <c r="T8" s="79">
        <f t="shared" si="3"/>
        <v>0</v>
      </c>
      <c r="U8" s="82"/>
      <c r="V8" s="82"/>
    </row>
    <row r="9" spans="1:22" ht="15" customHeight="1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2"/>
      <c r="V9" s="82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51"/>
      <c r="P10" s="152"/>
      <c r="Q10" s="151"/>
      <c r="R10" s="152"/>
      <c r="S10" s="79">
        <f t="shared" si="0"/>
        <v>0</v>
      </c>
      <c r="T10" s="79">
        <f t="shared" si="1"/>
        <v>0</v>
      </c>
      <c r="U10" s="82"/>
      <c r="V10" s="82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51"/>
      <c r="P11" s="152"/>
      <c r="Q11" s="151"/>
      <c r="R11" s="152"/>
      <c r="S11" s="79">
        <f t="shared" si="0"/>
        <v>0</v>
      </c>
      <c r="T11" s="79">
        <f t="shared" si="1"/>
        <v>0</v>
      </c>
      <c r="U11" s="82"/>
      <c r="V11" s="82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51"/>
      <c r="P12" s="152"/>
      <c r="Q12" s="151"/>
      <c r="R12" s="152"/>
      <c r="S12" s="79">
        <f t="shared" ref="S12:S14" si="4">E12+G12+I12+K12+M12+O12+Q12</f>
        <v>0</v>
      </c>
      <c r="T12" s="79">
        <f t="shared" ref="T12:T14" si="5">SUM(S12-U12-V12)</f>
        <v>0</v>
      </c>
      <c r="U12" s="82"/>
      <c r="V12" s="82"/>
    </row>
    <row r="13" spans="1:22" x14ac:dyDescent="0.25">
      <c r="A13" s="6"/>
      <c r="B13" s="6"/>
      <c r="C13" s="6"/>
      <c r="D13" s="10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51"/>
      <c r="P13" s="152"/>
      <c r="Q13" s="151"/>
      <c r="R13" s="152"/>
      <c r="S13" s="79">
        <f t="shared" si="4"/>
        <v>0</v>
      </c>
      <c r="T13" s="79">
        <f t="shared" si="5"/>
        <v>0</v>
      </c>
      <c r="U13" s="82"/>
      <c r="V13" s="82"/>
    </row>
    <row r="14" spans="1:22" x14ac:dyDescent="0.25">
      <c r="A14" s="6"/>
      <c r="B14" s="6"/>
      <c r="C14" s="6"/>
      <c r="D14" s="10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51"/>
      <c r="P14" s="152"/>
      <c r="Q14" s="151"/>
      <c r="R14" s="152"/>
      <c r="S14" s="79">
        <f t="shared" si="4"/>
        <v>0</v>
      </c>
      <c r="T14" s="79">
        <f t="shared" si="5"/>
        <v>0</v>
      </c>
      <c r="U14" s="82"/>
      <c r="V14" s="82"/>
    </row>
    <row r="15" spans="1:22" x14ac:dyDescent="0.25">
      <c r="A15" s="6"/>
      <c r="B15" s="6"/>
      <c r="C15" s="6"/>
      <c r="D15" s="10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51"/>
      <c r="P15" s="152"/>
      <c r="Q15" s="151"/>
      <c r="R15" s="152"/>
      <c r="S15" s="79">
        <f t="shared" si="0"/>
        <v>0</v>
      </c>
      <c r="T15" s="79">
        <f t="shared" si="1"/>
        <v>0</v>
      </c>
      <c r="U15" s="82"/>
      <c r="V15" s="82"/>
    </row>
    <row r="16" spans="1:22" x14ac:dyDescent="0.25">
      <c r="A16" s="6"/>
      <c r="B16" s="6"/>
      <c r="C16" s="6"/>
      <c r="D16" s="10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51"/>
      <c r="P16" s="152"/>
      <c r="Q16" s="151"/>
      <c r="R16" s="152"/>
      <c r="S16" s="79">
        <f>E16+G16+I16+K16+M16+O16+Q16</f>
        <v>0</v>
      </c>
      <c r="T16" s="79">
        <f t="shared" si="1"/>
        <v>0</v>
      </c>
      <c r="U16" s="82"/>
      <c r="V16" s="82"/>
    </row>
    <row r="17" spans="1:22" x14ac:dyDescent="0.25">
      <c r="A17" s="6">
        <v>3600</v>
      </c>
      <c r="B17" s="6" t="s">
        <v>116</v>
      </c>
      <c r="C17" s="6"/>
      <c r="D17" s="22" t="s">
        <v>112</v>
      </c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51"/>
      <c r="P17" s="152"/>
      <c r="Q17" s="151"/>
      <c r="R17" s="152"/>
      <c r="S17" s="79">
        <f t="shared" ref="S17:S18" si="6">E17+G17+I17+K17+M17+O17+Q17</f>
        <v>0</v>
      </c>
      <c r="T17" s="79">
        <f t="shared" ref="T17:T19" si="7">SUM(S17-U17-V17)</f>
        <v>0</v>
      </c>
      <c r="U17" s="82"/>
      <c r="V17" s="82"/>
    </row>
    <row r="18" spans="1:22" x14ac:dyDescent="0.25">
      <c r="A18" s="6">
        <v>3600</v>
      </c>
      <c r="B18" s="25" t="s">
        <v>116</v>
      </c>
      <c r="C18" s="6"/>
      <c r="D18" s="22" t="s">
        <v>113</v>
      </c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51"/>
      <c r="P18" s="152"/>
      <c r="Q18" s="151"/>
      <c r="R18" s="152"/>
      <c r="S18" s="79">
        <f t="shared" si="6"/>
        <v>0</v>
      </c>
      <c r="T18" s="79">
        <f t="shared" si="7"/>
        <v>0</v>
      </c>
      <c r="U18" s="82"/>
      <c r="V18" s="82"/>
    </row>
    <row r="19" spans="1:22" x14ac:dyDescent="0.25">
      <c r="A19" s="6">
        <v>3600</v>
      </c>
      <c r="B19" s="25" t="s">
        <v>116</v>
      </c>
      <c r="C19" s="6"/>
      <c r="D19" s="22" t="s">
        <v>104</v>
      </c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51"/>
      <c r="P19" s="152"/>
      <c r="Q19" s="151"/>
      <c r="R19" s="152"/>
      <c r="S19" s="79">
        <f>E19+G19+I19+K19+M19+O19+Q19</f>
        <v>0</v>
      </c>
      <c r="T19" s="79">
        <f t="shared" si="7"/>
        <v>0</v>
      </c>
      <c r="U19" s="82"/>
      <c r="V19" s="82"/>
    </row>
    <row r="20" spans="1:22" x14ac:dyDescent="0.25">
      <c r="A20" s="6">
        <v>3600</v>
      </c>
      <c r="B20" s="25" t="s">
        <v>116</v>
      </c>
      <c r="C20" s="6"/>
      <c r="D20" s="22" t="s">
        <v>105</v>
      </c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51"/>
      <c r="P20" s="152"/>
      <c r="Q20" s="151"/>
      <c r="R20" s="152"/>
      <c r="S20" s="79">
        <f t="shared" ref="S20:S23" si="8">E20+G20+I20+K20+M20+O20+Q20</f>
        <v>0</v>
      </c>
      <c r="T20" s="79">
        <f t="shared" si="1"/>
        <v>0</v>
      </c>
      <c r="U20" s="82"/>
      <c r="V20" s="82"/>
    </row>
    <row r="21" spans="1:22" x14ac:dyDescent="0.25">
      <c r="A21" s="6">
        <v>3600</v>
      </c>
      <c r="B21" s="6" t="s">
        <v>116</v>
      </c>
      <c r="C21" s="6"/>
      <c r="D21" s="22" t="s">
        <v>69</v>
      </c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51"/>
      <c r="P21" s="152"/>
      <c r="Q21" s="151"/>
      <c r="R21" s="152"/>
      <c r="S21" s="79">
        <f t="shared" si="8"/>
        <v>0</v>
      </c>
      <c r="T21" s="79">
        <f t="shared" si="1"/>
        <v>0</v>
      </c>
      <c r="U21" s="82"/>
      <c r="V21" s="82"/>
    </row>
    <row r="22" spans="1:22" x14ac:dyDescent="0.25">
      <c r="A22" s="6">
        <v>3600</v>
      </c>
      <c r="B22" s="6" t="s">
        <v>116</v>
      </c>
      <c r="C22" s="6"/>
      <c r="D22" s="22" t="s">
        <v>75</v>
      </c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51"/>
      <c r="P22" s="152"/>
      <c r="Q22" s="151"/>
      <c r="R22" s="152"/>
      <c r="S22" s="79">
        <f t="shared" si="8"/>
        <v>24</v>
      </c>
      <c r="T22" s="79">
        <f t="shared" si="1"/>
        <v>24</v>
      </c>
      <c r="U22" s="82"/>
      <c r="V22" s="82"/>
    </row>
    <row r="23" spans="1:22" x14ac:dyDescent="0.25">
      <c r="A23" s="6">
        <v>3600</v>
      </c>
      <c r="B23" s="6" t="s">
        <v>116</v>
      </c>
      <c r="C23" s="6"/>
      <c r="D23" s="22" t="s">
        <v>76</v>
      </c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51"/>
      <c r="P23" s="152"/>
      <c r="Q23" s="151"/>
      <c r="R23" s="152"/>
      <c r="S23" s="79">
        <f t="shared" si="8"/>
        <v>16</v>
      </c>
      <c r="T23" s="79">
        <f t="shared" si="1"/>
        <v>16</v>
      </c>
      <c r="U23" s="82"/>
      <c r="V23" s="82"/>
    </row>
    <row r="24" spans="1:22" x14ac:dyDescent="0.25">
      <c r="A24" s="6"/>
      <c r="B24" s="6"/>
      <c r="C24" s="6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51"/>
      <c r="P24" s="152"/>
      <c r="Q24" s="151"/>
      <c r="R24" s="152"/>
      <c r="S24" s="79">
        <f t="shared" si="0"/>
        <v>0</v>
      </c>
      <c r="T24" s="79">
        <f t="shared" si="1"/>
        <v>0</v>
      </c>
      <c r="U24" s="82"/>
      <c r="V24" s="82"/>
    </row>
    <row r="25" spans="1:22" x14ac:dyDescent="0.25">
      <c r="A25" s="76" t="s">
        <v>35</v>
      </c>
      <c r="B25" s="76"/>
      <c r="C25" s="76"/>
      <c r="D25" s="76"/>
      <c r="E25" s="134"/>
      <c r="F25" s="135"/>
      <c r="G25" s="134"/>
      <c r="H25" s="135"/>
      <c r="I25" s="134"/>
      <c r="J25" s="135"/>
      <c r="K25" s="134"/>
      <c r="L25" s="135"/>
      <c r="M25" s="134"/>
      <c r="N25" s="135"/>
      <c r="O25" s="151"/>
      <c r="P25" s="152"/>
      <c r="Q25" s="151"/>
      <c r="R25" s="152"/>
      <c r="S25" s="79">
        <f>E25+G25+I25+K25+M25+O25+Q25</f>
        <v>0</v>
      </c>
      <c r="T25" s="79"/>
      <c r="U25" s="83"/>
      <c r="V25" s="82"/>
    </row>
    <row r="26" spans="1:22" x14ac:dyDescent="0.25">
      <c r="A26" s="76" t="s">
        <v>36</v>
      </c>
      <c r="B26" s="76"/>
      <c r="C26" s="76"/>
      <c r="D26" s="76"/>
      <c r="E26" s="134"/>
      <c r="F26" s="135"/>
      <c r="G26" s="134"/>
      <c r="H26" s="135"/>
      <c r="I26" s="134"/>
      <c r="J26" s="135"/>
      <c r="K26" s="134"/>
      <c r="L26" s="135"/>
      <c r="M26" s="134"/>
      <c r="N26" s="135"/>
      <c r="O26" s="151"/>
      <c r="P26" s="152"/>
      <c r="Q26" s="151"/>
      <c r="R26" s="152"/>
      <c r="S26" s="79">
        <f>E26+G26+I26+K26+M26+O26+Q26</f>
        <v>0</v>
      </c>
      <c r="T26" s="79"/>
      <c r="U26" s="83"/>
      <c r="V26" s="82"/>
    </row>
    <row r="27" spans="1:22" x14ac:dyDescent="0.25">
      <c r="A27" s="83" t="s">
        <v>6</v>
      </c>
      <c r="B27" s="83"/>
      <c r="C27" s="83"/>
      <c r="D27" s="83"/>
      <c r="E27" s="154">
        <f>SUM(E4:E26)</f>
        <v>8</v>
      </c>
      <c r="F27" s="155"/>
      <c r="G27" s="154">
        <f>SUM(G4:G26)</f>
        <v>8</v>
      </c>
      <c r="H27" s="155"/>
      <c r="I27" s="154">
        <f>SUM(I4:I26)</f>
        <v>8</v>
      </c>
      <c r="J27" s="155"/>
      <c r="K27" s="154">
        <f>SUM(K4:K26)</f>
        <v>8</v>
      </c>
      <c r="L27" s="155"/>
      <c r="M27" s="154">
        <f t="shared" ref="M27" si="9">SUM(M4:M26)</f>
        <v>8</v>
      </c>
      <c r="N27" s="155"/>
      <c r="O27" s="154">
        <f>SUM(O4:O26)</f>
        <v>0</v>
      </c>
      <c r="P27" s="155"/>
      <c r="Q27" s="154">
        <f>SUM(Q4:Q26)</f>
        <v>0</v>
      </c>
      <c r="R27" s="155"/>
      <c r="S27" s="79">
        <f>SUM(S4:S26)</f>
        <v>40</v>
      </c>
      <c r="T27" s="79"/>
      <c r="U27" s="83"/>
      <c r="V27" s="82"/>
    </row>
    <row r="28" spans="1:22" x14ac:dyDescent="0.25">
      <c r="A28" s="83" t="s">
        <v>2</v>
      </c>
      <c r="B28" s="83"/>
      <c r="C28" s="83"/>
      <c r="D28" s="83"/>
      <c r="E28" s="79"/>
      <c r="F28" s="84">
        <v>8</v>
      </c>
      <c r="G28" s="79"/>
      <c r="H28" s="84">
        <v>8</v>
      </c>
      <c r="I28" s="79"/>
      <c r="J28" s="84">
        <v>8</v>
      </c>
      <c r="K28" s="79"/>
      <c r="L28" s="84">
        <v>8</v>
      </c>
      <c r="M28" s="79"/>
      <c r="N28" s="84">
        <v>8</v>
      </c>
      <c r="O28" s="79"/>
      <c r="P28" s="84"/>
      <c r="Q28" s="79"/>
      <c r="R28" s="84"/>
      <c r="S28" s="79">
        <f>SUM(E28:R28)</f>
        <v>40</v>
      </c>
      <c r="T28" s="79">
        <f>SUM(T4:T25)</f>
        <v>40</v>
      </c>
      <c r="U28" s="82"/>
      <c r="V28" s="82"/>
    </row>
    <row r="29" spans="1:22" x14ac:dyDescent="0.25">
      <c r="A29" s="83" t="s">
        <v>39</v>
      </c>
      <c r="B29" s="83"/>
      <c r="C29" s="83"/>
      <c r="D29" s="83"/>
      <c r="E29" s="82"/>
      <c r="F29" s="82">
        <f>SUM(E27)-F28</f>
        <v>0</v>
      </c>
      <c r="G29" s="82"/>
      <c r="H29" s="82">
        <f>SUM(G27)-H28</f>
        <v>0</v>
      </c>
      <c r="I29" s="82"/>
      <c r="J29" s="82">
        <f>SUM(I27)-J28</f>
        <v>0</v>
      </c>
      <c r="K29" s="82"/>
      <c r="L29" s="82">
        <f>SUM(K27)-L28</f>
        <v>0</v>
      </c>
      <c r="M29" s="82"/>
      <c r="N29" s="82">
        <f>SUM(M27)-N28</f>
        <v>0</v>
      </c>
      <c r="O29" s="82"/>
      <c r="P29" s="82">
        <f>SUM(O27)</f>
        <v>0</v>
      </c>
      <c r="Q29" s="82"/>
      <c r="R29" s="82">
        <f>SUM(Q27)</f>
        <v>0</v>
      </c>
      <c r="S29" s="82"/>
      <c r="T29" s="82"/>
      <c r="U29" s="82">
        <f>SUM(U4:U28)</f>
        <v>0</v>
      </c>
      <c r="V29" s="82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5">
        <f>SUM(T28)</f>
        <v>40</v>
      </c>
      <c r="I32" s="69">
        <v>3600</v>
      </c>
    </row>
    <row r="33" spans="1:9" x14ac:dyDescent="0.25">
      <c r="A33" s="71" t="s">
        <v>24</v>
      </c>
      <c r="C33" s="85">
        <f>U29</f>
        <v>0</v>
      </c>
      <c r="D33" s="85"/>
      <c r="I33" s="86"/>
    </row>
    <row r="34" spans="1:9" x14ac:dyDescent="0.25">
      <c r="A34" s="71" t="s">
        <v>25</v>
      </c>
      <c r="C34" s="85">
        <f>V29</f>
        <v>0</v>
      </c>
    </row>
    <row r="35" spans="1:9" x14ac:dyDescent="0.25">
      <c r="A35" s="71" t="s">
        <v>26</v>
      </c>
      <c r="C35" s="85">
        <f>S25</f>
        <v>0</v>
      </c>
      <c r="I35" s="85"/>
    </row>
    <row r="36" spans="1:9" x14ac:dyDescent="0.25">
      <c r="A36" s="71" t="s">
        <v>4</v>
      </c>
      <c r="C36" s="85">
        <f>S26</f>
        <v>0</v>
      </c>
    </row>
    <row r="37" spans="1:9" ht="16.5" thickBot="1" x14ac:dyDescent="0.3">
      <c r="A37" s="72" t="s">
        <v>6</v>
      </c>
      <c r="C37" s="87">
        <f>SUM(C32:C36)</f>
        <v>40</v>
      </c>
      <c r="E37" s="72" t="s">
        <v>40</v>
      </c>
      <c r="F37" s="72"/>
      <c r="G37" s="88">
        <f>S27-C37</f>
        <v>0</v>
      </c>
    </row>
    <row r="38" spans="1:9" ht="16.5" thickTop="1" x14ac:dyDescent="0.25">
      <c r="A38" s="71" t="s">
        <v>27</v>
      </c>
      <c r="C38" s="89">
        <v>0</v>
      </c>
      <c r="D38" s="89"/>
    </row>
    <row r="39" spans="1:9" x14ac:dyDescent="0.25">
      <c r="A39" s="71" t="s">
        <v>34</v>
      </c>
      <c r="C39" s="89">
        <v>0</v>
      </c>
      <c r="D39" s="89"/>
    </row>
    <row r="40" spans="1:9" ht="13.5" customHeight="1" x14ac:dyDescent="0.25"/>
  </sheetData>
  <mergeCells count="175"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24:R24"/>
    <mergeCell ref="O24:P24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G24:H24"/>
    <mergeCell ref="I24:J24"/>
    <mergeCell ref="K24:L24"/>
    <mergeCell ref="E24:F24"/>
    <mergeCell ref="K21:L21"/>
    <mergeCell ref="M21:N21"/>
    <mergeCell ref="G21:H21"/>
    <mergeCell ref="I21:J21"/>
    <mergeCell ref="M24:N2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Q20:R20"/>
    <mergeCell ref="O5:P5"/>
    <mergeCell ref="Q10:R10"/>
    <mergeCell ref="O23:P23"/>
    <mergeCell ref="Q23:R23"/>
    <mergeCell ref="Q15:R15"/>
    <mergeCell ref="Q22:R22"/>
    <mergeCell ref="Q11:R11"/>
    <mergeCell ref="O10:P10"/>
    <mergeCell ref="O15:P15"/>
    <mergeCell ref="O22:P22"/>
    <mergeCell ref="O19:P19"/>
    <mergeCell ref="Q19:R19"/>
    <mergeCell ref="O6:P6"/>
    <mergeCell ref="Q6:R6"/>
    <mergeCell ref="O17:P17"/>
    <mergeCell ref="Q17:R17"/>
    <mergeCell ref="O18:P18"/>
    <mergeCell ref="Q18:R18"/>
    <mergeCell ref="O13:P13"/>
    <mergeCell ref="E23:F23"/>
    <mergeCell ref="G23:H23"/>
    <mergeCell ref="I23:J23"/>
    <mergeCell ref="K23:L23"/>
    <mergeCell ref="O9:P9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O11:P11"/>
    <mergeCell ref="E18:F18"/>
    <mergeCell ref="G18:H18"/>
    <mergeCell ref="I18:J18"/>
    <mergeCell ref="K18:L18"/>
    <mergeCell ref="M18:N18"/>
    <mergeCell ref="I13:J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K13:L13"/>
    <mergeCell ref="M13:N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D2" sqref="D2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D2" sqref="D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67</v>
      </c>
      <c r="B2" s="109"/>
      <c r="C2" s="6" t="s">
        <v>120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114</v>
      </c>
      <c r="C4" s="6">
        <v>47</v>
      </c>
      <c r="D4" s="22" t="s">
        <v>86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28"/>
      <c r="P4" s="129"/>
      <c r="Q4" s="128"/>
      <c r="R4" s="129"/>
      <c r="S4" s="58">
        <f t="shared" ref="S4:S22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>
        <v>6881</v>
      </c>
      <c r="B5" s="6" t="s">
        <v>114</v>
      </c>
      <c r="C5" s="6">
        <v>53</v>
      </c>
      <c r="D5" s="22" t="s">
        <v>88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28"/>
      <c r="P5" s="129"/>
      <c r="Q5" s="128"/>
      <c r="R5" s="129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>
        <v>6822</v>
      </c>
      <c r="B6" s="6" t="s">
        <v>115</v>
      </c>
      <c r="C6" s="6">
        <v>32</v>
      </c>
      <c r="D6" s="22" t="s">
        <v>83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28"/>
      <c r="P6" s="129"/>
      <c r="Q6" s="128"/>
      <c r="R6" s="129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28"/>
      <c r="P7" s="129"/>
      <c r="Q7" s="128"/>
      <c r="R7" s="12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28"/>
      <c r="P8" s="129"/>
      <c r="Q8" s="128"/>
      <c r="R8" s="12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28"/>
      <c r="P9" s="129"/>
      <c r="Q9" s="128"/>
      <c r="R9" s="12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28"/>
      <c r="P10" s="129"/>
      <c r="Q10" s="128"/>
      <c r="R10" s="12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28"/>
      <c r="P11" s="129"/>
      <c r="Q11" s="128"/>
      <c r="R11" s="12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28"/>
      <c r="P12" s="129"/>
      <c r="Q12" s="128"/>
      <c r="R12" s="12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28"/>
      <c r="P13" s="129"/>
      <c r="Q13" s="128"/>
      <c r="R13" s="12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28"/>
      <c r="P14" s="129"/>
      <c r="Q14" s="128"/>
      <c r="R14" s="12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28"/>
      <c r="P15" s="129"/>
      <c r="Q15" s="128"/>
      <c r="R15" s="12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28"/>
      <c r="P16" s="129"/>
      <c r="Q16" s="128"/>
      <c r="R16" s="12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28"/>
      <c r="P17" s="129"/>
      <c r="Q17" s="128"/>
      <c r="R17" s="12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28"/>
      <c r="P18" s="129"/>
      <c r="Q18" s="128"/>
      <c r="R18" s="12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28"/>
      <c r="P19" s="129"/>
      <c r="Q19" s="128"/>
      <c r="R19" s="12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28"/>
      <c r="P20" s="129"/>
      <c r="Q20" s="128"/>
      <c r="R20" s="129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28"/>
      <c r="P21" s="129"/>
      <c r="Q21" s="128"/>
      <c r="R21" s="129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28"/>
      <c r="P22" s="129"/>
      <c r="Q22" s="128"/>
      <c r="R22" s="129"/>
      <c r="S22" s="58">
        <f t="shared" si="0"/>
        <v>24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28"/>
      <c r="P23" s="129"/>
      <c r="Q23" s="128"/>
      <c r="R23" s="129"/>
      <c r="S23" s="58">
        <f t="shared" ref="S23:S24" si="10">E23+G23+I23+K23+M23+O23+Q23</f>
        <v>16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58">
        <f t="shared" si="10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0">
        <v>8</v>
      </c>
      <c r="G25" s="58"/>
      <c r="H25" s="110">
        <v>8</v>
      </c>
      <c r="I25" s="58"/>
      <c r="J25" s="110">
        <v>8</v>
      </c>
      <c r="K25" s="58"/>
      <c r="L25" s="110">
        <v>8</v>
      </c>
      <c r="M25" s="58"/>
      <c r="N25" s="110">
        <v>8</v>
      </c>
      <c r="O25" s="58"/>
      <c r="P25" s="110"/>
      <c r="Q25" s="58"/>
      <c r="R25" s="110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24</v>
      </c>
      <c r="I32" s="63"/>
    </row>
    <row r="33" spans="1:7" x14ac:dyDescent="0.25">
      <c r="A33" s="50" t="s">
        <v>4</v>
      </c>
      <c r="C33" s="63">
        <f>S23</f>
        <v>16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2:H12"/>
    <mergeCell ref="I12:J12"/>
    <mergeCell ref="K12:L12"/>
    <mergeCell ref="M12:N12"/>
    <mergeCell ref="O12:P12"/>
    <mergeCell ref="E17:F17"/>
    <mergeCell ref="E6:F6"/>
    <mergeCell ref="E7:F7"/>
    <mergeCell ref="E8:F8"/>
    <mergeCell ref="E9:F9"/>
    <mergeCell ref="E10:F10"/>
    <mergeCell ref="E11:F11"/>
    <mergeCell ref="E12:F12"/>
    <mergeCell ref="E16:F16"/>
    <mergeCell ref="E14:F14"/>
    <mergeCell ref="G15:H15"/>
    <mergeCell ref="I15:J15"/>
    <mergeCell ref="K15:L15"/>
    <mergeCell ref="M15:N15"/>
    <mergeCell ref="O15:P15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G23:H23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I23:J23"/>
    <mergeCell ref="K23:L23"/>
    <mergeCell ref="M23:N23"/>
    <mergeCell ref="O23:P23"/>
    <mergeCell ref="E22:F22"/>
    <mergeCell ref="O22:P22"/>
    <mergeCell ref="Q22:R22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67</v>
      </c>
      <c r="B2" s="109"/>
      <c r="C2" s="109" t="str">
        <f>Buckingham!C2</f>
        <v>02.01.22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115</v>
      </c>
      <c r="C4" s="6">
        <v>32</v>
      </c>
      <c r="D4" s="22" t="s">
        <v>83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28"/>
      <c r="P4" s="129"/>
      <c r="Q4" s="128"/>
      <c r="R4" s="129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>
        <v>6881</v>
      </c>
      <c r="B5" s="6" t="s">
        <v>114</v>
      </c>
      <c r="C5" s="6">
        <v>55</v>
      </c>
      <c r="D5" s="22" t="s">
        <v>93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28"/>
      <c r="P5" s="129"/>
      <c r="Q5" s="128"/>
      <c r="R5" s="129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6881</v>
      </c>
      <c r="B6" s="6" t="s">
        <v>114</v>
      </c>
      <c r="C6" s="6">
        <v>53</v>
      </c>
      <c r="D6" s="22" t="s">
        <v>88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28"/>
      <c r="P6" s="129"/>
      <c r="Q6" s="128"/>
      <c r="R6" s="129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28"/>
      <c r="P13" s="129"/>
      <c r="Q13" s="128"/>
      <c r="R13" s="12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28"/>
      <c r="P14" s="129"/>
      <c r="Q14" s="128"/>
      <c r="R14" s="12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28"/>
      <c r="P15" s="129"/>
      <c r="Q15" s="128"/>
      <c r="R15" s="12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28"/>
      <c r="P17" s="129"/>
      <c r="Q17" s="128"/>
      <c r="R17" s="12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116</v>
      </c>
      <c r="C18" s="6"/>
      <c r="D18" s="22" t="s">
        <v>94</v>
      </c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28"/>
      <c r="P18" s="129"/>
      <c r="Q18" s="128"/>
      <c r="R18" s="12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28"/>
      <c r="P19" s="129"/>
      <c r="Q19" s="128"/>
      <c r="R19" s="12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116</v>
      </c>
      <c r="C20" s="6"/>
      <c r="D20" s="22" t="s">
        <v>77</v>
      </c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28"/>
      <c r="P20" s="129"/>
      <c r="Q20" s="128"/>
      <c r="R20" s="12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116</v>
      </c>
      <c r="C21" s="6"/>
      <c r="D21" s="22" t="s">
        <v>69</v>
      </c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28"/>
      <c r="P21" s="129"/>
      <c r="Q21" s="128"/>
      <c r="R21" s="12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116</v>
      </c>
      <c r="C22" s="6"/>
      <c r="D22" s="22" t="s">
        <v>70</v>
      </c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28"/>
      <c r="P22" s="129"/>
      <c r="Q22" s="128"/>
      <c r="R22" s="129"/>
      <c r="S22" s="58">
        <f>E22+G22+I22+K22+M22+O22+Q22</f>
        <v>24</v>
      </c>
      <c r="T22" s="58">
        <f>SUM(S22-U22-V22)</f>
        <v>24</v>
      </c>
      <c r="U22" s="60"/>
      <c r="V22" s="60"/>
    </row>
    <row r="23" spans="1:22" x14ac:dyDescent="0.25">
      <c r="A23" s="81"/>
      <c r="B23" s="81"/>
      <c r="C23" s="81"/>
      <c r="D23" s="22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28"/>
      <c r="P23" s="129"/>
      <c r="Q23" s="128"/>
      <c r="R23" s="129"/>
      <c r="S23" s="58">
        <f>E23+G23+I23+K23+M23+O23+Q23</f>
        <v>16</v>
      </c>
      <c r="T23" s="58">
        <f>SUM(S23-U23-V23)</f>
        <v>16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8"/>
      <c r="F24" s="129"/>
      <c r="G24" s="128"/>
      <c r="H24" s="129"/>
      <c r="I24" s="128"/>
      <c r="J24" s="129"/>
      <c r="K24" s="128"/>
      <c r="L24" s="129"/>
      <c r="M24" s="128"/>
      <c r="N24" s="129"/>
      <c r="O24" s="128"/>
      <c r="P24" s="129"/>
      <c r="Q24" s="128"/>
      <c r="R24" s="12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28"/>
      <c r="N25" s="129"/>
      <c r="O25" s="128"/>
      <c r="P25" s="129"/>
      <c r="Q25" s="128"/>
      <c r="R25" s="12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0">
        <v>8</v>
      </c>
      <c r="G27" s="58"/>
      <c r="H27" s="110">
        <v>8</v>
      </c>
      <c r="I27" s="58"/>
      <c r="J27" s="110">
        <v>8</v>
      </c>
      <c r="K27" s="58"/>
      <c r="L27" s="110">
        <v>8</v>
      </c>
      <c r="M27" s="58"/>
      <c r="N27" s="110">
        <v>8</v>
      </c>
      <c r="O27" s="58"/>
      <c r="P27" s="110"/>
      <c r="Q27" s="58"/>
      <c r="R27" s="110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D2" sqref="D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67</v>
      </c>
      <c r="B2" s="109"/>
      <c r="C2" s="109" t="str">
        <f>Buckingham!C2</f>
        <v>02.01.22</v>
      </c>
      <c r="D2" s="109"/>
      <c r="E2" s="133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28"/>
      <c r="P4" s="129"/>
      <c r="Q4" s="128"/>
      <c r="R4" s="129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28"/>
      <c r="P5" s="129"/>
      <c r="Q5" s="128"/>
      <c r="R5" s="12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28"/>
      <c r="P6" s="129"/>
      <c r="Q6" s="128"/>
      <c r="R6" s="12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09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28"/>
      <c r="P14" s="129"/>
      <c r="Q14" s="128"/>
      <c r="R14" s="1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28"/>
      <c r="P15" s="129"/>
      <c r="Q15" s="128"/>
      <c r="R15" s="1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28"/>
      <c r="P17" s="129"/>
      <c r="Q17" s="128"/>
      <c r="R17" s="12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116</v>
      </c>
      <c r="C18" s="6"/>
      <c r="D18" s="22" t="s">
        <v>69</v>
      </c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28"/>
      <c r="P18" s="129"/>
      <c r="Q18" s="128"/>
      <c r="R18" s="12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28"/>
      <c r="P19" s="129"/>
      <c r="Q19" s="128"/>
      <c r="R19" s="1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6">
        <v>8</v>
      </c>
      <c r="J20" s="127"/>
      <c r="K20" s="126">
        <v>8</v>
      </c>
      <c r="L20" s="127"/>
      <c r="M20" s="126">
        <v>8</v>
      </c>
      <c r="N20" s="127"/>
      <c r="O20" s="128"/>
      <c r="P20" s="129"/>
      <c r="Q20" s="128"/>
      <c r="R20" s="129"/>
      <c r="S20" s="58">
        <f t="shared" si="1"/>
        <v>24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>
        <v>8</v>
      </c>
      <c r="F21" s="125"/>
      <c r="G21" s="124">
        <v>8</v>
      </c>
      <c r="H21" s="125"/>
      <c r="I21" s="128"/>
      <c r="J21" s="129"/>
      <c r="K21" s="128"/>
      <c r="L21" s="129"/>
      <c r="M21" s="128"/>
      <c r="N21" s="129"/>
      <c r="O21" s="128"/>
      <c r="P21" s="129"/>
      <c r="Q21" s="128"/>
      <c r="R21" s="129"/>
      <c r="S21" s="58">
        <f t="shared" si="1"/>
        <v>16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0">
        <v>8</v>
      </c>
      <c r="G23" s="58"/>
      <c r="H23" s="110">
        <v>8</v>
      </c>
      <c r="I23" s="58"/>
      <c r="J23" s="110">
        <v>8</v>
      </c>
      <c r="K23" s="58"/>
      <c r="L23" s="110">
        <v>8</v>
      </c>
      <c r="M23" s="58"/>
      <c r="N23" s="110">
        <v>8</v>
      </c>
      <c r="O23" s="58"/>
      <c r="P23" s="110"/>
      <c r="Q23" s="58"/>
      <c r="R23" s="110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24</v>
      </c>
      <c r="I30" s="63"/>
    </row>
    <row r="31" spans="1:22" x14ac:dyDescent="0.25">
      <c r="A31" s="50" t="s">
        <v>4</v>
      </c>
      <c r="C31" s="63">
        <f>S21</f>
        <v>16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02.01.22</v>
      </c>
    </row>
    <row r="2" spans="1:22" s="9" customFormat="1" x14ac:dyDescent="0.25">
      <c r="A2" s="5" t="s">
        <v>67</v>
      </c>
      <c r="B2" s="109"/>
      <c r="C2" s="111"/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114</v>
      </c>
      <c r="C4" s="6">
        <v>53</v>
      </c>
      <c r="D4" s="22" t="s">
        <v>88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 t="s">
        <v>95</v>
      </c>
      <c r="B5" s="116" t="s">
        <v>117</v>
      </c>
      <c r="C5" s="6">
        <v>1</v>
      </c>
      <c r="D5" s="22" t="s">
        <v>91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6881</v>
      </c>
      <c r="B6" s="6" t="s">
        <v>114</v>
      </c>
      <c r="C6" s="6">
        <v>55</v>
      </c>
      <c r="D6" s="22" t="s">
        <v>93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6822</v>
      </c>
      <c r="B7" s="6" t="s">
        <v>115</v>
      </c>
      <c r="C7" s="6">
        <v>32</v>
      </c>
      <c r="D7" s="22" t="s">
        <v>83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34"/>
      <c r="P21" s="135"/>
      <c r="Q21" s="134"/>
      <c r="R21" s="135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116</v>
      </c>
      <c r="C22" s="6"/>
      <c r="D22" s="22" t="s">
        <v>70</v>
      </c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34"/>
      <c r="P22" s="135"/>
      <c r="Q22" s="134"/>
      <c r="R22" s="135"/>
      <c r="S22" s="12">
        <f>E22+G22+I22+K22+M22+O22+Q22</f>
        <v>24</v>
      </c>
      <c r="T22" s="12">
        <f>SUM(S22-U22-V22)</f>
        <v>24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34"/>
      <c r="P23" s="135"/>
      <c r="Q23" s="134"/>
      <c r="R23" s="135"/>
      <c r="S23" s="12">
        <f>E23+G23+I23+K23+M23+O23+Q23</f>
        <v>16</v>
      </c>
      <c r="T23" s="12">
        <f>SUM(S23-U23-V23)</f>
        <v>16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6"/>
      <c r="F24" s="137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5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4"/>
      <c r="F25" s="135"/>
      <c r="G25" s="134"/>
      <c r="H25" s="135"/>
      <c r="I25" s="134"/>
      <c r="J25" s="135"/>
      <c r="K25" s="134"/>
      <c r="L25" s="135"/>
      <c r="M25" s="134"/>
      <c r="N25" s="135"/>
      <c r="O25" s="134"/>
      <c r="P25" s="135"/>
      <c r="Q25" s="134"/>
      <c r="R25" s="135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8">
        <f>SUM(E4:E25)</f>
        <v>8</v>
      </c>
      <c r="F26" s="139"/>
      <c r="G26" s="138">
        <f>SUM(G4:G25)</f>
        <v>8</v>
      </c>
      <c r="H26" s="139"/>
      <c r="I26" s="138">
        <f>SUM(I4:I25)</f>
        <v>8</v>
      </c>
      <c r="J26" s="139"/>
      <c r="K26" s="138">
        <f>SUM(K4:K25)</f>
        <v>8</v>
      </c>
      <c r="L26" s="139"/>
      <c r="M26" s="138">
        <f>SUM(M4:M25)</f>
        <v>8</v>
      </c>
      <c r="N26" s="139"/>
      <c r="O26" s="138">
        <f>SUM(O4:O25)</f>
        <v>0</v>
      </c>
      <c r="P26" s="139"/>
      <c r="Q26" s="138">
        <f>SUM(Q4:Q25)</f>
        <v>0</v>
      </c>
      <c r="R26" s="139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0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I32" sqref="I3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67</v>
      </c>
      <c r="B2" s="109"/>
      <c r="C2" s="109" t="str">
        <f>Buckingham!C2</f>
        <v>02.01.22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118</v>
      </c>
      <c r="C4" s="6">
        <v>7</v>
      </c>
      <c r="D4" s="22" t="s">
        <v>73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28"/>
      <c r="P4" s="129"/>
      <c r="Q4" s="128"/>
      <c r="R4" s="129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>
        <v>6822</v>
      </c>
      <c r="B5" s="6" t="s">
        <v>115</v>
      </c>
      <c r="C5" s="6" t="s">
        <v>96</v>
      </c>
      <c r="D5" s="22" t="s">
        <v>97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28"/>
      <c r="P5" s="129"/>
      <c r="Q5" s="128"/>
      <c r="R5" s="129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6822</v>
      </c>
      <c r="B6" s="6" t="s">
        <v>115</v>
      </c>
      <c r="C6" s="6">
        <v>33</v>
      </c>
      <c r="D6" s="22" t="s">
        <v>98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28"/>
      <c r="P6" s="129"/>
      <c r="Q6" s="128"/>
      <c r="R6" s="12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>
        <v>6983</v>
      </c>
      <c r="B7" s="6" t="s">
        <v>119</v>
      </c>
      <c r="C7" s="6">
        <v>4</v>
      </c>
      <c r="D7" s="22" t="s">
        <v>97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>
        <v>6881</v>
      </c>
      <c r="B8" s="6" t="s">
        <v>114</v>
      </c>
      <c r="C8" s="6">
        <v>53</v>
      </c>
      <c r="D8" s="22" t="s">
        <v>88</v>
      </c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>
        <v>7016</v>
      </c>
      <c r="B9" s="6" t="s">
        <v>118</v>
      </c>
      <c r="C9" s="6">
        <v>4</v>
      </c>
      <c r="D9" s="22" t="s">
        <v>74</v>
      </c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>
        <v>7016</v>
      </c>
      <c r="B10" s="6" t="s">
        <v>118</v>
      </c>
      <c r="C10" s="6">
        <v>6</v>
      </c>
      <c r="D10" s="22" t="s">
        <v>74</v>
      </c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>
        <v>6881</v>
      </c>
      <c r="B11" s="6" t="s">
        <v>114</v>
      </c>
      <c r="C11" s="6">
        <v>44</v>
      </c>
      <c r="D11" s="22" t="s">
        <v>88</v>
      </c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28"/>
      <c r="P13" s="129"/>
      <c r="Q13" s="128"/>
      <c r="R13" s="12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28"/>
      <c r="P14" s="129"/>
      <c r="Q14" s="128"/>
      <c r="R14" s="12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28"/>
      <c r="P15" s="129"/>
      <c r="Q15" s="128"/>
      <c r="R15" s="12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28"/>
      <c r="P16" s="129"/>
      <c r="Q16" s="128"/>
      <c r="R16" s="12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28"/>
      <c r="P17" s="129"/>
      <c r="Q17" s="128"/>
      <c r="R17" s="12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28"/>
      <c r="P18" s="129"/>
      <c r="Q18" s="128"/>
      <c r="R18" s="12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>
        <v>3600</v>
      </c>
      <c r="B19" s="6" t="s">
        <v>116</v>
      </c>
      <c r="C19" s="6"/>
      <c r="D19" s="22" t="s">
        <v>106</v>
      </c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28"/>
      <c r="P19" s="129"/>
      <c r="Q19" s="128"/>
      <c r="R19" s="12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116</v>
      </c>
      <c r="C20" s="6"/>
      <c r="D20" s="22" t="s">
        <v>110</v>
      </c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28"/>
      <c r="P20" s="129"/>
      <c r="Q20" s="128"/>
      <c r="R20" s="12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6" t="s">
        <v>116</v>
      </c>
      <c r="C21" s="6"/>
      <c r="D21" s="22" t="s">
        <v>85</v>
      </c>
      <c r="E21" s="124"/>
      <c r="F21" s="125"/>
      <c r="G21" s="124"/>
      <c r="H21" s="125"/>
      <c r="I21" s="126"/>
      <c r="J21" s="127"/>
      <c r="K21" s="126"/>
      <c r="L21" s="127"/>
      <c r="M21" s="126"/>
      <c r="N21" s="127"/>
      <c r="O21" s="128"/>
      <c r="P21" s="129"/>
      <c r="Q21" s="128"/>
      <c r="R21" s="129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116</v>
      </c>
      <c r="C22" s="6"/>
      <c r="D22" s="22" t="s">
        <v>69</v>
      </c>
      <c r="E22" s="124"/>
      <c r="F22" s="125"/>
      <c r="G22" s="124"/>
      <c r="H22" s="125"/>
      <c r="I22" s="126">
        <v>8</v>
      </c>
      <c r="J22" s="127"/>
      <c r="K22" s="126">
        <v>8</v>
      </c>
      <c r="L22" s="127"/>
      <c r="M22" s="126">
        <v>8</v>
      </c>
      <c r="N22" s="127"/>
      <c r="O22" s="128"/>
      <c r="P22" s="129"/>
      <c r="Q22" s="128"/>
      <c r="R22" s="129"/>
      <c r="S22" s="58">
        <f>E22+G22+I22+K22+M22+O22+Q22</f>
        <v>24</v>
      </c>
      <c r="T22" s="58">
        <f>SUM(S22-U22-V22)</f>
        <v>24</v>
      </c>
      <c r="U22" s="60"/>
      <c r="V22" s="60"/>
    </row>
    <row r="23" spans="1:22" x14ac:dyDescent="0.25">
      <c r="A23" s="6"/>
      <c r="B23" s="25"/>
      <c r="C23" s="6"/>
      <c r="D23" s="22"/>
      <c r="E23" s="124">
        <v>8</v>
      </c>
      <c r="F23" s="125"/>
      <c r="G23" s="124">
        <v>8</v>
      </c>
      <c r="H23" s="125"/>
      <c r="I23" s="128"/>
      <c r="J23" s="129"/>
      <c r="K23" s="128"/>
      <c r="L23" s="129"/>
      <c r="M23" s="128"/>
      <c r="N23" s="129"/>
      <c r="O23" s="128"/>
      <c r="P23" s="129"/>
      <c r="Q23" s="128"/>
      <c r="R23" s="129"/>
      <c r="S23" s="58">
        <f>E23+G23+I23+K23+M23+O23+Q23</f>
        <v>16</v>
      </c>
      <c r="T23" s="58">
        <f>SUM(S23-U23-V23)</f>
        <v>16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0"/>
      <c r="F24" s="141"/>
      <c r="G24" s="128"/>
      <c r="H24" s="129"/>
      <c r="I24" s="128"/>
      <c r="J24" s="129"/>
      <c r="K24" s="128"/>
      <c r="L24" s="129"/>
      <c r="M24" s="128"/>
      <c r="N24" s="129"/>
      <c r="O24" s="128"/>
      <c r="P24" s="129"/>
      <c r="Q24" s="128"/>
      <c r="R24" s="12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8"/>
      <c r="F25" s="129"/>
      <c r="G25" s="128"/>
      <c r="H25" s="129"/>
      <c r="I25" s="128"/>
      <c r="J25" s="129"/>
      <c r="K25" s="128"/>
      <c r="L25" s="129"/>
      <c r="M25" s="128"/>
      <c r="N25" s="129"/>
      <c r="O25" s="128"/>
      <c r="P25" s="129"/>
      <c r="Q25" s="128"/>
      <c r="R25" s="12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0">
        <v>8</v>
      </c>
      <c r="G27" s="58"/>
      <c r="H27" s="110">
        <v>8</v>
      </c>
      <c r="I27" s="58"/>
      <c r="J27" s="110">
        <v>8</v>
      </c>
      <c r="K27" s="58"/>
      <c r="L27" s="110">
        <v>8</v>
      </c>
      <c r="M27" s="58"/>
      <c r="N27" s="110">
        <v>8</v>
      </c>
      <c r="O27" s="58"/>
      <c r="P27" s="110"/>
      <c r="Q27" s="58"/>
      <c r="R27" s="110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4" zoomScale="87" zoomScaleNormal="87" workbookViewId="0">
      <selection activeCell="D2" sqref="D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67</v>
      </c>
      <c r="B2" s="109"/>
      <c r="C2" s="109" t="str">
        <f>Buckingham!C2</f>
        <v>02.01.22</v>
      </c>
      <c r="D2" s="109"/>
      <c r="E2" s="130" t="s">
        <v>13</v>
      </c>
      <c r="F2" s="130"/>
      <c r="G2" s="130" t="s">
        <v>14</v>
      </c>
      <c r="H2" s="130"/>
      <c r="I2" s="130" t="s">
        <v>15</v>
      </c>
      <c r="J2" s="130"/>
      <c r="K2" s="130" t="s">
        <v>16</v>
      </c>
      <c r="L2" s="130"/>
      <c r="M2" s="130" t="s">
        <v>17</v>
      </c>
      <c r="N2" s="130"/>
      <c r="O2" s="130" t="s">
        <v>18</v>
      </c>
      <c r="P2" s="130"/>
      <c r="Q2" s="130" t="s">
        <v>19</v>
      </c>
      <c r="R2" s="13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114</v>
      </c>
      <c r="C4" s="6">
        <v>53</v>
      </c>
      <c r="D4" s="22" t="s">
        <v>88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28"/>
      <c r="P4" s="129"/>
      <c r="Q4" s="128"/>
      <c r="R4" s="129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28"/>
      <c r="P5" s="129"/>
      <c r="Q5" s="128"/>
      <c r="R5" s="12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28"/>
      <c r="P6" s="129"/>
      <c r="Q6" s="128"/>
      <c r="R6" s="12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28"/>
      <c r="P7" s="129"/>
      <c r="Q7" s="128"/>
      <c r="R7" s="12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28"/>
      <c r="P8" s="129"/>
      <c r="Q8" s="128"/>
      <c r="R8" s="12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28"/>
      <c r="P9" s="129"/>
      <c r="Q9" s="128"/>
      <c r="R9" s="12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28"/>
      <c r="P10" s="129"/>
      <c r="Q10" s="128"/>
      <c r="R10" s="12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28"/>
      <c r="P11" s="129"/>
      <c r="Q11" s="128"/>
      <c r="R11" s="12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 t="s">
        <v>103</v>
      </c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28"/>
      <c r="P12" s="129"/>
      <c r="Q12" s="128"/>
      <c r="R12" s="12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28"/>
      <c r="P13" s="129"/>
      <c r="Q13" s="128"/>
      <c r="R13" s="12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28"/>
      <c r="P14" s="129"/>
      <c r="Q14" s="128"/>
      <c r="R14" s="12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28"/>
      <c r="P15" s="129"/>
      <c r="Q15" s="128"/>
      <c r="R15" s="12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28"/>
      <c r="P16" s="129"/>
      <c r="Q16" s="128"/>
      <c r="R16" s="12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28"/>
      <c r="P17" s="129"/>
      <c r="Q17" s="128"/>
      <c r="R17" s="12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116</v>
      </c>
      <c r="C18" s="6"/>
      <c r="D18" s="22" t="s">
        <v>71</v>
      </c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28"/>
      <c r="P18" s="129"/>
      <c r="Q18" s="128"/>
      <c r="R18" s="12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28"/>
      <c r="P19" s="129"/>
      <c r="Q19" s="128"/>
      <c r="R19" s="12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4"/>
      <c r="F20" s="125"/>
      <c r="G20" s="124"/>
      <c r="H20" s="125"/>
      <c r="I20" s="126">
        <v>8</v>
      </c>
      <c r="J20" s="127"/>
      <c r="K20" s="126">
        <v>8</v>
      </c>
      <c r="L20" s="127"/>
      <c r="M20" s="126">
        <v>8</v>
      </c>
      <c r="N20" s="127"/>
      <c r="O20" s="128"/>
      <c r="P20" s="129"/>
      <c r="Q20" s="128"/>
      <c r="R20" s="129"/>
      <c r="S20" s="58">
        <f t="shared" si="1"/>
        <v>24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4">
        <v>8</v>
      </c>
      <c r="F21" s="125"/>
      <c r="G21" s="124">
        <v>8</v>
      </c>
      <c r="H21" s="125"/>
      <c r="I21" s="126"/>
      <c r="J21" s="127"/>
      <c r="K21" s="126"/>
      <c r="L21" s="127"/>
      <c r="M21" s="126"/>
      <c r="N21" s="127"/>
      <c r="O21" s="128"/>
      <c r="P21" s="129"/>
      <c r="Q21" s="128"/>
      <c r="R21" s="129"/>
      <c r="S21" s="58">
        <f t="shared" si="1"/>
        <v>16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42">
        <f>SUM(E20:E21)</f>
        <v>8</v>
      </c>
      <c r="F22" s="143"/>
      <c r="G22" s="142">
        <f>SUM(G20:G21)</f>
        <v>8</v>
      </c>
      <c r="H22" s="143"/>
      <c r="I22" s="142">
        <f>SUM(I20:I21)</f>
        <v>8</v>
      </c>
      <c r="J22" s="143"/>
      <c r="K22" s="142">
        <f>SUM(K20:K21)</f>
        <v>8</v>
      </c>
      <c r="L22" s="143"/>
      <c r="M22" s="142">
        <f>SUM(M20:M21)</f>
        <v>8</v>
      </c>
      <c r="N22" s="143"/>
      <c r="O22" s="131">
        <f>SUM(O4:O21)</f>
        <v>0</v>
      </c>
      <c r="P22" s="132"/>
      <c r="Q22" s="131">
        <f>SUM(Q4:Q21)</f>
        <v>0</v>
      </c>
      <c r="R22" s="13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142"/>
      <c r="F23" s="143"/>
      <c r="G23" s="142"/>
      <c r="H23" s="143"/>
      <c r="I23" s="142"/>
      <c r="J23" s="143"/>
      <c r="K23" s="142"/>
      <c r="L23" s="143"/>
      <c r="M23" s="142"/>
      <c r="N23" s="143"/>
      <c r="O23" s="58"/>
      <c r="P23" s="110"/>
      <c r="Q23" s="58"/>
      <c r="R23" s="110"/>
      <c r="S23" s="58">
        <f>SUM(E23:R23)</f>
        <v>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8</v>
      </c>
      <c r="G24" s="60"/>
      <c r="H24" s="60">
        <f>SUM(G22)-H23</f>
        <v>8</v>
      </c>
      <c r="I24" s="60"/>
      <c r="J24" s="60">
        <f>SUM(I22)-J23</f>
        <v>8</v>
      </c>
      <c r="K24" s="60"/>
      <c r="L24" s="60">
        <f>SUM(K22)-L23</f>
        <v>8</v>
      </c>
      <c r="M24" s="60"/>
      <c r="N24" s="60">
        <f>SUM(M22)-N23</f>
        <v>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24</v>
      </c>
      <c r="I30" s="63"/>
    </row>
    <row r="31" spans="1:22" x14ac:dyDescent="0.25">
      <c r="A31" s="50" t="s">
        <v>4</v>
      </c>
      <c r="C31" s="63">
        <f>S21</f>
        <v>16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5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23:F23"/>
    <mergeCell ref="G23:H23"/>
    <mergeCell ref="I23:J23"/>
    <mergeCell ref="K23:L23"/>
    <mergeCell ref="M23:N23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29" sqref="I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116</v>
      </c>
      <c r="C4" s="6"/>
      <c r="D4" s="22" t="s">
        <v>69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 t="s">
        <v>116</v>
      </c>
      <c r="C5" s="6">
        <v>47</v>
      </c>
      <c r="D5" s="22" t="s">
        <v>86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116</v>
      </c>
      <c r="C6" s="6">
        <v>53</v>
      </c>
      <c r="D6" s="22" t="s">
        <v>88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3600</v>
      </c>
      <c r="B7" s="6" t="s">
        <v>116</v>
      </c>
      <c r="C7" s="6"/>
      <c r="D7" s="22" t="s">
        <v>99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>
        <v>3600</v>
      </c>
      <c r="B8" s="6" t="s">
        <v>116</v>
      </c>
      <c r="C8" s="6">
        <v>40</v>
      </c>
      <c r="D8" s="22" t="s">
        <v>109</v>
      </c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>
        <v>3600</v>
      </c>
      <c r="B9" s="6" t="s">
        <v>116</v>
      </c>
      <c r="C9" s="6">
        <v>41</v>
      </c>
      <c r="D9" s="22" t="s">
        <v>109</v>
      </c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 t="s">
        <v>72</v>
      </c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5"/>
      <c r="G20" s="124"/>
      <c r="H20" s="125"/>
      <c r="I20" s="126"/>
      <c r="J20" s="127"/>
      <c r="K20" s="126"/>
      <c r="L20" s="127"/>
      <c r="M20" s="126"/>
      <c r="N20" s="127"/>
      <c r="O20" s="134"/>
      <c r="P20" s="135"/>
      <c r="Q20" s="134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5"/>
      <c r="G21" s="124"/>
      <c r="H21" s="125"/>
      <c r="I21" s="126">
        <v>8</v>
      </c>
      <c r="J21" s="127"/>
      <c r="K21" s="126">
        <v>8</v>
      </c>
      <c r="L21" s="127"/>
      <c r="M21" s="126">
        <v>8</v>
      </c>
      <c r="N21" s="127"/>
      <c r="O21" s="134"/>
      <c r="P21" s="135"/>
      <c r="Q21" s="134"/>
      <c r="R21" s="135"/>
      <c r="S21" s="12">
        <f t="shared" si="1"/>
        <v>24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>
        <v>8</v>
      </c>
      <c r="F22" s="125"/>
      <c r="G22" s="124">
        <v>8</v>
      </c>
      <c r="H22" s="125"/>
      <c r="I22" s="126"/>
      <c r="J22" s="127"/>
      <c r="K22" s="126"/>
      <c r="L22" s="127"/>
      <c r="M22" s="126"/>
      <c r="N22" s="127"/>
      <c r="O22" s="134"/>
      <c r="P22" s="135"/>
      <c r="Q22" s="134"/>
      <c r="R22" s="135"/>
      <c r="S22" s="12">
        <f t="shared" si="1"/>
        <v>16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2"/>
      <c r="F23" s="143"/>
      <c r="G23" s="142"/>
      <c r="H23" s="143"/>
      <c r="I23" s="142"/>
      <c r="J23" s="143"/>
      <c r="K23" s="142"/>
      <c r="L23" s="143"/>
      <c r="M23" s="142"/>
      <c r="N23" s="143"/>
      <c r="O23" s="138">
        <f>SUM(O4:O22)</f>
        <v>0</v>
      </c>
      <c r="P23" s="139"/>
      <c r="Q23" s="138">
        <f>SUM(Q4:Q22)</f>
        <v>0</v>
      </c>
      <c r="R23" s="139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24</v>
      </c>
      <c r="I31" s="17"/>
    </row>
    <row r="32" spans="1:22" x14ac:dyDescent="0.25">
      <c r="A32" s="3" t="s">
        <v>4</v>
      </c>
      <c r="C32" s="17">
        <f>S22</f>
        <v>16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-40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D2" sqref="D2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67</v>
      </c>
      <c r="B2" s="109"/>
      <c r="C2" s="109" t="str">
        <f>Buckingham!C2</f>
        <v>02.01.22</v>
      </c>
      <c r="D2" s="109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8">
        <v>16.3</v>
      </c>
      <c r="G3" s="117">
        <v>8</v>
      </c>
      <c r="H3" s="118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114</v>
      </c>
      <c r="C4" s="6">
        <v>52</v>
      </c>
      <c r="D4" s="22" t="s">
        <v>78</v>
      </c>
      <c r="E4" s="124"/>
      <c r="F4" s="125"/>
      <c r="G4" s="124"/>
      <c r="H4" s="125"/>
      <c r="I4" s="126"/>
      <c r="J4" s="127"/>
      <c r="K4" s="126"/>
      <c r="L4" s="127"/>
      <c r="M4" s="126"/>
      <c r="N4" s="127"/>
      <c r="O4" s="134"/>
      <c r="P4" s="135"/>
      <c r="Q4" s="134"/>
      <c r="R4" s="135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>
        <v>6881</v>
      </c>
      <c r="B5" s="6" t="s">
        <v>114</v>
      </c>
      <c r="C5" s="6">
        <v>37</v>
      </c>
      <c r="D5" s="22" t="s">
        <v>90</v>
      </c>
      <c r="E5" s="124"/>
      <c r="F5" s="125"/>
      <c r="G5" s="124"/>
      <c r="H5" s="125"/>
      <c r="I5" s="126"/>
      <c r="J5" s="127"/>
      <c r="K5" s="126"/>
      <c r="L5" s="127"/>
      <c r="M5" s="126"/>
      <c r="N5" s="127"/>
      <c r="O5" s="134"/>
      <c r="P5" s="135"/>
      <c r="Q5" s="134"/>
      <c r="R5" s="135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6881</v>
      </c>
      <c r="B6" s="6" t="s">
        <v>114</v>
      </c>
      <c r="C6" s="6">
        <v>24</v>
      </c>
      <c r="D6" s="22" t="s">
        <v>107</v>
      </c>
      <c r="E6" s="124"/>
      <c r="F6" s="125"/>
      <c r="G6" s="124"/>
      <c r="H6" s="125"/>
      <c r="I6" s="126"/>
      <c r="J6" s="127"/>
      <c r="K6" s="126"/>
      <c r="L6" s="127"/>
      <c r="M6" s="126"/>
      <c r="N6" s="127"/>
      <c r="O6" s="134"/>
      <c r="P6" s="135"/>
      <c r="Q6" s="134"/>
      <c r="R6" s="135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6881</v>
      </c>
      <c r="B7" s="6" t="s">
        <v>114</v>
      </c>
      <c r="C7" s="6">
        <v>40</v>
      </c>
      <c r="D7" s="22" t="s">
        <v>84</v>
      </c>
      <c r="E7" s="124"/>
      <c r="F7" s="125"/>
      <c r="G7" s="124"/>
      <c r="H7" s="125"/>
      <c r="I7" s="126"/>
      <c r="J7" s="127"/>
      <c r="K7" s="126"/>
      <c r="L7" s="127"/>
      <c r="M7" s="126"/>
      <c r="N7" s="127"/>
      <c r="O7" s="134"/>
      <c r="P7" s="135"/>
      <c r="Q7" s="134"/>
      <c r="R7" s="13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>
        <v>6881</v>
      </c>
      <c r="B8" s="6" t="s">
        <v>114</v>
      </c>
      <c r="C8" s="6">
        <v>41</v>
      </c>
      <c r="D8" s="22" t="s">
        <v>84</v>
      </c>
      <c r="E8" s="124"/>
      <c r="F8" s="125"/>
      <c r="G8" s="124"/>
      <c r="H8" s="125"/>
      <c r="I8" s="126"/>
      <c r="J8" s="127"/>
      <c r="K8" s="126"/>
      <c r="L8" s="127"/>
      <c r="M8" s="126"/>
      <c r="N8" s="127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5"/>
      <c r="G9" s="124"/>
      <c r="H9" s="125"/>
      <c r="I9" s="126"/>
      <c r="J9" s="127"/>
      <c r="K9" s="126"/>
      <c r="L9" s="127"/>
      <c r="M9" s="126"/>
      <c r="N9" s="127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5"/>
      <c r="G10" s="124"/>
      <c r="H10" s="125"/>
      <c r="I10" s="126"/>
      <c r="J10" s="127"/>
      <c r="K10" s="126"/>
      <c r="L10" s="127"/>
      <c r="M10" s="126"/>
      <c r="N10" s="127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5"/>
      <c r="G11" s="124"/>
      <c r="H11" s="125"/>
      <c r="I11" s="126"/>
      <c r="J11" s="127"/>
      <c r="K11" s="126"/>
      <c r="L11" s="127"/>
      <c r="M11" s="126"/>
      <c r="N11" s="127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5"/>
      <c r="G12" s="124"/>
      <c r="H12" s="125"/>
      <c r="I12" s="126"/>
      <c r="J12" s="127"/>
      <c r="K12" s="126"/>
      <c r="L12" s="127"/>
      <c r="M12" s="126"/>
      <c r="N12" s="127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5"/>
      <c r="G13" s="124"/>
      <c r="H13" s="125"/>
      <c r="I13" s="126"/>
      <c r="J13" s="127"/>
      <c r="K13" s="126"/>
      <c r="L13" s="127"/>
      <c r="M13" s="126"/>
      <c r="N13" s="127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5"/>
      <c r="G14" s="124"/>
      <c r="H14" s="125"/>
      <c r="I14" s="126"/>
      <c r="J14" s="127"/>
      <c r="K14" s="126"/>
      <c r="L14" s="127"/>
      <c r="M14" s="126"/>
      <c r="N14" s="127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4"/>
      <c r="F15" s="125"/>
      <c r="G15" s="124"/>
      <c r="H15" s="125"/>
      <c r="I15" s="126"/>
      <c r="J15" s="127"/>
      <c r="K15" s="126"/>
      <c r="L15" s="127"/>
      <c r="M15" s="126"/>
      <c r="N15" s="127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4"/>
      <c r="F16" s="125"/>
      <c r="G16" s="124"/>
      <c r="H16" s="125"/>
      <c r="I16" s="126"/>
      <c r="J16" s="127"/>
      <c r="K16" s="126"/>
      <c r="L16" s="127"/>
      <c r="M16" s="126"/>
      <c r="N16" s="127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5"/>
      <c r="G17" s="124"/>
      <c r="H17" s="125"/>
      <c r="I17" s="126"/>
      <c r="J17" s="127"/>
      <c r="K17" s="126"/>
      <c r="L17" s="127"/>
      <c r="M17" s="126"/>
      <c r="N17" s="127"/>
      <c r="O17" s="134"/>
      <c r="P17" s="135"/>
      <c r="Q17" s="134"/>
      <c r="R17" s="13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5"/>
      <c r="G18" s="124"/>
      <c r="H18" s="125"/>
      <c r="I18" s="126"/>
      <c r="J18" s="127"/>
      <c r="K18" s="126"/>
      <c r="L18" s="127"/>
      <c r="M18" s="126"/>
      <c r="N18" s="127"/>
      <c r="O18" s="134"/>
      <c r="P18" s="135"/>
      <c r="Q18" s="134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6"/>
      <c r="J19" s="127"/>
      <c r="K19" s="126"/>
      <c r="L19" s="127"/>
      <c r="M19" s="126"/>
      <c r="N19" s="127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4"/>
      <c r="F20" s="125"/>
      <c r="G20" s="124"/>
      <c r="H20" s="125"/>
      <c r="I20" s="126">
        <v>8</v>
      </c>
      <c r="J20" s="127"/>
      <c r="K20" s="126">
        <v>8</v>
      </c>
      <c r="L20" s="127"/>
      <c r="M20" s="126">
        <v>8</v>
      </c>
      <c r="N20" s="127"/>
      <c r="O20" s="134"/>
      <c r="P20" s="135"/>
      <c r="Q20" s="134"/>
      <c r="R20" s="135"/>
      <c r="S20" s="12">
        <f t="shared" si="1"/>
        <v>24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19">
        <v>8</v>
      </c>
      <c r="F21" s="120"/>
      <c r="G21" s="119">
        <v>8</v>
      </c>
      <c r="H21" s="120"/>
      <c r="I21" s="114"/>
      <c r="J21" s="115"/>
      <c r="K21" s="114"/>
      <c r="L21" s="115"/>
      <c r="M21" s="114"/>
      <c r="N21" s="115">
        <f>SUM(E21:M21)</f>
        <v>16</v>
      </c>
      <c r="O21" s="134"/>
      <c r="P21" s="135"/>
      <c r="Q21" s="134"/>
      <c r="R21" s="135"/>
      <c r="S21" s="12">
        <f t="shared" si="1"/>
        <v>16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1">
        <f>SUM(E20:E21)</f>
        <v>8</v>
      </c>
      <c r="F22" s="122"/>
      <c r="G22" s="121">
        <f>SUM(G20:G21)</f>
        <v>8</v>
      </c>
      <c r="H22" s="122"/>
      <c r="I22" s="121">
        <f>SUM(I20:I21)</f>
        <v>8</v>
      </c>
      <c r="J22" s="122"/>
      <c r="K22" s="121">
        <f>SUM(K20:K21)</f>
        <v>8</v>
      </c>
      <c r="L22" s="122"/>
      <c r="M22" s="121">
        <f>SUM(M20:M21)</f>
        <v>8</v>
      </c>
      <c r="N22" s="122">
        <f>SUM(E22:M22)</f>
        <v>40</v>
      </c>
      <c r="O22" s="138">
        <f>SUM(O4:O21)</f>
        <v>0</v>
      </c>
      <c r="P22" s="139"/>
      <c r="Q22" s="138">
        <f>SUM(Q4:Q21)</f>
        <v>0</v>
      </c>
      <c r="R22" s="139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"/>
      <c r="P23" s="16"/>
      <c r="Q23" s="12"/>
      <c r="R23" s="16"/>
      <c r="S23" s="12">
        <f>SUM(E23:R23)</f>
        <v>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8</v>
      </c>
      <c r="G24" s="14"/>
      <c r="H24" s="14">
        <f>SUM(G22)-H23</f>
        <v>8</v>
      </c>
      <c r="I24" s="14"/>
      <c r="J24" s="14">
        <f>SUM(I22)-J23</f>
        <v>8</v>
      </c>
      <c r="K24" s="14"/>
      <c r="L24" s="14">
        <f>SUM(K22)-L23</f>
        <v>8</v>
      </c>
      <c r="M24" s="14"/>
      <c r="N24" s="14">
        <f>SUM(M22)-N23</f>
        <v>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24</v>
      </c>
      <c r="I30" s="17"/>
    </row>
    <row r="31" spans="1:22" x14ac:dyDescent="0.25">
      <c r="A31" s="3" t="s">
        <v>4</v>
      </c>
      <c r="C31" s="17">
        <f>S21</f>
        <v>16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0">
    <mergeCell ref="Q21:R21"/>
    <mergeCell ref="O22:P22"/>
    <mergeCell ref="Q22:R22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2021-12-22T12:06:58Z</cp:lastPrinted>
  <dcterms:created xsi:type="dcterms:W3CDTF">2010-01-14T13:00:57Z</dcterms:created>
  <dcterms:modified xsi:type="dcterms:W3CDTF">2022-09-27T11:51:56Z</dcterms:modified>
</cp:coreProperties>
</file>