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2805A10F-F8EB-455C-9DA3-9BEC1DE7B52C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.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7">'.'!$A$1:$V$41</definedName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5" l="1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H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K12" i="1" l="1"/>
  <c r="I12" i="1"/>
  <c r="H12" i="1"/>
  <c r="V25" i="51"/>
  <c r="C30" i="51" s="1"/>
  <c r="D12" i="1" s="1"/>
  <c r="U25" i="51"/>
  <c r="C29" i="51" s="1"/>
  <c r="C12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S23" i="51"/>
  <c r="S14" i="5"/>
  <c r="T14" i="5" s="1"/>
  <c r="S13" i="5"/>
  <c r="T13" i="5" s="1"/>
  <c r="S12" i="5"/>
  <c r="T12" i="5" s="1"/>
  <c r="C33" i="51" l="1"/>
  <c r="G12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E13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<sst xmlns="http://schemas.openxmlformats.org/spreadsheetml/2006/main" count="693" uniqueCount="115">
  <si>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</si>
  <si>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</si>
  <si>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</si>
  <si>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</si>
  <si>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</si>
  <si>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</si>
  <si>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</si>
  <si>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</si>
  <si>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</si>
  <si>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</si>
  <si>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</si>
  <si>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</si>
  <si>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</si>
  <si>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</si>
  <si>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</si>
  <si>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</si>
  <si>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</si>
  <si>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</si>
  <si>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</si>
  <si>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</si>
  <si>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</si>
  <si>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</si>
  <si>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</si>
  <si>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</si>
  <si>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</si>
  <si>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</si>
  <si>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</si>
  <si>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</si>
  <si>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</si>
  <si>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</si>
  <si>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</si>
  <si>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</si>
  <si>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</si>
  <si>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</si>
  <si>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</si>
  <si>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</si>
  <si>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</si>
  <si>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</si>
  <si>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</si>
  <si>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</si>
  <si>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</si>
  <si>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</si>
  <si>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</si>
  <si>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</si>
  <si>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</si>
  <si>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</si>
  <si>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</si>
  <si>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</si>
  <si>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</si>
  <si>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</si>
  <si>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</si>
  <si>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</si>
  <si>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</si>
  <si>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</si>
  <si>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</si>
  <si>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</si>
  <si>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</si>
  <si>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</si>
  <si>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</si>
  <si>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</si>
  <si>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</si>
  <si>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</si>
  <si>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</si>
  <si>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</si>
  <si>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</si>
  <si>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</si>
  <si>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</si>
  <si>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</si>
  <si>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</si>
  <si>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</si>
  <si>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>machine maintenance</t>
  </si>
  <si>
    <t xml:space="preserve">supervision /quality control </t>
  </si>
  <si>
    <t>M Reading -Jones</t>
  </si>
  <si>
    <t>J Holdham</t>
  </si>
  <si>
    <t xml:space="preserve">labouring </t>
  </si>
  <si>
    <t>panels</t>
  </si>
  <si>
    <t>fork lift</t>
  </si>
  <si>
    <t>fork lift,tidy yard,shredding</t>
  </si>
  <si>
    <t xml:space="preserve">week ending </t>
  </si>
  <si>
    <t>Week Ending</t>
  </si>
  <si>
    <t>furloughed !</t>
  </si>
  <si>
    <t>shredder</t>
  </si>
  <si>
    <t xml:space="preserve"> </t>
  </si>
  <si>
    <t>frames</t>
  </si>
  <si>
    <t>tidy area</t>
  </si>
  <si>
    <t>benches</t>
  </si>
  <si>
    <t>desk</t>
  </si>
  <si>
    <t>wrap / load</t>
  </si>
  <si>
    <t>college</t>
  </si>
  <si>
    <t>firewood</t>
  </si>
  <si>
    <t xml:space="preserve">storagebase </t>
  </si>
  <si>
    <t>tidy workshop</t>
  </si>
  <si>
    <t>drive to fraikin</t>
  </si>
  <si>
    <t>forklift</t>
  </si>
  <si>
    <t>04.04.21</t>
  </si>
  <si>
    <t>panels from fx</t>
  </si>
  <si>
    <t xml:space="preserve">maternity leave </t>
  </si>
  <si>
    <t>drive to fx &amp; knightsbridge</t>
  </si>
  <si>
    <t>skirting load</t>
  </si>
  <si>
    <t>tidy works</t>
  </si>
  <si>
    <t>window board</t>
  </si>
  <si>
    <t>loading</t>
  </si>
  <si>
    <t>funeral</t>
  </si>
  <si>
    <t xml:space="preserve">paint louvres </t>
  </si>
  <si>
    <t xml:space="preserve">firewood boxes </t>
  </si>
  <si>
    <t>wrapping</t>
  </si>
  <si>
    <t>drive to hitchin</t>
  </si>
  <si>
    <t>drive to harringtons  / 6728</t>
  </si>
  <si>
    <t>WOKI02</t>
  </si>
  <si>
    <t>KNIG01</t>
  </si>
  <si>
    <t>BOND02</t>
  </si>
  <si>
    <t>CANN01</t>
  </si>
  <si>
    <t>OFFI01</t>
  </si>
  <si>
    <t>furlough</t>
  </si>
  <si>
    <t>Furlough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</si>
</sst>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6" fillId="8" borderId="3" xfId="0" applyNumberFormat="1" applyFont="1" applyFill="1" applyBorder="1" applyAlignment="1">
      <alignment horizontal="center"/>
    </xf>
    <xf numFmtId="0" fontId="22" fillId="9" borderId="0" xfId="0" applyFont="1" applyFill="1"/>
    <xf numFmtId="0" fontId="23" fillId="10" borderId="0" xfId="0" applyFont="1" applyFill="1"/>
    <xf numFmtId="2" fontId="14" fillId="10" borderId="3" xfId="0" applyNumberFormat="1" applyFont="1" applyFill="1" applyBorder="1" applyAlignment="1">
      <alignment horizontal="center"/>
    </xf>
    <xf numFmtId="2" fontId="6" fillId="10" borderId="3" xfId="0" applyNumberFormat="1" applyFont="1" applyFill="1" applyBorder="1" applyAlignment="1">
      <alignment horizontal="center"/>
    </xf>
    <xf numFmtId="2" fontId="14" fillId="11" borderId="3" xfId="0" applyNumberFormat="1" applyFont="1" applyFill="1" applyBorder="1" applyAlignment="1">
      <alignment horizontal="center"/>
    </xf>
    <xf numFmtId="2" fontId="6" fillId="11" borderId="3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6" fillId="12" borderId="2" xfId="0" applyFont="1" applyFill="1" applyBorder="1"/>
    <xf numFmtId="0" fontId="26" fillId="0" borderId="0" xfId="0" applyFont="1"/>
    <xf numFmtId="8" fontId="6" fillId="0" borderId="1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10" borderId="2" xfId="0" applyNumberFormat="1" applyFont="1" applyFill="1" applyBorder="1" applyAlignment="1">
      <alignment horizontal="center"/>
    </xf>
    <xf numFmtId="2" fontId="14" fillId="10" borderId="4" xfId="0" applyNumberFormat="1" applyFont="1" applyFill="1" applyBorder="1" applyAlignment="1">
      <alignment horizontal="center"/>
    </xf>
    <xf numFmtId="2" fontId="14" fillId="11" borderId="2" xfId="0" applyNumberFormat="1" applyFont="1" applyFill="1" applyBorder="1" applyAlignment="1">
      <alignment horizontal="center"/>
    </xf>
    <xf numFmtId="2" fontId="14" fillId="11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10" borderId="1" xfId="0" applyNumberFormat="1" applyFont="1" applyFill="1" applyBorder="1" applyAlignment="1">
      <alignment horizontal="center"/>
    </xf>
    <xf numFmtId="2" fontId="14" fillId="10" borderId="1" xfId="0" applyNumberFormat="1" applyFont="1" applyFill="1" applyBorder="1" applyAlignment="1">
      <alignment horizontal="center"/>
    </xf>
    <xf numFmtId="2" fontId="6" fillId="11" borderId="1" xfId="0" applyNumberFormat="1" applyFont="1" applyFill="1" applyBorder="1" applyAlignment="1">
      <alignment horizontal="center"/>
    </xf>
    <xf numFmtId="2" fontId="14" fillId="11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0" fontId="14" fillId="11" borderId="1" xfId="0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10" borderId="2" xfId="0" applyNumberFormat="1" applyFont="1" applyFill="1" applyBorder="1" applyAlignment="1">
      <alignment horizontal="center"/>
    </xf>
    <xf numFmtId="2" fontId="6" fillId="10" borderId="4" xfId="0" applyNumberFormat="1" applyFont="1" applyFill="1" applyBorder="1" applyAlignment="1">
      <alignment horizontal="center"/>
    </xf>
    <xf numFmtId="2" fontId="6" fillId="11" borderId="2" xfId="0" applyNumberFormat="1" applyFont="1" applyFill="1" applyBorder="1" applyAlignment="1">
      <alignment horizontal="center"/>
    </xf>
    <xf numFmtId="2" fontId="6" fillId="11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2" fontId="25" fillId="12" borderId="2" xfId="0" applyNumberFormat="1" applyFont="1" applyFill="1" applyBorder="1" applyAlignment="1">
      <alignment horizontal="center"/>
    </xf>
    <xf numFmtId="2" fontId="25" fillId="12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10" borderId="2" xfId="0" applyNumberFormat="1" applyFont="1" applyFill="1" applyBorder="1" applyAlignment="1">
      <alignment horizontal="center"/>
    </xf>
    <xf numFmtId="2" fontId="10" fillId="10" borderId="4" xfId="0" applyNumberFormat="1" applyFont="1" applyFill="1" applyBorder="1" applyAlignment="1">
      <alignment horizontal="center"/>
    </xf>
    <xf numFmtId="2" fontId="10" fillId="11" borderId="2" xfId="0" applyNumberFormat="1" applyFont="1" applyFill="1" applyBorder="1" applyAlignment="1">
      <alignment horizontal="center"/>
    </xf>
    <xf numFmtId="2" fontId="10" fillId="11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1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10" borderId="6" xfId="0" applyNumberFormat="1" applyFont="1" applyFill="1" applyBorder="1" applyAlignment="1">
      <alignment horizontal="center"/>
    </xf>
    <xf numFmtId="2" fontId="6" fillId="11" borderId="6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10" borderId="1" xfId="0" applyFont="1" applyFill="1" applyBorder="1" applyAlignment="1">
      <alignment horizontal="center"/>
    </xf>
    <xf numFmtId="0" fontId="19" fillId="11" borderId="1" xfId="0" applyFont="1" applyFill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K6" sqref="K6:K21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79</v>
      </c>
      <c r="C2" s="6" t="s">
        <v>94</v>
      </c>
      <c r="D2" s="95"/>
      <c r="E2" s="92" t="s">
        <v>42</v>
      </c>
    </row>
    <row r="3" spans="1:11" x14ac:dyDescent="0.25">
      <c r="A3" s="91"/>
      <c r="D3" s="96"/>
      <c r="E3" s="92" t="s">
        <v>44</v>
      </c>
      <c r="F3" s="114" t="s">
        <v>80</v>
      </c>
      <c r="G3" s="115"/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24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8</v>
      </c>
      <c r="G6" s="101">
        <f>B6+C6+D6+E6+F6</f>
        <v>32</v>
      </c>
      <c r="H6" s="102">
        <f>SUM(Buckingham!C38)</f>
        <v>0</v>
      </c>
      <c r="I6" s="102">
        <f>SUM(Buckingham!C39)</f>
        <v>0</v>
      </c>
      <c r="K6" s="103">
        <f>SUM(Buckingham!I33)</f>
        <v>22</v>
      </c>
    </row>
    <row r="7" spans="1:11" ht="17.25" customHeight="1" x14ac:dyDescent="0.25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8</v>
      </c>
      <c r="F7" s="100">
        <f>SUM(Chimes!C35)</f>
        <v>0</v>
      </c>
      <c r="G7" s="101">
        <f>B7+C7+D7+E7+F7</f>
        <v>8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24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8</v>
      </c>
      <c r="G8" s="101">
        <f>B8+C8+D8+E8+F8</f>
        <v>32</v>
      </c>
      <c r="H8" s="104">
        <f>SUM(Czege!C33)</f>
        <v>0</v>
      </c>
      <c r="I8" s="104">
        <f>SUM(Czege!C34)</f>
        <v>0</v>
      </c>
      <c r="K8" s="103">
        <f>SUM(Czege!I28)</f>
        <v>11.5</v>
      </c>
    </row>
    <row r="9" spans="1:11" ht="17.25" customHeight="1" x14ac:dyDescent="0.25">
      <c r="A9" s="99" t="s">
        <v>7</v>
      </c>
      <c r="B9" s="100">
        <f>SUM(Doran!C31)</f>
        <v>24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8</v>
      </c>
      <c r="G9" s="101">
        <f t="shared" ref="G9:G20" si="0">B9+C9+D9+E9+F9</f>
        <v>32</v>
      </c>
      <c r="H9" s="104">
        <f>SUM(Doran!C37)</f>
        <v>0</v>
      </c>
      <c r="I9" s="104">
        <f>SUM(Doran!C38)</f>
        <v>0</v>
      </c>
      <c r="K9" s="103">
        <f>SUM(Doran!I32)</f>
        <v>23.5</v>
      </c>
    </row>
    <row r="10" spans="1:11" x14ac:dyDescent="0.25">
      <c r="A10" s="99" t="s">
        <v>50</v>
      </c>
      <c r="B10" s="100">
        <f>SUM(Hammond!C31)</f>
        <v>24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8</v>
      </c>
      <c r="G10" s="101">
        <f t="shared" ref="G10:G16" si="1">B10+C10+D10+E10+F10</f>
        <v>32</v>
      </c>
      <c r="H10" s="104">
        <f>SUM(Hammond!C37)</f>
        <v>0</v>
      </c>
      <c r="I10" s="104">
        <f>SUM(Hammond!C38)</f>
        <v>0</v>
      </c>
      <c r="K10" s="103">
        <f>SUM(Hammond!I32)</f>
        <v>17.5</v>
      </c>
    </row>
    <row r="11" spans="1:11" x14ac:dyDescent="0.25">
      <c r="A11" s="99" t="s">
        <v>8</v>
      </c>
      <c r="B11" s="100">
        <f>SUM(Harland!C27)</f>
        <v>24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8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14</v>
      </c>
    </row>
    <row r="12" spans="1:11" x14ac:dyDescent="0.25">
      <c r="A12" s="92" t="s">
        <v>73</v>
      </c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 t="shared" si="1"/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1" x14ac:dyDescent="0.25">
      <c r="A13" s="99" t="s">
        <v>65</v>
      </c>
      <c r="B13" s="100">
        <f>SUM(Leek!C30)</f>
        <v>24</v>
      </c>
      <c r="C13" s="100">
        <f>SUM(Leek!C31)</f>
        <v>0</v>
      </c>
      <c r="D13" s="100">
        <f>SUM(Leek!A32)</f>
        <v>0</v>
      </c>
      <c r="E13" s="100">
        <f>SUM(Leek!C33)</f>
        <v>0</v>
      </c>
      <c r="F13" s="100">
        <f>SUM(Leek!C34)</f>
        <v>8</v>
      </c>
      <c r="G13" s="101">
        <f t="shared" si="1"/>
        <v>32</v>
      </c>
      <c r="H13" s="104">
        <f>SUM(Leek!C36)</f>
        <v>0</v>
      </c>
      <c r="I13" s="104">
        <f>SUM(Leek!C37)</f>
        <v>0</v>
      </c>
      <c r="K13" s="103">
        <f>SUM(Leek!I31)</f>
        <v>23.5</v>
      </c>
    </row>
    <row r="14" spans="1:11" x14ac:dyDescent="0.25">
      <c r="A14" s="99" t="s">
        <v>9</v>
      </c>
      <c r="B14" s="100">
        <f>SUM(McSharry!C27)</f>
        <v>24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8</v>
      </c>
      <c r="G14" s="101">
        <f t="shared" si="1"/>
        <v>32</v>
      </c>
      <c r="H14" s="104">
        <f>SUM(McSharry!C33)</f>
        <v>0</v>
      </c>
      <c r="I14" s="104">
        <f>SUM(McSharry!C34)</f>
        <v>0</v>
      </c>
      <c r="K14" s="103">
        <f>SUM(McSharry!I28)</f>
        <v>14</v>
      </c>
    </row>
    <row r="15" spans="1:11" ht="17.25" customHeight="1" x14ac:dyDescent="0.25">
      <c r="A15" s="99" t="s">
        <v>69</v>
      </c>
      <c r="B15" s="100">
        <f>SUM('Reading-Jones'!C32)</f>
        <v>0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8</v>
      </c>
      <c r="G15" s="101">
        <f t="shared" si="1"/>
        <v>8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0</v>
      </c>
    </row>
    <row r="16" spans="1:11" ht="17.25" customHeight="1" x14ac:dyDescent="0.25">
      <c r="A16" s="99" t="s">
        <v>10</v>
      </c>
      <c r="B16" s="100">
        <f>SUM(Taylor!C28)</f>
        <v>24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8</v>
      </c>
      <c r="G16" s="101">
        <f t="shared" si="1"/>
        <v>32</v>
      </c>
      <c r="H16" s="104">
        <f>SUM(Taylor!C34)</f>
        <v>0</v>
      </c>
      <c r="I16" s="104">
        <f>SUM(Taylor!C35)</f>
        <v>0</v>
      </c>
      <c r="K16" s="103">
        <f>SUM(Taylor!I29)</f>
        <v>14</v>
      </c>
    </row>
    <row r="17" spans="1:11" x14ac:dyDescent="0.25">
      <c r="A17" s="99" t="s">
        <v>45</v>
      </c>
      <c r="B17" s="100">
        <f>SUM(Ward!C30)</f>
        <v>24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8</v>
      </c>
      <c r="G17" s="101">
        <f t="shared" si="0"/>
        <v>32</v>
      </c>
      <c r="H17" s="104">
        <f>SUM(Ward!C36)</f>
        <v>0</v>
      </c>
      <c r="I17" s="104">
        <f>SUM(Ward!C37)</f>
        <v>0</v>
      </c>
      <c r="K17" s="103">
        <f>SUM(Ward!I31)</f>
        <v>10</v>
      </c>
    </row>
    <row r="18" spans="1:11" x14ac:dyDescent="0.25">
      <c r="A18" s="99" t="s">
        <v>67</v>
      </c>
      <c r="B18" s="100">
        <f>SUM(Wildman!C27)</f>
        <v>16</v>
      </c>
      <c r="C18" s="100">
        <f>SUM(Wildman!C28)</f>
        <v>0</v>
      </c>
      <c r="D18" s="100">
        <f>SUM(Wildman!C29)</f>
        <v>0</v>
      </c>
      <c r="E18" s="100">
        <f>SUM(Wildman!C30)</f>
        <v>8</v>
      </c>
      <c r="F18" s="100">
        <f>SUM(Wildman!C31)</f>
        <v>8</v>
      </c>
      <c r="G18" s="101">
        <f>B18+C18+D18+E18+F18</f>
        <v>32</v>
      </c>
      <c r="H18" s="104">
        <f>SUM(Wildman!C33)</f>
        <v>0</v>
      </c>
      <c r="I18" s="104">
        <f>SUM(Wildman!C34)</f>
        <v>0</v>
      </c>
      <c r="K18" s="103">
        <f>SUM(Wildman!I28)</f>
        <v>8</v>
      </c>
    </row>
    <row r="19" spans="1:11" x14ac:dyDescent="0.25">
      <c r="A19" s="99" t="s">
        <v>47</v>
      </c>
      <c r="B19" s="100">
        <f>SUM(N.Winterburn!C29)</f>
        <v>24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8</v>
      </c>
      <c r="G19" s="101">
        <f t="shared" si="0"/>
        <v>32</v>
      </c>
      <c r="H19" s="104">
        <f>SUM(N.Winterburn!C35)</f>
        <v>0</v>
      </c>
      <c r="I19" s="104">
        <f>SUM(N.Winterburn!C36)</f>
        <v>0</v>
      </c>
      <c r="K19" s="103">
        <f>SUM(N.Winterburn!I30)</f>
        <v>12</v>
      </c>
    </row>
    <row r="20" spans="1:11" x14ac:dyDescent="0.25">
      <c r="A20" s="99" t="s">
        <v>11</v>
      </c>
      <c r="B20" s="100">
        <f>SUM(T.Winterburn!C28)</f>
        <v>24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8</v>
      </c>
      <c r="G20" s="101">
        <f t="shared" si="0"/>
        <v>32</v>
      </c>
      <c r="H20" s="104">
        <f>SUM(T.Winterburn!C34)</f>
        <v>0</v>
      </c>
      <c r="I20" s="104">
        <f>SUM(T.Winterburn!C35)</f>
        <v>0</v>
      </c>
      <c r="K20" s="103">
        <f>SUM(T.Winterburn!I29)</f>
        <v>12</v>
      </c>
    </row>
    <row r="21" spans="1:11" x14ac:dyDescent="0.25">
      <c r="A21" s="99" t="s">
        <v>12</v>
      </c>
      <c r="B21" s="100">
        <f>SUM(Wright!C36)</f>
        <v>25.5</v>
      </c>
      <c r="C21" s="100">
        <f>SUM(Wright!C37)</f>
        <v>0</v>
      </c>
      <c r="D21" s="100">
        <f>SUM(Wright!C38)</f>
        <v>0</v>
      </c>
      <c r="E21" s="100">
        <f>SUM(Wright!C39)</f>
        <v>0</v>
      </c>
      <c r="F21" s="100">
        <f>SUM(Wright!C40)</f>
        <v>8</v>
      </c>
      <c r="G21" s="101">
        <f>B21+C21+D21+E21+F21</f>
        <v>33.5</v>
      </c>
      <c r="H21" s="104">
        <f>SUM(Wright!C42)</f>
        <v>0</v>
      </c>
      <c r="I21" s="104">
        <f>SUM(Wright!C43)</f>
        <v>0</v>
      </c>
      <c r="K21" s="103">
        <f>SUM(Wright!I37)</f>
        <v>24.5</v>
      </c>
    </row>
    <row r="22" spans="1:11" ht="17.25" customHeight="1" x14ac:dyDescent="0.25">
      <c r="A22" s="105" t="s">
        <v>22</v>
      </c>
      <c r="B22" s="106">
        <f t="shared" ref="B22:I22" si="2">SUM(B6:B21)</f>
        <v>305.5</v>
      </c>
      <c r="C22" s="106">
        <f t="shared" si="2"/>
        <v>0</v>
      </c>
      <c r="D22" s="106">
        <f t="shared" si="2"/>
        <v>0</v>
      </c>
      <c r="E22" s="106">
        <f t="shared" si="2"/>
        <v>16</v>
      </c>
      <c r="F22" s="106">
        <f t="shared" si="2"/>
        <v>112</v>
      </c>
      <c r="G22" s="106">
        <f t="shared" si="2"/>
        <v>433.5</v>
      </c>
      <c r="H22" s="107">
        <f t="shared" si="2"/>
        <v>0</v>
      </c>
      <c r="I22" s="107">
        <f t="shared" si="2"/>
        <v>0</v>
      </c>
      <c r="J22" s="94"/>
      <c r="K22" s="106">
        <f>SUM(K6:K21)</f>
        <v>206.5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305.5</v>
      </c>
    </row>
    <row r="26" spans="1:11" x14ac:dyDescent="0.25">
      <c r="A26" s="92" t="s">
        <v>29</v>
      </c>
      <c r="C26" s="108">
        <f>K22</f>
        <v>206.5</v>
      </c>
    </row>
    <row r="27" spans="1:11" x14ac:dyDescent="0.25">
      <c r="A27" s="92" t="s">
        <v>33</v>
      </c>
      <c r="C27" s="109">
        <f>C26/C25</f>
        <v>0.67594108019639931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E16" sqref="E16:J17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78</v>
      </c>
      <c r="B2" s="110"/>
      <c r="C2" s="110" t="str">
        <f>Buckingham!C2</f>
        <v>04.04.21</v>
      </c>
      <c r="D2" s="110"/>
      <c r="E2" s="152" t="s">
        <v>13</v>
      </c>
      <c r="F2" s="152"/>
      <c r="G2" s="152" t="s">
        <v>14</v>
      </c>
      <c r="H2" s="152"/>
      <c r="I2" s="152" t="s">
        <v>15</v>
      </c>
      <c r="J2" s="152"/>
      <c r="K2" s="154" t="s">
        <v>16</v>
      </c>
      <c r="L2" s="154"/>
      <c r="M2" s="153" t="s">
        <v>17</v>
      </c>
      <c r="N2" s="153"/>
      <c r="O2" s="152" t="s">
        <v>18</v>
      </c>
      <c r="P2" s="152"/>
      <c r="Q2" s="152" t="s">
        <v>19</v>
      </c>
      <c r="R2" s="15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</v>
      </c>
      <c r="G3" s="56">
        <v>8</v>
      </c>
      <c r="H3" s="27">
        <v>16.3</v>
      </c>
      <c r="I3" s="56">
        <v>8</v>
      </c>
      <c r="J3" s="27">
        <v>16.3</v>
      </c>
      <c r="K3" s="116"/>
      <c r="L3" s="117"/>
      <c r="M3" s="118"/>
      <c r="N3" s="119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122" t="s">
        <v>111</v>
      </c>
      <c r="C4" s="6">
        <v>13</v>
      </c>
      <c r="D4" s="22" t="s">
        <v>83</v>
      </c>
      <c r="E4" s="144">
        <v>4</v>
      </c>
      <c r="F4" s="145"/>
      <c r="G4" s="144"/>
      <c r="H4" s="145"/>
      <c r="I4" s="144">
        <v>6</v>
      </c>
      <c r="J4" s="145"/>
      <c r="K4" s="146"/>
      <c r="L4" s="147"/>
      <c r="M4" s="148"/>
      <c r="N4" s="149"/>
      <c r="O4" s="144"/>
      <c r="P4" s="145"/>
      <c r="Q4" s="144"/>
      <c r="R4" s="145"/>
      <c r="S4" s="12">
        <f>E4+G4+I4+K4+M4+O4+Q4</f>
        <v>10</v>
      </c>
      <c r="T4" s="12">
        <f t="shared" ref="T4:T19" si="0">SUM(S4-U4-V4)</f>
        <v>10</v>
      </c>
      <c r="U4" s="14"/>
      <c r="V4" s="14"/>
    </row>
    <row r="5" spans="1:22" x14ac:dyDescent="0.25">
      <c r="A5" s="6"/>
      <c r="B5" s="6"/>
      <c r="C5" s="6"/>
      <c r="D5" s="22"/>
      <c r="E5" s="144"/>
      <c r="F5" s="145"/>
      <c r="G5" s="144"/>
      <c r="H5" s="145"/>
      <c r="I5" s="144"/>
      <c r="J5" s="145"/>
      <c r="K5" s="146"/>
      <c r="L5" s="147"/>
      <c r="M5" s="148"/>
      <c r="N5" s="149"/>
      <c r="O5" s="144"/>
      <c r="P5" s="145"/>
      <c r="Q5" s="144"/>
      <c r="R5" s="145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44"/>
      <c r="F6" s="145"/>
      <c r="G6" s="144"/>
      <c r="H6" s="145"/>
      <c r="I6" s="144"/>
      <c r="J6" s="145"/>
      <c r="K6" s="146"/>
      <c r="L6" s="147"/>
      <c r="M6" s="148"/>
      <c r="N6" s="149"/>
      <c r="O6" s="144"/>
      <c r="P6" s="145"/>
      <c r="Q6" s="144"/>
      <c r="R6" s="145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44"/>
      <c r="F7" s="145"/>
      <c r="G7" s="144"/>
      <c r="H7" s="145"/>
      <c r="I7" s="144"/>
      <c r="J7" s="145"/>
      <c r="K7" s="146"/>
      <c r="L7" s="147"/>
      <c r="M7" s="148"/>
      <c r="N7" s="149"/>
      <c r="O7" s="144"/>
      <c r="P7" s="145"/>
      <c r="Q7" s="144"/>
      <c r="R7" s="145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 t="s">
        <v>113</v>
      </c>
      <c r="C8" s="123">
        <v>97.92</v>
      </c>
      <c r="D8" s="22"/>
      <c r="E8" s="144"/>
      <c r="F8" s="145"/>
      <c r="G8" s="144"/>
      <c r="H8" s="145"/>
      <c r="I8" s="144"/>
      <c r="J8" s="145"/>
      <c r="K8" s="146"/>
      <c r="L8" s="147"/>
      <c r="M8" s="148"/>
      <c r="N8" s="149"/>
      <c r="O8" s="144"/>
      <c r="P8" s="145"/>
      <c r="Q8" s="144"/>
      <c r="R8" s="14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4"/>
      <c r="F9" s="145"/>
      <c r="G9" s="144"/>
      <c r="H9" s="145"/>
      <c r="I9" s="144"/>
      <c r="J9" s="145"/>
      <c r="K9" s="146"/>
      <c r="L9" s="147"/>
      <c r="M9" s="148"/>
      <c r="N9" s="149"/>
      <c r="O9" s="144"/>
      <c r="P9" s="145"/>
      <c r="Q9" s="144"/>
      <c r="R9" s="14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25"/>
      <c r="C10" s="6"/>
      <c r="D10" s="22"/>
      <c r="E10" s="144"/>
      <c r="F10" s="145"/>
      <c r="G10" s="144"/>
      <c r="H10" s="145"/>
      <c r="I10" s="144"/>
      <c r="J10" s="145"/>
      <c r="K10" s="146"/>
      <c r="L10" s="147"/>
      <c r="M10" s="148"/>
      <c r="N10" s="149"/>
      <c r="O10" s="144"/>
      <c r="P10" s="145"/>
      <c r="Q10" s="144"/>
      <c r="R10" s="14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4"/>
      <c r="F11" s="145"/>
      <c r="G11" s="144"/>
      <c r="H11" s="145"/>
      <c r="I11" s="144"/>
      <c r="J11" s="145"/>
      <c r="K11" s="146"/>
      <c r="L11" s="147"/>
      <c r="M11" s="148"/>
      <c r="N11" s="149"/>
      <c r="O11" s="144"/>
      <c r="P11" s="145"/>
      <c r="Q11" s="144"/>
      <c r="R11" s="14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4"/>
      <c r="F12" s="145"/>
      <c r="G12" s="144"/>
      <c r="H12" s="145"/>
      <c r="I12" s="144"/>
      <c r="J12" s="145"/>
      <c r="K12" s="146"/>
      <c r="L12" s="147"/>
      <c r="M12" s="148"/>
      <c r="N12" s="149"/>
      <c r="O12" s="144"/>
      <c r="P12" s="145"/>
      <c r="Q12" s="144"/>
      <c r="R12" s="14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4"/>
      <c r="F13" s="145"/>
      <c r="G13" s="144"/>
      <c r="H13" s="145"/>
      <c r="I13" s="144"/>
      <c r="J13" s="145"/>
      <c r="K13" s="146"/>
      <c r="L13" s="147"/>
      <c r="M13" s="148"/>
      <c r="N13" s="149"/>
      <c r="O13" s="144"/>
      <c r="P13" s="145"/>
      <c r="Q13" s="144"/>
      <c r="R13" s="14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44"/>
      <c r="F14" s="145"/>
      <c r="G14" s="144"/>
      <c r="H14" s="145"/>
      <c r="I14" s="144"/>
      <c r="J14" s="145"/>
      <c r="K14" s="146"/>
      <c r="L14" s="147"/>
      <c r="M14" s="148"/>
      <c r="N14" s="149"/>
      <c r="O14" s="144"/>
      <c r="P14" s="145"/>
      <c r="Q14" s="144"/>
      <c r="R14" s="14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44"/>
      <c r="F15" s="145"/>
      <c r="G15" s="144"/>
      <c r="H15" s="145"/>
      <c r="I15" s="144"/>
      <c r="J15" s="145"/>
      <c r="K15" s="146"/>
      <c r="L15" s="147"/>
      <c r="M15" s="148"/>
      <c r="N15" s="149"/>
      <c r="O15" s="144"/>
      <c r="P15" s="145"/>
      <c r="Q15" s="144"/>
      <c r="R15" s="14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122" t="s">
        <v>112</v>
      </c>
      <c r="C16" s="6"/>
      <c r="D16" s="10" t="s">
        <v>99</v>
      </c>
      <c r="E16" s="124"/>
      <c r="F16" s="125"/>
      <c r="G16" s="124">
        <v>2</v>
      </c>
      <c r="H16" s="125"/>
      <c r="I16" s="124">
        <v>2</v>
      </c>
      <c r="J16" s="125"/>
      <c r="K16" s="126"/>
      <c r="L16" s="127"/>
      <c r="M16" s="128"/>
      <c r="N16" s="129"/>
      <c r="O16" s="144"/>
      <c r="P16" s="145"/>
      <c r="Q16" s="144"/>
      <c r="R16" s="145"/>
      <c r="S16" s="12">
        <f t="shared" si="1"/>
        <v>4</v>
      </c>
      <c r="T16" s="12">
        <f t="shared" si="0"/>
        <v>4</v>
      </c>
      <c r="U16" s="14"/>
      <c r="V16" s="14"/>
    </row>
    <row r="17" spans="1:22" x14ac:dyDescent="0.25">
      <c r="A17" s="6">
        <v>3600</v>
      </c>
      <c r="B17" s="122" t="s">
        <v>112</v>
      </c>
      <c r="C17" s="6"/>
      <c r="D17" s="22" t="s">
        <v>95</v>
      </c>
      <c r="E17" s="144">
        <v>4</v>
      </c>
      <c r="F17" s="145"/>
      <c r="G17" s="144">
        <v>6</v>
      </c>
      <c r="H17" s="145"/>
      <c r="I17" s="144"/>
      <c r="J17" s="145"/>
      <c r="K17" s="146"/>
      <c r="L17" s="147"/>
      <c r="M17" s="148"/>
      <c r="N17" s="149"/>
      <c r="O17" s="144"/>
      <c r="P17" s="145"/>
      <c r="Q17" s="144"/>
      <c r="R17" s="145"/>
      <c r="S17" s="12">
        <f>E17+G17+I17+K17+M17+O17+Q17</f>
        <v>10</v>
      </c>
      <c r="T17" s="12">
        <f>SUM(S17-U17-V17)</f>
        <v>10</v>
      </c>
      <c r="U17" s="14"/>
      <c r="V17" s="14"/>
    </row>
    <row r="18" spans="1:22" x14ac:dyDescent="0.25">
      <c r="A18" s="6"/>
      <c r="B18" s="25"/>
      <c r="C18" s="6"/>
      <c r="D18" s="22"/>
      <c r="E18" s="144"/>
      <c r="F18" s="145"/>
      <c r="G18" s="144"/>
      <c r="H18" s="145"/>
      <c r="I18" s="144"/>
      <c r="J18" s="145"/>
      <c r="K18" s="146"/>
      <c r="L18" s="147"/>
      <c r="M18" s="148"/>
      <c r="N18" s="149"/>
      <c r="O18" s="144"/>
      <c r="P18" s="145"/>
      <c r="Q18" s="144"/>
      <c r="R18" s="145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44"/>
      <c r="F19" s="145"/>
      <c r="G19" s="144"/>
      <c r="H19" s="145"/>
      <c r="I19" s="144"/>
      <c r="J19" s="145"/>
      <c r="K19" s="146"/>
      <c r="L19" s="147"/>
      <c r="M19" s="148"/>
      <c r="N19" s="149"/>
      <c r="O19" s="144"/>
      <c r="P19" s="145"/>
      <c r="Q19" s="144"/>
      <c r="R19" s="145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44"/>
      <c r="F20" s="145"/>
      <c r="G20" s="144"/>
      <c r="H20" s="145"/>
      <c r="I20" s="144"/>
      <c r="J20" s="145"/>
      <c r="K20" s="146"/>
      <c r="L20" s="147"/>
      <c r="M20" s="148"/>
      <c r="N20" s="149"/>
      <c r="O20" s="144"/>
      <c r="P20" s="145"/>
      <c r="Q20" s="144"/>
      <c r="R20" s="145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44"/>
      <c r="F21" s="145"/>
      <c r="G21" s="144"/>
      <c r="H21" s="145"/>
      <c r="I21" s="144"/>
      <c r="J21" s="145"/>
      <c r="K21" s="146"/>
      <c r="L21" s="147"/>
      <c r="M21" s="148">
        <v>8</v>
      </c>
      <c r="N21" s="149"/>
      <c r="O21" s="144"/>
      <c r="P21" s="145"/>
      <c r="Q21" s="144"/>
      <c r="R21" s="145"/>
      <c r="S21" s="12">
        <f t="shared" si="1"/>
        <v>8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50">
        <f>SUM(E4:E21)</f>
        <v>8</v>
      </c>
      <c r="F22" s="151"/>
      <c r="G22" s="150">
        <f>SUM(G4:G21)</f>
        <v>8</v>
      </c>
      <c r="H22" s="151"/>
      <c r="I22" s="150">
        <f>SUM(I4:I21)</f>
        <v>8</v>
      </c>
      <c r="J22" s="151"/>
      <c r="K22" s="150">
        <f>SUM(K4:K21)</f>
        <v>0</v>
      </c>
      <c r="L22" s="151"/>
      <c r="M22" s="150">
        <f>SUM(M4:M21)</f>
        <v>8</v>
      </c>
      <c r="N22" s="151"/>
      <c r="O22" s="150">
        <f>SUM(O4:O21)</f>
        <v>0</v>
      </c>
      <c r="P22" s="151"/>
      <c r="Q22" s="150">
        <f>SUM(Q4:Q21)</f>
        <v>0</v>
      </c>
      <c r="R22" s="151"/>
      <c r="S22" s="12">
        <f t="shared" si="1"/>
        <v>32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-8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14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32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G25" sqref="G25:H25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78</v>
      </c>
      <c r="B2" s="110"/>
      <c r="C2" s="110" t="str">
        <f>Buckingham!C2</f>
        <v>04.04.21</v>
      </c>
      <c r="D2" s="110"/>
      <c r="E2" s="152" t="s">
        <v>13</v>
      </c>
      <c r="F2" s="152"/>
      <c r="G2" s="152" t="s">
        <v>14</v>
      </c>
      <c r="H2" s="152"/>
      <c r="I2" s="152" t="s">
        <v>15</v>
      </c>
      <c r="J2" s="152"/>
      <c r="K2" s="154" t="s">
        <v>16</v>
      </c>
      <c r="L2" s="154"/>
      <c r="M2" s="153" t="s">
        <v>17</v>
      </c>
      <c r="N2" s="153"/>
      <c r="O2" s="152" t="s">
        <v>18</v>
      </c>
      <c r="P2" s="152"/>
      <c r="Q2" s="152" t="s">
        <v>19</v>
      </c>
      <c r="R2" s="15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6"/>
      <c r="L3" s="117"/>
      <c r="M3" s="118"/>
      <c r="N3" s="119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44"/>
      <c r="F4" s="145"/>
      <c r="G4" s="144"/>
      <c r="H4" s="145"/>
      <c r="I4" s="144"/>
      <c r="J4" s="145"/>
      <c r="K4" s="146"/>
      <c r="L4" s="147"/>
      <c r="M4" s="148"/>
      <c r="N4" s="149"/>
      <c r="O4" s="144"/>
      <c r="P4" s="145"/>
      <c r="Q4" s="144"/>
      <c r="R4" s="145"/>
      <c r="S4" s="12">
        <f>E4+G4+I4+K4+M4+O4+Q4</f>
        <v>0</v>
      </c>
      <c r="T4" s="12">
        <f t="shared" ref="T4:T24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44"/>
      <c r="F5" s="145"/>
      <c r="G5" s="144"/>
      <c r="H5" s="145"/>
      <c r="I5" s="144"/>
      <c r="J5" s="145"/>
      <c r="K5" s="146"/>
      <c r="L5" s="147"/>
      <c r="M5" s="148"/>
      <c r="N5" s="149"/>
      <c r="O5" s="144"/>
      <c r="P5" s="145"/>
      <c r="Q5" s="144"/>
      <c r="R5" s="145"/>
      <c r="S5" s="12">
        <f t="shared" ref="S5:S27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44"/>
      <c r="F6" s="145"/>
      <c r="G6" s="144"/>
      <c r="H6" s="145"/>
      <c r="I6" s="144"/>
      <c r="J6" s="145"/>
      <c r="K6" s="146"/>
      <c r="L6" s="147"/>
      <c r="M6" s="148"/>
      <c r="N6" s="149"/>
      <c r="O6" s="144"/>
      <c r="P6" s="145"/>
      <c r="Q6" s="144"/>
      <c r="R6" s="145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44"/>
      <c r="F7" s="145"/>
      <c r="G7" s="144"/>
      <c r="H7" s="145"/>
      <c r="I7" s="144"/>
      <c r="J7" s="145"/>
      <c r="K7" s="146"/>
      <c r="L7" s="147"/>
      <c r="M7" s="148"/>
      <c r="N7" s="149"/>
      <c r="O7" s="144"/>
      <c r="P7" s="145"/>
      <c r="Q7" s="144"/>
      <c r="R7" s="145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 t="s">
        <v>113</v>
      </c>
      <c r="C8" s="123">
        <v>80</v>
      </c>
      <c r="D8" s="22"/>
      <c r="E8" s="144"/>
      <c r="F8" s="145"/>
      <c r="G8" s="144"/>
      <c r="H8" s="145"/>
      <c r="I8" s="144"/>
      <c r="J8" s="145"/>
      <c r="K8" s="146"/>
      <c r="L8" s="147"/>
      <c r="M8" s="148"/>
      <c r="N8" s="149"/>
      <c r="O8" s="144"/>
      <c r="P8" s="145"/>
      <c r="Q8" s="144"/>
      <c r="R8" s="14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4"/>
      <c r="F9" s="145"/>
      <c r="G9" s="144"/>
      <c r="H9" s="145"/>
      <c r="I9" s="144"/>
      <c r="J9" s="145"/>
      <c r="K9" s="146"/>
      <c r="L9" s="147"/>
      <c r="M9" s="148"/>
      <c r="N9" s="149"/>
      <c r="O9" s="144"/>
      <c r="P9" s="145"/>
      <c r="Q9" s="144"/>
      <c r="R9" s="14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44"/>
      <c r="F10" s="145"/>
      <c r="G10" s="144"/>
      <c r="H10" s="145"/>
      <c r="I10" s="144"/>
      <c r="J10" s="145"/>
      <c r="K10" s="146"/>
      <c r="L10" s="147"/>
      <c r="M10" s="148"/>
      <c r="N10" s="149"/>
      <c r="O10" s="144"/>
      <c r="P10" s="145"/>
      <c r="Q10" s="144"/>
      <c r="R10" s="14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4"/>
      <c r="F11" s="145"/>
      <c r="G11" s="144"/>
      <c r="H11" s="145"/>
      <c r="I11" s="144"/>
      <c r="J11" s="145"/>
      <c r="K11" s="146"/>
      <c r="L11" s="147"/>
      <c r="M11" s="148"/>
      <c r="N11" s="149"/>
      <c r="O11" s="144"/>
      <c r="P11" s="145"/>
      <c r="Q11" s="144"/>
      <c r="R11" s="14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4"/>
      <c r="F12" s="145"/>
      <c r="G12" s="144"/>
      <c r="H12" s="145"/>
      <c r="I12" s="144"/>
      <c r="J12" s="145"/>
      <c r="K12" s="146"/>
      <c r="L12" s="147"/>
      <c r="M12" s="148"/>
      <c r="N12" s="149"/>
      <c r="O12" s="144"/>
      <c r="P12" s="145"/>
      <c r="Q12" s="144"/>
      <c r="R12" s="14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20"/>
      <c r="B13" s="120"/>
      <c r="C13" s="120"/>
      <c r="D13" s="121" t="s">
        <v>96</v>
      </c>
      <c r="E13" s="155"/>
      <c r="F13" s="156"/>
      <c r="G13" s="155"/>
      <c r="H13" s="156"/>
      <c r="I13" s="155"/>
      <c r="J13" s="156"/>
      <c r="K13" s="146"/>
      <c r="L13" s="147"/>
      <c r="M13" s="148"/>
      <c r="N13" s="149"/>
      <c r="O13" s="144"/>
      <c r="P13" s="145"/>
      <c r="Q13" s="144"/>
      <c r="R13" s="14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44"/>
      <c r="F14" s="145"/>
      <c r="G14" s="144"/>
      <c r="H14" s="145"/>
      <c r="I14" s="144"/>
      <c r="J14" s="145"/>
      <c r="K14" s="146"/>
      <c r="L14" s="147"/>
      <c r="M14" s="148"/>
      <c r="N14" s="149"/>
      <c r="O14" s="144"/>
      <c r="P14" s="145"/>
      <c r="Q14" s="144"/>
      <c r="R14" s="14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44"/>
      <c r="F15" s="145"/>
      <c r="G15" s="144"/>
      <c r="H15" s="145"/>
      <c r="I15" s="144"/>
      <c r="J15" s="145"/>
      <c r="K15" s="146"/>
      <c r="L15" s="147"/>
      <c r="M15" s="148"/>
      <c r="N15" s="149"/>
      <c r="O15" s="144"/>
      <c r="P15" s="145"/>
      <c r="Q15" s="144"/>
      <c r="R15" s="14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44"/>
      <c r="F16" s="145"/>
      <c r="G16" s="144"/>
      <c r="H16" s="145"/>
      <c r="I16" s="144"/>
      <c r="J16" s="145"/>
      <c r="K16" s="146"/>
      <c r="L16" s="147"/>
      <c r="M16" s="148"/>
      <c r="N16" s="149"/>
      <c r="O16" s="144"/>
      <c r="P16" s="145"/>
      <c r="Q16" s="144"/>
      <c r="R16" s="14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44"/>
      <c r="F17" s="145"/>
      <c r="G17" s="144"/>
      <c r="H17" s="145"/>
      <c r="I17" s="144"/>
      <c r="J17" s="145"/>
      <c r="K17" s="146"/>
      <c r="L17" s="147"/>
      <c r="M17" s="148"/>
      <c r="N17" s="149"/>
      <c r="O17" s="144"/>
      <c r="P17" s="145"/>
      <c r="Q17" s="144"/>
      <c r="R17" s="145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44"/>
      <c r="F18" s="145"/>
      <c r="G18" s="144"/>
      <c r="H18" s="145"/>
      <c r="I18" s="144"/>
      <c r="J18" s="145"/>
      <c r="K18" s="146"/>
      <c r="L18" s="147"/>
      <c r="M18" s="148"/>
      <c r="N18" s="149"/>
      <c r="O18" s="144"/>
      <c r="P18" s="145"/>
      <c r="Q18" s="144"/>
      <c r="R18" s="145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44"/>
      <c r="F19" s="145"/>
      <c r="G19" s="144"/>
      <c r="H19" s="145"/>
      <c r="I19" s="144"/>
      <c r="J19" s="145"/>
      <c r="K19" s="146"/>
      <c r="L19" s="147"/>
      <c r="M19" s="148"/>
      <c r="N19" s="149"/>
      <c r="O19" s="144"/>
      <c r="P19" s="145"/>
      <c r="Q19" s="144"/>
      <c r="R19" s="145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44"/>
      <c r="F20" s="145"/>
      <c r="G20" s="144"/>
      <c r="H20" s="145"/>
      <c r="I20" s="144"/>
      <c r="J20" s="145"/>
      <c r="K20" s="146"/>
      <c r="L20" s="147"/>
      <c r="M20" s="148"/>
      <c r="N20" s="149"/>
      <c r="O20" s="144"/>
      <c r="P20" s="145"/>
      <c r="Q20" s="144"/>
      <c r="R20" s="145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6"/>
      <c r="C21" s="6"/>
      <c r="D21" s="22"/>
      <c r="E21" s="144"/>
      <c r="F21" s="145"/>
      <c r="G21" s="144"/>
      <c r="H21" s="145"/>
      <c r="I21" s="144"/>
      <c r="J21" s="145"/>
      <c r="K21" s="146"/>
      <c r="L21" s="147"/>
      <c r="M21" s="148"/>
      <c r="N21" s="149"/>
      <c r="O21" s="144"/>
      <c r="P21" s="145"/>
      <c r="Q21" s="144"/>
      <c r="R21" s="145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22"/>
      <c r="E22" s="124"/>
      <c r="F22" s="125"/>
      <c r="G22" s="144"/>
      <c r="H22" s="145"/>
      <c r="I22" s="144"/>
      <c r="J22" s="145"/>
      <c r="K22" s="146"/>
      <c r="L22" s="147"/>
      <c r="M22" s="148"/>
      <c r="N22" s="149"/>
      <c r="O22" s="144"/>
      <c r="P22" s="145"/>
      <c r="Q22" s="144"/>
      <c r="R22" s="145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/>
      <c r="B23" s="25"/>
      <c r="C23" s="6"/>
      <c r="D23" s="22"/>
      <c r="E23" s="144"/>
      <c r="F23" s="145"/>
      <c r="G23" s="144"/>
      <c r="H23" s="145"/>
      <c r="I23" s="144"/>
      <c r="J23" s="145"/>
      <c r="K23" s="146"/>
      <c r="L23" s="147"/>
      <c r="M23" s="148"/>
      <c r="N23" s="149"/>
      <c r="O23" s="144"/>
      <c r="P23" s="145"/>
      <c r="Q23" s="144"/>
      <c r="R23" s="145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44"/>
      <c r="F24" s="145"/>
      <c r="G24" s="144"/>
      <c r="H24" s="145"/>
      <c r="I24" s="144"/>
      <c r="J24" s="145"/>
      <c r="K24" s="146"/>
      <c r="L24" s="147"/>
      <c r="M24" s="148"/>
      <c r="N24" s="149"/>
      <c r="O24" s="144"/>
      <c r="P24" s="145"/>
      <c r="Q24" s="144"/>
      <c r="R24" s="145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44"/>
      <c r="F25" s="145"/>
      <c r="G25" s="144"/>
      <c r="H25" s="145"/>
      <c r="I25" s="144"/>
      <c r="J25" s="145"/>
      <c r="K25" s="146"/>
      <c r="L25" s="147"/>
      <c r="M25" s="148"/>
      <c r="N25" s="149"/>
      <c r="O25" s="144"/>
      <c r="P25" s="145"/>
      <c r="Q25" s="144"/>
      <c r="R25" s="145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44"/>
      <c r="F26" s="145"/>
      <c r="G26" s="144"/>
      <c r="H26" s="145"/>
      <c r="I26" s="144"/>
      <c r="J26" s="145"/>
      <c r="K26" s="146"/>
      <c r="L26" s="147"/>
      <c r="M26" s="148">
        <v>8</v>
      </c>
      <c r="N26" s="149"/>
      <c r="O26" s="144"/>
      <c r="P26" s="145"/>
      <c r="Q26" s="144"/>
      <c r="R26" s="145"/>
      <c r="S26" s="12">
        <f t="shared" si="1"/>
        <v>8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50">
        <v>8</v>
      </c>
      <c r="F27" s="151"/>
      <c r="G27" s="150">
        <v>8</v>
      </c>
      <c r="H27" s="151"/>
      <c r="I27" s="150">
        <v>8</v>
      </c>
      <c r="J27" s="151"/>
      <c r="K27" s="150">
        <f>SUM(K4:K26)</f>
        <v>0</v>
      </c>
      <c r="L27" s="151"/>
      <c r="M27" s="150">
        <f>SUM(M4:M26)</f>
        <v>8</v>
      </c>
      <c r="N27" s="151"/>
      <c r="O27" s="150">
        <f>SUM(O4:O26)</f>
        <v>0</v>
      </c>
      <c r="P27" s="151"/>
      <c r="Q27" s="150">
        <f>SUM(Q4:Q26)</f>
        <v>0</v>
      </c>
      <c r="R27" s="151"/>
      <c r="S27" s="12">
        <f t="shared" si="1"/>
        <v>32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-8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-8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8</v>
      </c>
    </row>
    <row r="37" spans="1:9" ht="16.5" thickBot="1" x14ac:dyDescent="0.3">
      <c r="A37" s="4" t="s">
        <v>6</v>
      </c>
      <c r="C37" s="23">
        <f>SUM(C32:C36)</f>
        <v>8</v>
      </c>
      <c r="E37" s="4" t="s">
        <v>40</v>
      </c>
      <c r="F37" s="4"/>
      <c r="G37" s="19">
        <f>S27-C37</f>
        <v>24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E16" sqref="E16:J19"/>
    </sheetView>
  </sheetViews>
  <sheetFormatPr defaultColWidth="9.140625" defaultRowHeight="15.75" x14ac:dyDescent="0.25"/>
  <cols>
    <col min="1" max="1" width="9.7109375" style="30" customWidth="1"/>
    <col min="2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78</v>
      </c>
      <c r="B2" s="110"/>
      <c r="C2" s="110" t="str">
        <f>Buckingham!C2</f>
        <v>04.04.21</v>
      </c>
      <c r="D2" s="32"/>
      <c r="E2" s="167" t="s">
        <v>13</v>
      </c>
      <c r="F2" s="167"/>
      <c r="G2" s="167" t="s">
        <v>14</v>
      </c>
      <c r="H2" s="167"/>
      <c r="I2" s="167" t="s">
        <v>15</v>
      </c>
      <c r="J2" s="167"/>
      <c r="K2" s="168" t="s">
        <v>16</v>
      </c>
      <c r="L2" s="168"/>
      <c r="M2" s="169" t="s">
        <v>17</v>
      </c>
      <c r="N2" s="169"/>
      <c r="O2" s="167" t="s">
        <v>18</v>
      </c>
      <c r="P2" s="167"/>
      <c r="Q2" s="167" t="s">
        <v>19</v>
      </c>
      <c r="R2" s="167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6"/>
      <c r="L3" s="117"/>
      <c r="M3" s="118"/>
      <c r="N3" s="119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6881</v>
      </c>
      <c r="B4" s="122" t="s">
        <v>111</v>
      </c>
      <c r="C4" s="6">
        <v>13</v>
      </c>
      <c r="D4" s="22" t="s">
        <v>83</v>
      </c>
      <c r="E4" s="157">
        <v>3</v>
      </c>
      <c r="F4" s="158"/>
      <c r="G4" s="157"/>
      <c r="H4" s="158"/>
      <c r="I4" s="157">
        <v>7</v>
      </c>
      <c r="J4" s="158"/>
      <c r="K4" s="159"/>
      <c r="L4" s="160"/>
      <c r="M4" s="161"/>
      <c r="N4" s="162"/>
      <c r="O4" s="163"/>
      <c r="P4" s="163"/>
      <c r="Q4" s="157"/>
      <c r="R4" s="158"/>
      <c r="S4" s="38">
        <f>E4+G4+I4+K4+M4+O4+Q4</f>
        <v>10</v>
      </c>
      <c r="T4" s="38">
        <f>SUM(S4-U4-V4)</f>
        <v>10</v>
      </c>
      <c r="U4" s="40"/>
      <c r="V4" s="40"/>
    </row>
    <row r="5" spans="1:22" x14ac:dyDescent="0.25">
      <c r="A5" s="6"/>
      <c r="B5" s="6"/>
      <c r="C5" s="6"/>
      <c r="D5" s="22"/>
      <c r="E5" s="124"/>
      <c r="F5" s="125"/>
      <c r="G5" s="124"/>
      <c r="H5" s="125"/>
      <c r="I5" s="124"/>
      <c r="J5" s="125"/>
      <c r="K5" s="126"/>
      <c r="L5" s="127"/>
      <c r="M5" s="128"/>
      <c r="N5" s="129"/>
      <c r="O5" s="163"/>
      <c r="P5" s="163"/>
      <c r="Q5" s="157"/>
      <c r="R5" s="158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6"/>
      <c r="B6" s="6"/>
      <c r="C6" s="6"/>
      <c r="D6" s="22"/>
      <c r="E6" s="124"/>
      <c r="F6" s="125"/>
      <c r="G6" s="124"/>
      <c r="H6" s="125"/>
      <c r="I6" s="124"/>
      <c r="J6" s="125"/>
      <c r="K6" s="126"/>
      <c r="L6" s="127"/>
      <c r="M6" s="128"/>
      <c r="N6" s="129"/>
      <c r="O6" s="163"/>
      <c r="P6" s="163"/>
      <c r="Q6" s="157"/>
      <c r="R6" s="158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 t="s">
        <v>113</v>
      </c>
      <c r="C7" s="123">
        <v>77.31</v>
      </c>
      <c r="D7" s="22"/>
      <c r="E7" s="157"/>
      <c r="F7" s="158"/>
      <c r="G7" s="157"/>
      <c r="H7" s="158"/>
      <c r="I7" s="157"/>
      <c r="J7" s="158"/>
      <c r="K7" s="159"/>
      <c r="L7" s="160"/>
      <c r="M7" s="161"/>
      <c r="N7" s="162"/>
      <c r="O7" s="163"/>
      <c r="P7" s="163"/>
      <c r="Q7" s="157"/>
      <c r="R7" s="158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57"/>
      <c r="F8" s="158"/>
      <c r="G8" s="157"/>
      <c r="H8" s="158"/>
      <c r="I8" s="157"/>
      <c r="J8" s="158"/>
      <c r="K8" s="159"/>
      <c r="L8" s="160"/>
      <c r="M8" s="161"/>
      <c r="N8" s="162"/>
      <c r="O8" s="163"/>
      <c r="P8" s="163"/>
      <c r="Q8" s="157"/>
      <c r="R8" s="158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57"/>
      <c r="F9" s="158"/>
      <c r="G9" s="157"/>
      <c r="H9" s="158"/>
      <c r="I9" s="157"/>
      <c r="J9" s="158"/>
      <c r="K9" s="159"/>
      <c r="L9" s="160"/>
      <c r="M9" s="161"/>
      <c r="N9" s="162"/>
      <c r="O9" s="163"/>
      <c r="P9" s="163"/>
      <c r="Q9" s="157"/>
      <c r="R9" s="158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57"/>
      <c r="F10" s="158"/>
      <c r="G10" s="157"/>
      <c r="H10" s="158"/>
      <c r="I10" s="157"/>
      <c r="J10" s="158"/>
      <c r="K10" s="159"/>
      <c r="L10" s="160"/>
      <c r="M10" s="161"/>
      <c r="N10" s="162"/>
      <c r="O10" s="157"/>
      <c r="P10" s="158"/>
      <c r="Q10" s="157"/>
      <c r="R10" s="158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57"/>
      <c r="F11" s="158"/>
      <c r="G11" s="157"/>
      <c r="H11" s="158"/>
      <c r="I11" s="157"/>
      <c r="J11" s="158"/>
      <c r="K11" s="159"/>
      <c r="L11" s="160"/>
      <c r="M11" s="161"/>
      <c r="N11" s="162"/>
      <c r="O11" s="157"/>
      <c r="P11" s="158"/>
      <c r="Q11" s="157"/>
      <c r="R11" s="158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4"/>
      <c r="J12" s="125"/>
      <c r="K12" s="126"/>
      <c r="L12" s="127"/>
      <c r="M12" s="128"/>
      <c r="N12" s="129"/>
      <c r="O12" s="157"/>
      <c r="P12" s="158"/>
      <c r="Q12" s="157"/>
      <c r="R12" s="158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4"/>
      <c r="F13" s="125"/>
      <c r="G13" s="124"/>
      <c r="H13" s="125"/>
      <c r="I13" s="124"/>
      <c r="J13" s="125"/>
      <c r="K13" s="126"/>
      <c r="L13" s="127"/>
      <c r="M13" s="128"/>
      <c r="N13" s="129"/>
      <c r="O13" s="157"/>
      <c r="P13" s="158"/>
      <c r="Q13" s="157"/>
      <c r="R13" s="158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24"/>
      <c r="F14" s="125"/>
      <c r="G14" s="124"/>
      <c r="H14" s="125"/>
      <c r="I14" s="124"/>
      <c r="J14" s="125"/>
      <c r="K14" s="126"/>
      <c r="L14" s="127"/>
      <c r="M14" s="128"/>
      <c r="N14" s="129"/>
      <c r="O14" s="157"/>
      <c r="P14" s="158"/>
      <c r="Q14" s="157"/>
      <c r="R14" s="158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25"/>
      <c r="C15" s="6"/>
      <c r="D15" s="10"/>
      <c r="E15" s="124"/>
      <c r="F15" s="125"/>
      <c r="G15" s="124"/>
      <c r="H15" s="125"/>
      <c r="I15" s="124"/>
      <c r="J15" s="125"/>
      <c r="K15" s="126"/>
      <c r="L15" s="127"/>
      <c r="M15" s="128"/>
      <c r="N15" s="129"/>
      <c r="O15" s="157"/>
      <c r="P15" s="158"/>
      <c r="Q15" s="157"/>
      <c r="R15" s="158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>
        <v>3600</v>
      </c>
      <c r="B16" s="122" t="s">
        <v>112</v>
      </c>
      <c r="C16" s="6"/>
      <c r="D16" s="22" t="s">
        <v>84</v>
      </c>
      <c r="E16" s="124">
        <v>1</v>
      </c>
      <c r="F16" s="125"/>
      <c r="G16" s="124">
        <v>2</v>
      </c>
      <c r="H16" s="125"/>
      <c r="I16" s="124">
        <v>1</v>
      </c>
      <c r="J16" s="125"/>
      <c r="K16" s="126"/>
      <c r="L16" s="127"/>
      <c r="M16" s="128"/>
      <c r="N16" s="129"/>
      <c r="O16" s="157"/>
      <c r="P16" s="158"/>
      <c r="Q16" s="157"/>
      <c r="R16" s="158"/>
      <c r="S16" s="38">
        <f t="shared" si="6"/>
        <v>4</v>
      </c>
      <c r="T16" s="38">
        <f t="shared" si="7"/>
        <v>4</v>
      </c>
      <c r="U16" s="40"/>
      <c r="V16" s="40"/>
    </row>
    <row r="17" spans="1:22" x14ac:dyDescent="0.25">
      <c r="A17" s="6">
        <v>3600</v>
      </c>
      <c r="B17" s="122" t="s">
        <v>112</v>
      </c>
      <c r="C17" s="6"/>
      <c r="D17" s="22" t="s">
        <v>95</v>
      </c>
      <c r="E17" s="124">
        <v>2</v>
      </c>
      <c r="F17" s="125"/>
      <c r="G17" s="124">
        <v>3</v>
      </c>
      <c r="H17" s="125"/>
      <c r="I17" s="124"/>
      <c r="J17" s="125"/>
      <c r="K17" s="126"/>
      <c r="L17" s="127"/>
      <c r="M17" s="128"/>
      <c r="N17" s="129"/>
      <c r="O17" s="157"/>
      <c r="P17" s="158"/>
      <c r="Q17" s="157"/>
      <c r="R17" s="158"/>
      <c r="S17" s="38">
        <f t="shared" ref="S17" si="10">E17+G17+I17+K17+M17+O17+Q17</f>
        <v>5</v>
      </c>
      <c r="T17" s="38">
        <f t="shared" ref="T17" si="11">SUM(S17-U17-V17)</f>
        <v>5</v>
      </c>
      <c r="U17" s="40"/>
      <c r="V17" s="40"/>
    </row>
    <row r="18" spans="1:22" x14ac:dyDescent="0.25">
      <c r="A18" s="6">
        <v>3600</v>
      </c>
      <c r="B18" s="122" t="s">
        <v>112</v>
      </c>
      <c r="C18" s="6"/>
      <c r="D18" s="22" t="s">
        <v>93</v>
      </c>
      <c r="E18" s="157">
        <v>1</v>
      </c>
      <c r="F18" s="158"/>
      <c r="G18" s="157">
        <v>2</v>
      </c>
      <c r="H18" s="158"/>
      <c r="I18" s="157"/>
      <c r="J18" s="158"/>
      <c r="K18" s="159"/>
      <c r="L18" s="160"/>
      <c r="M18" s="161"/>
      <c r="N18" s="162"/>
      <c r="O18" s="163"/>
      <c r="P18" s="163"/>
      <c r="Q18" s="157"/>
      <c r="R18" s="158"/>
      <c r="S18" s="38">
        <f t="shared" si="0"/>
        <v>3</v>
      </c>
      <c r="T18" s="38">
        <f t="shared" si="1"/>
        <v>3</v>
      </c>
      <c r="U18" s="40"/>
      <c r="V18" s="40"/>
    </row>
    <row r="19" spans="1:22" x14ac:dyDescent="0.25">
      <c r="A19" s="6">
        <v>3600</v>
      </c>
      <c r="B19" s="122" t="s">
        <v>112</v>
      </c>
      <c r="C19" s="6"/>
      <c r="D19" s="22" t="s">
        <v>89</v>
      </c>
      <c r="E19" s="157">
        <v>1</v>
      </c>
      <c r="F19" s="158"/>
      <c r="G19" s="157">
        <v>1</v>
      </c>
      <c r="H19" s="158"/>
      <c r="I19" s="157"/>
      <c r="J19" s="158"/>
      <c r="K19" s="159"/>
      <c r="L19" s="160"/>
      <c r="M19" s="161"/>
      <c r="N19" s="162"/>
      <c r="O19" s="163"/>
      <c r="P19" s="163"/>
      <c r="Q19" s="157"/>
      <c r="R19" s="158"/>
      <c r="S19" s="38">
        <f t="shared" si="0"/>
        <v>2</v>
      </c>
      <c r="T19" s="38">
        <f t="shared" si="1"/>
        <v>2</v>
      </c>
      <c r="U19" s="40"/>
      <c r="V19" s="40"/>
    </row>
    <row r="20" spans="1:22" x14ac:dyDescent="0.25">
      <c r="A20" s="6"/>
      <c r="B20" s="6"/>
      <c r="C20" s="6"/>
      <c r="D20" s="10"/>
      <c r="E20" s="157"/>
      <c r="F20" s="158"/>
      <c r="G20" s="157"/>
      <c r="H20" s="158"/>
      <c r="I20" s="157"/>
      <c r="J20" s="158"/>
      <c r="K20" s="159"/>
      <c r="L20" s="160"/>
      <c r="M20" s="161"/>
      <c r="N20" s="162"/>
      <c r="O20" s="163"/>
      <c r="P20" s="163"/>
      <c r="Q20" s="157"/>
      <c r="R20" s="158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57"/>
      <c r="F21" s="158"/>
      <c r="G21" s="157"/>
      <c r="H21" s="158"/>
      <c r="I21" s="157"/>
      <c r="J21" s="158"/>
      <c r="K21" s="159"/>
      <c r="L21" s="160"/>
      <c r="M21" s="161"/>
      <c r="N21" s="162"/>
      <c r="O21" s="163"/>
      <c r="P21" s="163"/>
      <c r="Q21" s="157"/>
      <c r="R21" s="158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63"/>
      <c r="F22" s="163"/>
      <c r="G22" s="163"/>
      <c r="H22" s="163"/>
      <c r="I22" s="163"/>
      <c r="J22" s="163"/>
      <c r="K22" s="166"/>
      <c r="L22" s="166"/>
      <c r="M22" s="161">
        <v>8</v>
      </c>
      <c r="N22" s="162"/>
      <c r="O22" s="163"/>
      <c r="P22" s="163"/>
      <c r="Q22" s="157"/>
      <c r="R22" s="158"/>
      <c r="S22" s="38">
        <f t="shared" si="0"/>
        <v>8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64">
        <f>SUM(E4:E22)</f>
        <v>8</v>
      </c>
      <c r="F23" s="165"/>
      <c r="G23" s="164">
        <f>SUM(G4:G22)</f>
        <v>8</v>
      </c>
      <c r="H23" s="165"/>
      <c r="I23" s="164">
        <f>SUM(I4:I22)</f>
        <v>8</v>
      </c>
      <c r="J23" s="165"/>
      <c r="K23" s="164">
        <f>SUM(K4:K22)</f>
        <v>0</v>
      </c>
      <c r="L23" s="165"/>
      <c r="M23" s="164">
        <f>SUM(M4:M22)</f>
        <v>8</v>
      </c>
      <c r="N23" s="165"/>
      <c r="O23" s="164">
        <f>SUM(O4:O22)</f>
        <v>0</v>
      </c>
      <c r="P23" s="165"/>
      <c r="Q23" s="164">
        <f>SUM(Q4:Q22)</f>
        <v>0</v>
      </c>
      <c r="R23" s="165"/>
      <c r="S23" s="38">
        <f>E23+G23+I23+K23+M23+O23+Q23</f>
        <v>32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24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-8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-8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24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14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8</v>
      </c>
    </row>
    <row r="33" spans="1:7" ht="16.5" thickBot="1" x14ac:dyDescent="0.3">
      <c r="A33" s="31" t="s">
        <v>6</v>
      </c>
      <c r="C33" s="45">
        <f>SUM(C28:C32)</f>
        <v>32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E20" sqref="E20:J21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78</v>
      </c>
      <c r="B2" s="110"/>
      <c r="C2" s="110" t="str">
        <f>Buckingham!C2</f>
        <v>04.04.21</v>
      </c>
      <c r="D2" s="6"/>
      <c r="E2" s="152" t="s">
        <v>13</v>
      </c>
      <c r="F2" s="152"/>
      <c r="G2" s="152" t="s">
        <v>14</v>
      </c>
      <c r="H2" s="152"/>
      <c r="I2" s="152" t="s">
        <v>15</v>
      </c>
      <c r="J2" s="152"/>
      <c r="K2" s="154" t="s">
        <v>16</v>
      </c>
      <c r="L2" s="154"/>
      <c r="M2" s="153" t="s">
        <v>17</v>
      </c>
      <c r="N2" s="153"/>
      <c r="O2" s="152" t="s">
        <v>18</v>
      </c>
      <c r="P2" s="152"/>
      <c r="Q2" s="152" t="s">
        <v>19</v>
      </c>
      <c r="R2" s="15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6"/>
      <c r="L3" s="117"/>
      <c r="M3" s="118"/>
      <c r="N3" s="119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122" t="s">
        <v>111</v>
      </c>
      <c r="C4" s="6">
        <v>10</v>
      </c>
      <c r="D4" s="22" t="s">
        <v>85</v>
      </c>
      <c r="E4" s="144">
        <v>1</v>
      </c>
      <c r="F4" s="145"/>
      <c r="G4" s="144">
        <v>8</v>
      </c>
      <c r="H4" s="145"/>
      <c r="I4" s="144">
        <v>5</v>
      </c>
      <c r="J4" s="145"/>
      <c r="K4" s="146"/>
      <c r="L4" s="147"/>
      <c r="M4" s="148"/>
      <c r="N4" s="149"/>
      <c r="O4" s="144"/>
      <c r="P4" s="145"/>
      <c r="Q4" s="144"/>
      <c r="R4" s="145"/>
      <c r="S4" s="12">
        <f t="shared" ref="S4:S10" si="0">E4+G4+I4+K4+M4+O4+Q4</f>
        <v>14</v>
      </c>
      <c r="T4" s="12">
        <f t="shared" ref="T4:T22" si="1">SUM(S4-U4-V4)</f>
        <v>14</v>
      </c>
      <c r="U4" s="14"/>
      <c r="V4" s="14"/>
    </row>
    <row r="5" spans="1:22" x14ac:dyDescent="0.25">
      <c r="A5" s="6"/>
      <c r="B5" s="6"/>
      <c r="C5" s="6"/>
      <c r="D5" s="22"/>
      <c r="E5" s="144"/>
      <c r="F5" s="145"/>
      <c r="G5" s="144"/>
      <c r="H5" s="145"/>
      <c r="I5" s="144"/>
      <c r="J5" s="145"/>
      <c r="K5" s="146"/>
      <c r="L5" s="147"/>
      <c r="M5" s="148"/>
      <c r="N5" s="149"/>
      <c r="O5" s="144"/>
      <c r="P5" s="145"/>
      <c r="Q5" s="144"/>
      <c r="R5" s="145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 t="s">
        <v>113</v>
      </c>
      <c r="C6" s="123">
        <v>73.28</v>
      </c>
      <c r="D6" s="22"/>
      <c r="E6" s="144"/>
      <c r="F6" s="145"/>
      <c r="G6" s="144"/>
      <c r="H6" s="145"/>
      <c r="I6" s="144"/>
      <c r="J6" s="145"/>
      <c r="K6" s="146"/>
      <c r="L6" s="147"/>
      <c r="M6" s="148"/>
      <c r="N6" s="149"/>
      <c r="O6" s="144"/>
      <c r="P6" s="145"/>
      <c r="Q6" s="144"/>
      <c r="R6" s="145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4"/>
      <c r="F7" s="145"/>
      <c r="G7" s="144"/>
      <c r="H7" s="145"/>
      <c r="I7" s="144"/>
      <c r="J7" s="145"/>
      <c r="K7" s="146"/>
      <c r="L7" s="147"/>
      <c r="M7" s="148"/>
      <c r="N7" s="149"/>
      <c r="O7" s="144"/>
      <c r="P7" s="145"/>
      <c r="Q7" s="144"/>
      <c r="R7" s="145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44"/>
      <c r="F8" s="145"/>
      <c r="G8" s="144"/>
      <c r="H8" s="145"/>
      <c r="I8" s="144"/>
      <c r="J8" s="145"/>
      <c r="K8" s="146"/>
      <c r="L8" s="147"/>
      <c r="M8" s="148"/>
      <c r="N8" s="149"/>
      <c r="O8" s="144"/>
      <c r="P8" s="145"/>
      <c r="Q8" s="144"/>
      <c r="R8" s="145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4"/>
      <c r="F9" s="145"/>
      <c r="G9" s="144"/>
      <c r="H9" s="145"/>
      <c r="I9" s="144"/>
      <c r="J9" s="145"/>
      <c r="K9" s="146"/>
      <c r="L9" s="147"/>
      <c r="M9" s="148"/>
      <c r="N9" s="149"/>
      <c r="O9" s="144"/>
      <c r="P9" s="145"/>
      <c r="Q9" s="144"/>
      <c r="R9" s="14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4"/>
      <c r="F10" s="145"/>
      <c r="G10" s="144"/>
      <c r="H10" s="145"/>
      <c r="I10" s="144"/>
      <c r="J10" s="145"/>
      <c r="K10" s="146"/>
      <c r="L10" s="147"/>
      <c r="M10" s="148"/>
      <c r="N10" s="149"/>
      <c r="O10" s="144"/>
      <c r="P10" s="145"/>
      <c r="Q10" s="144"/>
      <c r="R10" s="145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44"/>
      <c r="F11" s="145"/>
      <c r="G11" s="144"/>
      <c r="H11" s="145"/>
      <c r="I11" s="144"/>
      <c r="J11" s="145"/>
      <c r="K11" s="146"/>
      <c r="L11" s="147"/>
      <c r="M11" s="148"/>
      <c r="N11" s="149"/>
      <c r="O11" s="144"/>
      <c r="P11" s="145"/>
      <c r="Q11" s="144"/>
      <c r="R11" s="145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4"/>
      <c r="F12" s="145"/>
      <c r="G12" s="144"/>
      <c r="H12" s="145"/>
      <c r="I12" s="144"/>
      <c r="J12" s="145"/>
      <c r="K12" s="146"/>
      <c r="L12" s="147"/>
      <c r="M12" s="148"/>
      <c r="N12" s="149"/>
      <c r="O12" s="144"/>
      <c r="P12" s="145"/>
      <c r="Q12" s="144"/>
      <c r="R12" s="145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44"/>
      <c r="F13" s="145"/>
      <c r="G13" s="144"/>
      <c r="H13" s="145"/>
      <c r="I13" s="144"/>
      <c r="J13" s="145"/>
      <c r="K13" s="146"/>
      <c r="L13" s="147"/>
      <c r="M13" s="148"/>
      <c r="N13" s="149"/>
      <c r="O13" s="144"/>
      <c r="P13" s="145"/>
      <c r="Q13" s="144"/>
      <c r="R13" s="145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44"/>
      <c r="F14" s="145"/>
      <c r="G14" s="144"/>
      <c r="H14" s="145"/>
      <c r="I14" s="144"/>
      <c r="J14" s="145"/>
      <c r="K14" s="146"/>
      <c r="L14" s="147"/>
      <c r="M14" s="148"/>
      <c r="N14" s="149"/>
      <c r="O14" s="144"/>
      <c r="P14" s="145"/>
      <c r="Q14" s="144"/>
      <c r="R14" s="145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44"/>
      <c r="F15" s="145"/>
      <c r="G15" s="144"/>
      <c r="H15" s="145"/>
      <c r="I15" s="144"/>
      <c r="J15" s="145"/>
      <c r="K15" s="146"/>
      <c r="L15" s="147"/>
      <c r="M15" s="148"/>
      <c r="N15" s="149"/>
      <c r="O15" s="144"/>
      <c r="P15" s="145"/>
      <c r="Q15" s="144"/>
      <c r="R15" s="145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5"/>
      <c r="G16" s="124"/>
      <c r="H16" s="125"/>
      <c r="I16" s="124"/>
      <c r="J16" s="125"/>
      <c r="K16" s="126"/>
      <c r="L16" s="127"/>
      <c r="M16" s="128"/>
      <c r="N16" s="129"/>
      <c r="O16" s="144"/>
      <c r="P16" s="145"/>
      <c r="Q16" s="144"/>
      <c r="R16" s="145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5"/>
      <c r="G17" s="124"/>
      <c r="H17" s="125"/>
      <c r="I17" s="124"/>
      <c r="J17" s="125"/>
      <c r="K17" s="126"/>
      <c r="L17" s="127"/>
      <c r="M17" s="128"/>
      <c r="N17" s="129"/>
      <c r="O17" s="144"/>
      <c r="P17" s="145"/>
      <c r="Q17" s="144"/>
      <c r="R17" s="145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44"/>
      <c r="F18" s="145"/>
      <c r="G18" s="144"/>
      <c r="H18" s="145"/>
      <c r="I18" s="144"/>
      <c r="J18" s="145"/>
      <c r="K18" s="146"/>
      <c r="L18" s="147"/>
      <c r="M18" s="148"/>
      <c r="N18" s="149"/>
      <c r="O18" s="144"/>
      <c r="P18" s="145"/>
      <c r="Q18" s="144"/>
      <c r="R18" s="145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44"/>
      <c r="F19" s="145"/>
      <c r="G19" s="144"/>
      <c r="H19" s="145"/>
      <c r="I19" s="144"/>
      <c r="J19" s="145"/>
      <c r="K19" s="146"/>
      <c r="L19" s="147"/>
      <c r="M19" s="148"/>
      <c r="N19" s="149"/>
      <c r="O19" s="144"/>
      <c r="P19" s="145"/>
      <c r="Q19" s="144"/>
      <c r="R19" s="145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122" t="s">
        <v>112</v>
      </c>
      <c r="C20" s="6"/>
      <c r="D20" s="22" t="s">
        <v>91</v>
      </c>
      <c r="E20" s="144"/>
      <c r="F20" s="145"/>
      <c r="G20" s="144"/>
      <c r="H20" s="145"/>
      <c r="I20" s="144">
        <v>3</v>
      </c>
      <c r="J20" s="145"/>
      <c r="K20" s="146"/>
      <c r="L20" s="147"/>
      <c r="M20" s="148"/>
      <c r="N20" s="149"/>
      <c r="O20" s="144"/>
      <c r="P20" s="145"/>
      <c r="Q20" s="144"/>
      <c r="R20" s="145"/>
      <c r="S20" s="12">
        <f t="shared" si="3"/>
        <v>3</v>
      </c>
      <c r="T20" s="12">
        <f t="shared" si="4"/>
        <v>3</v>
      </c>
      <c r="U20" s="14"/>
      <c r="V20" s="14"/>
    </row>
    <row r="21" spans="1:22" x14ac:dyDescent="0.25">
      <c r="A21" s="6">
        <v>3600</v>
      </c>
      <c r="B21" s="122" t="s">
        <v>112</v>
      </c>
      <c r="C21" s="6"/>
      <c r="D21" s="22" t="s">
        <v>97</v>
      </c>
      <c r="E21" s="144">
        <v>7</v>
      </c>
      <c r="F21" s="145"/>
      <c r="G21" s="144"/>
      <c r="H21" s="145"/>
      <c r="I21" s="144"/>
      <c r="J21" s="145"/>
      <c r="K21" s="146"/>
      <c r="L21" s="147"/>
      <c r="M21" s="148"/>
      <c r="N21" s="149"/>
      <c r="O21" s="144"/>
      <c r="P21" s="145"/>
      <c r="Q21" s="144"/>
      <c r="R21" s="145"/>
      <c r="S21" s="12">
        <f t="shared" si="2"/>
        <v>7</v>
      </c>
      <c r="T21" s="12">
        <f t="shared" si="1"/>
        <v>7</v>
      </c>
      <c r="U21" s="14"/>
      <c r="V21" s="14"/>
    </row>
    <row r="22" spans="1:22" x14ac:dyDescent="0.25">
      <c r="A22" s="110"/>
      <c r="B22" s="61"/>
      <c r="C22" s="110"/>
      <c r="D22" s="10"/>
      <c r="E22" s="170"/>
      <c r="F22" s="145"/>
      <c r="G22" s="170"/>
      <c r="H22" s="145"/>
      <c r="I22" s="170"/>
      <c r="J22" s="145"/>
      <c r="K22" s="171"/>
      <c r="L22" s="147"/>
      <c r="M22" s="172"/>
      <c r="N22" s="149"/>
      <c r="O22" s="144"/>
      <c r="P22" s="145"/>
      <c r="Q22" s="144"/>
      <c r="R22" s="145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44"/>
      <c r="F23" s="145"/>
      <c r="G23" s="144"/>
      <c r="H23" s="145"/>
      <c r="I23" s="144"/>
      <c r="J23" s="145"/>
      <c r="K23" s="146"/>
      <c r="L23" s="147"/>
      <c r="M23" s="148"/>
      <c r="N23" s="149"/>
      <c r="O23" s="144"/>
      <c r="P23" s="145"/>
      <c r="Q23" s="144"/>
      <c r="R23" s="145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44"/>
      <c r="F24" s="145"/>
      <c r="G24" s="144"/>
      <c r="H24" s="145"/>
      <c r="I24" s="144"/>
      <c r="J24" s="145"/>
      <c r="K24" s="146"/>
      <c r="L24" s="147"/>
      <c r="M24" s="148">
        <v>8</v>
      </c>
      <c r="N24" s="149"/>
      <c r="O24" s="144"/>
      <c r="P24" s="145"/>
      <c r="Q24" s="144"/>
      <c r="R24" s="145"/>
      <c r="S24" s="12">
        <f t="shared" si="2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50">
        <f>SUM(E4:E24)</f>
        <v>8</v>
      </c>
      <c r="F25" s="151"/>
      <c r="G25" s="150">
        <f>SUM(G4:G24)</f>
        <v>8</v>
      </c>
      <c r="H25" s="151"/>
      <c r="I25" s="150">
        <f>SUM(I4:I24)</f>
        <v>8</v>
      </c>
      <c r="J25" s="151"/>
      <c r="K25" s="150">
        <f>SUM(K4:K24)</f>
        <v>0</v>
      </c>
      <c r="L25" s="151"/>
      <c r="M25" s="150">
        <f>SUM(M4:M24)</f>
        <v>8</v>
      </c>
      <c r="N25" s="151"/>
      <c r="O25" s="150">
        <f>SUM(O4:O24)</f>
        <v>0</v>
      </c>
      <c r="P25" s="151"/>
      <c r="Q25" s="150">
        <f>SUM(Q4:Q24)</f>
        <v>0</v>
      </c>
      <c r="R25" s="151"/>
      <c r="S25" s="12">
        <f t="shared" ref="S25" si="5">E25+G25+I25+K25+M25+O25+Q25</f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10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I29" sqref="I29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78</v>
      </c>
      <c r="B2" s="110"/>
      <c r="C2" s="110" t="str">
        <f>Buckingham!C2</f>
        <v>04.04.21</v>
      </c>
      <c r="D2" s="6"/>
      <c r="E2" s="152" t="s">
        <v>13</v>
      </c>
      <c r="F2" s="152"/>
      <c r="G2" s="152" t="s">
        <v>14</v>
      </c>
      <c r="H2" s="152"/>
      <c r="I2" s="152" t="s">
        <v>15</v>
      </c>
      <c r="J2" s="152"/>
      <c r="K2" s="154" t="s">
        <v>16</v>
      </c>
      <c r="L2" s="154"/>
      <c r="M2" s="153" t="s">
        <v>17</v>
      </c>
      <c r="N2" s="153"/>
      <c r="O2" s="152" t="s">
        <v>18</v>
      </c>
      <c r="P2" s="152"/>
      <c r="Q2" s="152" t="s">
        <v>19</v>
      </c>
      <c r="R2" s="15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8"/>
      <c r="F3" s="119"/>
      <c r="G3" s="56">
        <v>8</v>
      </c>
      <c r="H3" s="27">
        <v>16.3</v>
      </c>
      <c r="I3" s="56">
        <v>8</v>
      </c>
      <c r="J3" s="27">
        <v>16.3</v>
      </c>
      <c r="K3" s="116"/>
      <c r="L3" s="117"/>
      <c r="M3" s="118"/>
      <c r="N3" s="119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3600</v>
      </c>
      <c r="B4" s="122" t="s">
        <v>112</v>
      </c>
      <c r="C4" s="6"/>
      <c r="D4" s="22" t="s">
        <v>104</v>
      </c>
      <c r="E4" s="134"/>
      <c r="F4" s="134"/>
      <c r="G4" s="130"/>
      <c r="H4" s="130"/>
      <c r="I4" s="130">
        <v>4</v>
      </c>
      <c r="J4" s="130"/>
      <c r="K4" s="132"/>
      <c r="L4" s="132"/>
      <c r="M4" s="134"/>
      <c r="N4" s="134"/>
      <c r="O4" s="144"/>
      <c r="P4" s="145"/>
      <c r="Q4" s="144"/>
      <c r="R4" s="145"/>
      <c r="S4" s="12">
        <f t="shared" ref="S4:S22" si="0">E4+G4+I4+K4+M4+O4+Q4</f>
        <v>4</v>
      </c>
      <c r="T4" s="12">
        <f t="shared" ref="T4:T19" si="1">SUM(S4-U4-V4)</f>
        <v>4</v>
      </c>
      <c r="U4" s="14"/>
      <c r="V4" s="14"/>
    </row>
    <row r="5" spans="1:22" x14ac:dyDescent="0.25">
      <c r="A5" s="6">
        <v>3600</v>
      </c>
      <c r="B5" s="122" t="s">
        <v>112</v>
      </c>
      <c r="C5" s="6"/>
      <c r="D5" s="22" t="s">
        <v>91</v>
      </c>
      <c r="E5" s="134"/>
      <c r="F5" s="134"/>
      <c r="G5" s="130"/>
      <c r="H5" s="130"/>
      <c r="I5" s="130">
        <v>4</v>
      </c>
      <c r="J5" s="130"/>
      <c r="K5" s="132"/>
      <c r="L5" s="132"/>
      <c r="M5" s="134"/>
      <c r="N5" s="134"/>
      <c r="O5" s="144"/>
      <c r="P5" s="145"/>
      <c r="Q5" s="144"/>
      <c r="R5" s="145"/>
      <c r="S5" s="12">
        <f t="shared" si="0"/>
        <v>4</v>
      </c>
      <c r="T5" s="12">
        <f t="shared" si="1"/>
        <v>4</v>
      </c>
      <c r="U5" s="14"/>
      <c r="V5" s="14"/>
    </row>
    <row r="6" spans="1:22" x14ac:dyDescent="0.25">
      <c r="A6" s="6"/>
      <c r="B6" s="6"/>
      <c r="C6" s="6"/>
      <c r="D6" s="22"/>
      <c r="E6" s="148"/>
      <c r="F6" s="149"/>
      <c r="G6" s="170"/>
      <c r="H6" s="145"/>
      <c r="I6" s="170"/>
      <c r="J6" s="145"/>
      <c r="K6" s="171"/>
      <c r="L6" s="147"/>
      <c r="M6" s="172"/>
      <c r="N6" s="149"/>
      <c r="O6" s="144"/>
      <c r="P6" s="145"/>
      <c r="Q6" s="144"/>
      <c r="R6" s="145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8"/>
      <c r="F7" s="149"/>
      <c r="G7" s="170"/>
      <c r="H7" s="145"/>
      <c r="I7" s="170"/>
      <c r="J7" s="145"/>
      <c r="K7" s="171"/>
      <c r="L7" s="147"/>
      <c r="M7" s="172"/>
      <c r="N7" s="149"/>
      <c r="O7" s="144"/>
      <c r="P7" s="145"/>
      <c r="Q7" s="144"/>
      <c r="R7" s="145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 t="s">
        <v>113</v>
      </c>
      <c r="C8" s="123">
        <v>53.89</v>
      </c>
      <c r="D8" s="22"/>
      <c r="E8" s="148"/>
      <c r="F8" s="149"/>
      <c r="G8" s="144"/>
      <c r="H8" s="145"/>
      <c r="I8" s="144"/>
      <c r="J8" s="145"/>
      <c r="K8" s="171"/>
      <c r="L8" s="147"/>
      <c r="M8" s="172"/>
      <c r="N8" s="149"/>
      <c r="O8" s="144"/>
      <c r="P8" s="145"/>
      <c r="Q8" s="144"/>
      <c r="R8" s="145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8"/>
      <c r="F9" s="149"/>
      <c r="G9" s="144"/>
      <c r="H9" s="145"/>
      <c r="I9" s="144"/>
      <c r="J9" s="145"/>
      <c r="K9" s="146"/>
      <c r="L9" s="147"/>
      <c r="M9" s="148"/>
      <c r="N9" s="149"/>
      <c r="O9" s="144"/>
      <c r="P9" s="145"/>
      <c r="Q9" s="144"/>
      <c r="R9" s="14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8"/>
      <c r="F10" s="149"/>
      <c r="G10" s="144"/>
      <c r="H10" s="145"/>
      <c r="I10" s="144"/>
      <c r="J10" s="145"/>
      <c r="K10" s="146"/>
      <c r="L10" s="147"/>
      <c r="M10" s="148"/>
      <c r="N10" s="149"/>
      <c r="O10" s="144"/>
      <c r="P10" s="145"/>
      <c r="Q10" s="144"/>
      <c r="R10" s="145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48"/>
      <c r="F11" s="149"/>
      <c r="G11" s="170"/>
      <c r="H11" s="145"/>
      <c r="I11" s="170"/>
      <c r="J11" s="145"/>
      <c r="K11" s="171"/>
      <c r="L11" s="147"/>
      <c r="M11" s="172"/>
      <c r="N11" s="149"/>
      <c r="O11" s="144"/>
      <c r="P11" s="145"/>
      <c r="Q11" s="144"/>
      <c r="R11" s="14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8"/>
      <c r="F12" s="149"/>
      <c r="G12" s="170"/>
      <c r="H12" s="145"/>
      <c r="I12" s="170"/>
      <c r="J12" s="145"/>
      <c r="K12" s="171"/>
      <c r="L12" s="147"/>
      <c r="M12" s="172"/>
      <c r="N12" s="149"/>
      <c r="O12" s="144"/>
      <c r="P12" s="145"/>
      <c r="Q12" s="144"/>
      <c r="R12" s="145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25"/>
      <c r="C13" s="6"/>
      <c r="D13" s="22"/>
      <c r="E13" s="148"/>
      <c r="F13" s="149"/>
      <c r="G13" s="170"/>
      <c r="H13" s="145"/>
      <c r="I13" s="170"/>
      <c r="J13" s="145"/>
      <c r="K13" s="171"/>
      <c r="L13" s="147"/>
      <c r="M13" s="172"/>
      <c r="N13" s="149"/>
      <c r="O13" s="144"/>
      <c r="P13" s="145"/>
      <c r="Q13" s="144"/>
      <c r="R13" s="145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48"/>
      <c r="F14" s="149"/>
      <c r="G14" s="170"/>
      <c r="H14" s="145"/>
      <c r="I14" s="170"/>
      <c r="J14" s="145"/>
      <c r="K14" s="171"/>
      <c r="L14" s="147"/>
      <c r="M14" s="172"/>
      <c r="N14" s="149"/>
      <c r="O14" s="144"/>
      <c r="P14" s="145"/>
      <c r="Q14" s="144"/>
      <c r="R14" s="145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25"/>
      <c r="C15" s="6"/>
      <c r="D15" s="22"/>
      <c r="E15" s="148"/>
      <c r="F15" s="149"/>
      <c r="G15" s="170"/>
      <c r="H15" s="145"/>
      <c r="I15" s="170"/>
      <c r="J15" s="145"/>
      <c r="K15" s="171"/>
      <c r="L15" s="147"/>
      <c r="M15" s="172"/>
      <c r="N15" s="149"/>
      <c r="O15" s="144"/>
      <c r="P15" s="145"/>
      <c r="Q15" s="144"/>
      <c r="R15" s="145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25"/>
      <c r="C16" s="6"/>
      <c r="D16" s="22"/>
      <c r="E16" s="148"/>
      <c r="F16" s="149"/>
      <c r="G16" s="144"/>
      <c r="H16" s="145"/>
      <c r="I16" s="144"/>
      <c r="J16" s="145"/>
      <c r="K16" s="146"/>
      <c r="L16" s="147"/>
      <c r="M16" s="148"/>
      <c r="N16" s="149"/>
      <c r="O16" s="144"/>
      <c r="P16" s="145"/>
      <c r="Q16" s="144"/>
      <c r="R16" s="145"/>
      <c r="S16" s="12">
        <f t="shared" si="0"/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 t="s">
        <v>88</v>
      </c>
      <c r="E17" s="128"/>
      <c r="F17" s="129"/>
      <c r="G17" s="124">
        <v>8</v>
      </c>
      <c r="H17" s="125"/>
      <c r="I17" s="124"/>
      <c r="J17" s="125"/>
      <c r="K17" s="126"/>
      <c r="L17" s="127"/>
      <c r="M17" s="128"/>
      <c r="N17" s="129"/>
      <c r="O17" s="144"/>
      <c r="P17" s="145"/>
      <c r="Q17" s="144"/>
      <c r="R17" s="145"/>
      <c r="S17" s="12">
        <f t="shared" si="0"/>
        <v>8</v>
      </c>
      <c r="T17" s="12">
        <f t="shared" si="1"/>
        <v>8</v>
      </c>
      <c r="U17" s="14"/>
      <c r="V17" s="14"/>
    </row>
    <row r="18" spans="1:22" x14ac:dyDescent="0.25">
      <c r="A18" s="6"/>
      <c r="B18" s="25"/>
      <c r="C18" s="6"/>
      <c r="D18" s="22"/>
      <c r="E18" s="148"/>
      <c r="F18" s="149"/>
      <c r="G18" s="144"/>
      <c r="H18" s="145"/>
      <c r="I18" s="144"/>
      <c r="J18" s="145"/>
      <c r="K18" s="146"/>
      <c r="L18" s="147"/>
      <c r="M18" s="148"/>
      <c r="N18" s="149"/>
      <c r="O18" s="144"/>
      <c r="P18" s="145"/>
      <c r="Q18" s="144"/>
      <c r="R18" s="145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110"/>
      <c r="B19" s="61"/>
      <c r="C19" s="110"/>
      <c r="D19" s="22"/>
      <c r="E19" s="148"/>
      <c r="F19" s="149"/>
      <c r="G19" s="170"/>
      <c r="H19" s="145"/>
      <c r="I19" s="170"/>
      <c r="J19" s="145"/>
      <c r="K19" s="171"/>
      <c r="L19" s="147"/>
      <c r="M19" s="172"/>
      <c r="N19" s="149"/>
      <c r="O19" s="144"/>
      <c r="P19" s="145"/>
      <c r="Q19" s="144"/>
      <c r="R19" s="145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148">
        <v>8</v>
      </c>
      <c r="F20" s="149"/>
      <c r="G20" s="144"/>
      <c r="H20" s="145"/>
      <c r="I20" s="144"/>
      <c r="J20" s="145"/>
      <c r="K20" s="146"/>
      <c r="L20" s="147"/>
      <c r="M20" s="148"/>
      <c r="N20" s="149"/>
      <c r="O20" s="144"/>
      <c r="P20" s="145"/>
      <c r="Q20" s="144"/>
      <c r="R20" s="145"/>
      <c r="S20" s="12">
        <f t="shared" si="0"/>
        <v>8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44"/>
      <c r="F21" s="145"/>
      <c r="G21" s="144"/>
      <c r="H21" s="145"/>
      <c r="I21" s="144"/>
      <c r="J21" s="145"/>
      <c r="K21" s="146"/>
      <c r="L21" s="147"/>
      <c r="M21" s="148">
        <v>8</v>
      </c>
      <c r="N21" s="149"/>
      <c r="O21" s="144"/>
      <c r="P21" s="145"/>
      <c r="Q21" s="144"/>
      <c r="R21" s="145"/>
      <c r="S21" s="12">
        <f t="shared" si="0"/>
        <v>8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50">
        <f>SUM(E4:E21)</f>
        <v>8</v>
      </c>
      <c r="F22" s="151"/>
      <c r="G22" s="150">
        <f>SUM(G4:G21)</f>
        <v>8</v>
      </c>
      <c r="H22" s="151"/>
      <c r="I22" s="150">
        <f>SUM(I4:I21)</f>
        <v>8</v>
      </c>
      <c r="J22" s="151"/>
      <c r="K22" s="150">
        <f>SUM(K4:K21)</f>
        <v>0</v>
      </c>
      <c r="L22" s="151"/>
      <c r="M22" s="150">
        <f>SUM(M4:M21)</f>
        <v>8</v>
      </c>
      <c r="N22" s="151"/>
      <c r="O22" s="150">
        <f>SUM(O4:O21)</f>
        <v>0</v>
      </c>
      <c r="P22" s="151"/>
      <c r="Q22" s="150">
        <f>SUM(Q4:Q21)</f>
        <v>0</v>
      </c>
      <c r="R22" s="151"/>
      <c r="S22" s="12">
        <f t="shared" si="0"/>
        <v>32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16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-8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16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8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32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E20" sqref="E20:J21"/>
    </sheetView>
  </sheetViews>
  <sheetFormatPr defaultColWidth="9.140625" defaultRowHeight="15.75" x14ac:dyDescent="0.25"/>
  <cols>
    <col min="1" max="1" width="10.42578125" style="3" customWidth="1"/>
    <col min="2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78</v>
      </c>
      <c r="B2" s="110"/>
      <c r="C2" s="110" t="str">
        <f>Buckingham!C2</f>
        <v>04.04.21</v>
      </c>
      <c r="D2" s="6"/>
      <c r="E2" s="152" t="s">
        <v>13</v>
      </c>
      <c r="F2" s="152"/>
      <c r="G2" s="152" t="s">
        <v>14</v>
      </c>
      <c r="H2" s="152"/>
      <c r="I2" s="152" t="s">
        <v>15</v>
      </c>
      <c r="J2" s="152"/>
      <c r="K2" s="154" t="s">
        <v>16</v>
      </c>
      <c r="L2" s="154"/>
      <c r="M2" s="153" t="s">
        <v>17</v>
      </c>
      <c r="N2" s="153"/>
      <c r="O2" s="152" t="s">
        <v>18</v>
      </c>
      <c r="P2" s="152"/>
      <c r="Q2" s="152" t="s">
        <v>19</v>
      </c>
      <c r="R2" s="15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6"/>
      <c r="L3" s="117"/>
      <c r="M3" s="118"/>
      <c r="N3" s="119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122" t="s">
        <v>111</v>
      </c>
      <c r="C4" s="6">
        <v>13</v>
      </c>
      <c r="D4" s="22" t="s">
        <v>83</v>
      </c>
      <c r="E4" s="144">
        <v>7</v>
      </c>
      <c r="F4" s="145"/>
      <c r="G4" s="144">
        <v>2</v>
      </c>
      <c r="H4" s="145"/>
      <c r="I4" s="144">
        <v>2</v>
      </c>
      <c r="J4" s="145"/>
      <c r="K4" s="146"/>
      <c r="L4" s="147"/>
      <c r="M4" s="148"/>
      <c r="N4" s="149"/>
      <c r="O4" s="144"/>
      <c r="P4" s="145"/>
      <c r="Q4" s="144"/>
      <c r="R4" s="145"/>
      <c r="S4" s="12">
        <f>E4+G4+I4+K4+M4+O4+Q4</f>
        <v>11</v>
      </c>
      <c r="T4" s="12">
        <f>SUM(S4-U4-V4)</f>
        <v>11</v>
      </c>
      <c r="U4" s="14"/>
      <c r="V4" s="14"/>
    </row>
    <row r="5" spans="1:22" ht="15.75" customHeight="1" x14ac:dyDescent="0.25">
      <c r="A5" s="6">
        <v>6728</v>
      </c>
      <c r="B5" s="122" t="s">
        <v>109</v>
      </c>
      <c r="C5" s="6">
        <v>117</v>
      </c>
      <c r="D5" s="22" t="s">
        <v>100</v>
      </c>
      <c r="E5" s="144"/>
      <c r="F5" s="145"/>
      <c r="G5" s="144">
        <v>1</v>
      </c>
      <c r="H5" s="145"/>
      <c r="I5" s="144"/>
      <c r="J5" s="145"/>
      <c r="K5" s="146"/>
      <c r="L5" s="147"/>
      <c r="M5" s="148"/>
      <c r="N5" s="149"/>
      <c r="O5" s="144"/>
      <c r="P5" s="145"/>
      <c r="Q5" s="144"/>
      <c r="R5" s="145"/>
      <c r="S5" s="12">
        <f>E5+G5+I5+K5+M5+O5+Q5</f>
        <v>1</v>
      </c>
      <c r="T5" s="12">
        <f>SUM(S5-U5-V5)</f>
        <v>1</v>
      </c>
      <c r="U5" s="14"/>
      <c r="V5" s="14"/>
    </row>
    <row r="6" spans="1:22" x14ac:dyDescent="0.25">
      <c r="A6" s="6"/>
      <c r="B6" s="6"/>
      <c r="C6" s="6"/>
      <c r="D6" s="22"/>
      <c r="E6" s="144"/>
      <c r="F6" s="145"/>
      <c r="G6" s="144"/>
      <c r="H6" s="145"/>
      <c r="I6" s="144"/>
      <c r="J6" s="145"/>
      <c r="K6" s="146"/>
      <c r="L6" s="147"/>
      <c r="M6" s="148"/>
      <c r="N6" s="149"/>
      <c r="O6" s="144"/>
      <c r="P6" s="145"/>
      <c r="Q6" s="144"/>
      <c r="R6" s="145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44"/>
      <c r="F7" s="145"/>
      <c r="G7" s="144"/>
      <c r="H7" s="145"/>
      <c r="I7" s="144"/>
      <c r="J7" s="145"/>
      <c r="K7" s="146"/>
      <c r="L7" s="147"/>
      <c r="M7" s="148"/>
      <c r="N7" s="149"/>
      <c r="O7" s="144"/>
      <c r="P7" s="145"/>
      <c r="Q7" s="144"/>
      <c r="R7" s="145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 t="s">
        <v>113</v>
      </c>
      <c r="C8" s="123">
        <v>72.83</v>
      </c>
      <c r="D8" s="22"/>
      <c r="E8" s="144"/>
      <c r="F8" s="145"/>
      <c r="G8" s="144"/>
      <c r="H8" s="145"/>
      <c r="I8" s="144"/>
      <c r="J8" s="145"/>
      <c r="K8" s="146"/>
      <c r="L8" s="147"/>
      <c r="M8" s="148"/>
      <c r="N8" s="149"/>
      <c r="O8" s="144"/>
      <c r="P8" s="145"/>
      <c r="Q8" s="144"/>
      <c r="R8" s="145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4"/>
      <c r="F9" s="145"/>
      <c r="G9" s="144"/>
      <c r="H9" s="145"/>
      <c r="I9" s="144"/>
      <c r="J9" s="145"/>
      <c r="K9" s="146"/>
      <c r="L9" s="147"/>
      <c r="M9" s="148"/>
      <c r="N9" s="149"/>
      <c r="O9" s="144"/>
      <c r="P9" s="145"/>
      <c r="Q9" s="144"/>
      <c r="R9" s="145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4"/>
      <c r="F10" s="145"/>
      <c r="G10" s="144"/>
      <c r="H10" s="145"/>
      <c r="I10" s="144"/>
      <c r="J10" s="145"/>
      <c r="K10" s="146"/>
      <c r="L10" s="147"/>
      <c r="M10" s="148"/>
      <c r="N10" s="149"/>
      <c r="O10" s="144"/>
      <c r="P10" s="145"/>
      <c r="Q10" s="144"/>
      <c r="R10" s="14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44"/>
      <c r="F11" s="145"/>
      <c r="G11" s="144"/>
      <c r="H11" s="145"/>
      <c r="I11" s="144"/>
      <c r="J11" s="145"/>
      <c r="K11" s="146"/>
      <c r="L11" s="147"/>
      <c r="M11" s="148"/>
      <c r="N11" s="149"/>
      <c r="O11" s="144"/>
      <c r="P11" s="145"/>
      <c r="Q11" s="144"/>
      <c r="R11" s="14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4"/>
      <c r="F12" s="145"/>
      <c r="G12" s="144"/>
      <c r="H12" s="145"/>
      <c r="I12" s="144"/>
      <c r="J12" s="145"/>
      <c r="K12" s="146"/>
      <c r="L12" s="147"/>
      <c r="M12" s="148"/>
      <c r="N12" s="149"/>
      <c r="O12" s="144"/>
      <c r="P12" s="145"/>
      <c r="Q12" s="144"/>
      <c r="R12" s="145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25"/>
      <c r="C13" s="6"/>
      <c r="D13" s="22"/>
      <c r="E13" s="144"/>
      <c r="F13" s="145"/>
      <c r="G13" s="144"/>
      <c r="H13" s="145"/>
      <c r="I13" s="144"/>
      <c r="J13" s="145"/>
      <c r="K13" s="146"/>
      <c r="L13" s="147"/>
      <c r="M13" s="148"/>
      <c r="N13" s="149"/>
      <c r="O13" s="144"/>
      <c r="P13" s="145"/>
      <c r="Q13" s="144"/>
      <c r="R13" s="14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44"/>
      <c r="F14" s="145"/>
      <c r="G14" s="144"/>
      <c r="H14" s="145"/>
      <c r="I14" s="144"/>
      <c r="J14" s="145"/>
      <c r="K14" s="146"/>
      <c r="L14" s="147"/>
      <c r="M14" s="148"/>
      <c r="N14" s="149"/>
      <c r="O14" s="144"/>
      <c r="P14" s="145"/>
      <c r="Q14" s="144"/>
      <c r="R14" s="145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44"/>
      <c r="F15" s="145"/>
      <c r="G15" s="144"/>
      <c r="H15" s="145"/>
      <c r="I15" s="144"/>
      <c r="J15" s="145"/>
      <c r="K15" s="146"/>
      <c r="L15" s="147"/>
      <c r="M15" s="148"/>
      <c r="N15" s="149"/>
      <c r="O15" s="144"/>
      <c r="P15" s="145"/>
      <c r="Q15" s="144"/>
      <c r="R15" s="145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44"/>
      <c r="F16" s="145"/>
      <c r="G16" s="144"/>
      <c r="H16" s="145"/>
      <c r="I16" s="144"/>
      <c r="J16" s="145"/>
      <c r="K16" s="146"/>
      <c r="L16" s="147"/>
      <c r="M16" s="148"/>
      <c r="N16" s="149"/>
      <c r="O16" s="144"/>
      <c r="P16" s="145"/>
      <c r="Q16" s="144"/>
      <c r="R16" s="145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44"/>
      <c r="F17" s="145"/>
      <c r="G17" s="144"/>
      <c r="H17" s="145"/>
      <c r="I17" s="144"/>
      <c r="J17" s="145"/>
      <c r="K17" s="146"/>
      <c r="L17" s="147"/>
      <c r="M17" s="148"/>
      <c r="N17" s="149"/>
      <c r="O17" s="144"/>
      <c r="P17" s="145"/>
      <c r="Q17" s="144"/>
      <c r="R17" s="145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5"/>
      <c r="G18" s="124"/>
      <c r="H18" s="125"/>
      <c r="I18" s="144"/>
      <c r="J18" s="145"/>
      <c r="K18" s="126"/>
      <c r="L18" s="127"/>
      <c r="M18" s="128"/>
      <c r="N18" s="129"/>
      <c r="O18" s="144"/>
      <c r="P18" s="145"/>
      <c r="Q18" s="144"/>
      <c r="R18" s="145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4"/>
      <c r="F19" s="125"/>
      <c r="G19" s="124"/>
      <c r="H19" s="125"/>
      <c r="I19" s="124"/>
      <c r="J19" s="125"/>
      <c r="K19" s="126"/>
      <c r="L19" s="127"/>
      <c r="M19" s="128"/>
      <c r="N19" s="129"/>
      <c r="O19" s="144"/>
      <c r="P19" s="145"/>
      <c r="Q19" s="144"/>
      <c r="R19" s="145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122" t="s">
        <v>112</v>
      </c>
      <c r="C20" s="6"/>
      <c r="D20" s="22" t="s">
        <v>103</v>
      </c>
      <c r="E20" s="144"/>
      <c r="F20" s="145"/>
      <c r="G20" s="144"/>
      <c r="H20" s="145"/>
      <c r="I20" s="144">
        <v>2</v>
      </c>
      <c r="J20" s="145"/>
      <c r="K20" s="146"/>
      <c r="L20" s="147"/>
      <c r="M20" s="148"/>
      <c r="N20" s="149"/>
      <c r="O20" s="144"/>
      <c r="P20" s="145"/>
      <c r="Q20" s="144"/>
      <c r="R20" s="145"/>
      <c r="S20" s="12">
        <f t="shared" si="0"/>
        <v>2</v>
      </c>
      <c r="T20" s="12">
        <f t="shared" si="1"/>
        <v>2</v>
      </c>
      <c r="U20" s="14"/>
      <c r="V20" s="14"/>
    </row>
    <row r="21" spans="1:22" s="4" customFormat="1" x14ac:dyDescent="0.25">
      <c r="A21" s="6">
        <v>3600</v>
      </c>
      <c r="B21" s="122" t="s">
        <v>112</v>
      </c>
      <c r="C21" s="6"/>
      <c r="D21" s="10" t="s">
        <v>61</v>
      </c>
      <c r="E21" s="144">
        <v>1</v>
      </c>
      <c r="F21" s="145"/>
      <c r="G21" s="144">
        <v>5</v>
      </c>
      <c r="H21" s="145"/>
      <c r="I21" s="144">
        <v>4</v>
      </c>
      <c r="J21" s="145"/>
      <c r="K21" s="146"/>
      <c r="L21" s="147"/>
      <c r="M21" s="148"/>
      <c r="N21" s="149"/>
      <c r="O21" s="144"/>
      <c r="P21" s="145"/>
      <c r="Q21" s="144"/>
      <c r="R21" s="145"/>
      <c r="S21" s="12">
        <f t="shared" si="0"/>
        <v>10</v>
      </c>
      <c r="T21" s="12">
        <f t="shared" si="1"/>
        <v>10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44"/>
      <c r="F22" s="145"/>
      <c r="G22" s="144"/>
      <c r="H22" s="145"/>
      <c r="I22" s="144"/>
      <c r="J22" s="145"/>
      <c r="K22" s="146"/>
      <c r="L22" s="147"/>
      <c r="M22" s="148"/>
      <c r="N22" s="149"/>
      <c r="O22" s="144"/>
      <c r="P22" s="145"/>
      <c r="Q22" s="144"/>
      <c r="R22" s="145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44"/>
      <c r="F23" s="145"/>
      <c r="G23" s="144"/>
      <c r="H23" s="145"/>
      <c r="I23" s="144"/>
      <c r="J23" s="145"/>
      <c r="K23" s="146"/>
      <c r="L23" s="147"/>
      <c r="M23" s="148">
        <v>8</v>
      </c>
      <c r="N23" s="149"/>
      <c r="O23" s="144"/>
      <c r="P23" s="145"/>
      <c r="Q23" s="144"/>
      <c r="R23" s="145"/>
      <c r="S23" s="12">
        <f t="shared" si="0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50">
        <f>SUM(E4:E23)</f>
        <v>8</v>
      </c>
      <c r="F24" s="151"/>
      <c r="G24" s="150">
        <f>SUM(G4:G23)</f>
        <v>8</v>
      </c>
      <c r="H24" s="151"/>
      <c r="I24" s="150">
        <f>SUM(I4:I23)</f>
        <v>8</v>
      </c>
      <c r="J24" s="151"/>
      <c r="K24" s="150">
        <f>SUM(K4:K23)</f>
        <v>0</v>
      </c>
      <c r="L24" s="151"/>
      <c r="M24" s="150">
        <f>SUM(M4:M23)</f>
        <v>8</v>
      </c>
      <c r="N24" s="151"/>
      <c r="O24" s="150">
        <f>SUM(O4:O23)</f>
        <v>0</v>
      </c>
      <c r="P24" s="151"/>
      <c r="Q24" s="150">
        <f>SUM(Q4:Q23)</f>
        <v>0</v>
      </c>
      <c r="R24" s="151"/>
      <c r="S24" s="12">
        <f t="shared" si="0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-8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24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12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8</v>
      </c>
      <c r="S33" s="3"/>
    </row>
    <row r="34" spans="1:19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E17" sqref="E17:J19"/>
    </sheetView>
  </sheetViews>
  <sheetFormatPr defaultColWidth="9.140625" defaultRowHeight="15.75" x14ac:dyDescent="0.25"/>
  <cols>
    <col min="1" max="1" width="10.285156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78</v>
      </c>
      <c r="B2" s="110"/>
      <c r="C2" s="110" t="str">
        <f>Buckingham!C2</f>
        <v>04.04.21</v>
      </c>
      <c r="D2" s="6"/>
      <c r="E2" s="152" t="s">
        <v>13</v>
      </c>
      <c r="F2" s="152"/>
      <c r="G2" s="152" t="s">
        <v>14</v>
      </c>
      <c r="H2" s="152"/>
      <c r="I2" s="152" t="s">
        <v>15</v>
      </c>
      <c r="J2" s="152"/>
      <c r="K2" s="154" t="s">
        <v>16</v>
      </c>
      <c r="L2" s="154"/>
      <c r="M2" s="153" t="s">
        <v>17</v>
      </c>
      <c r="N2" s="153"/>
      <c r="O2" s="152" t="s">
        <v>18</v>
      </c>
      <c r="P2" s="152"/>
      <c r="Q2" s="152" t="s">
        <v>19</v>
      </c>
      <c r="R2" s="15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6"/>
      <c r="L3" s="117"/>
      <c r="M3" s="118"/>
      <c r="N3" s="119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122" t="s">
        <v>111</v>
      </c>
      <c r="C4" s="6">
        <v>13</v>
      </c>
      <c r="D4" s="22" t="s">
        <v>83</v>
      </c>
      <c r="E4" s="144">
        <v>7</v>
      </c>
      <c r="F4" s="145"/>
      <c r="G4" s="144">
        <v>2</v>
      </c>
      <c r="H4" s="145"/>
      <c r="I4" s="144">
        <v>2</v>
      </c>
      <c r="J4" s="145"/>
      <c r="K4" s="146"/>
      <c r="L4" s="147"/>
      <c r="M4" s="148"/>
      <c r="N4" s="149"/>
      <c r="O4" s="130"/>
      <c r="P4" s="130"/>
      <c r="Q4" s="130"/>
      <c r="R4" s="130"/>
      <c r="S4" s="12">
        <f t="shared" ref="S4:S11" si="0">E4+G4+I4+K4+M4+O4+Q4</f>
        <v>11</v>
      </c>
      <c r="T4" s="12">
        <f t="shared" ref="T4:T11" si="1">SUM(S4-U4-V4)</f>
        <v>11</v>
      </c>
      <c r="U4" s="14"/>
      <c r="V4" s="14"/>
    </row>
    <row r="5" spans="1:22" x14ac:dyDescent="0.25">
      <c r="A5" s="6">
        <v>6728</v>
      </c>
      <c r="B5" s="122" t="s">
        <v>109</v>
      </c>
      <c r="C5" s="6">
        <v>117</v>
      </c>
      <c r="D5" s="22" t="s">
        <v>100</v>
      </c>
      <c r="E5" s="144"/>
      <c r="F5" s="145"/>
      <c r="G5" s="144">
        <v>1</v>
      </c>
      <c r="H5" s="145"/>
      <c r="I5" s="144"/>
      <c r="J5" s="145"/>
      <c r="K5" s="146"/>
      <c r="L5" s="147"/>
      <c r="M5" s="148"/>
      <c r="N5" s="149"/>
      <c r="O5" s="130"/>
      <c r="P5" s="130"/>
      <c r="Q5" s="130"/>
      <c r="R5" s="130"/>
      <c r="S5" s="12">
        <f t="shared" si="0"/>
        <v>1</v>
      </c>
      <c r="T5" s="12">
        <f t="shared" si="1"/>
        <v>1</v>
      </c>
      <c r="U5" s="14"/>
      <c r="V5" s="14"/>
    </row>
    <row r="6" spans="1:22" x14ac:dyDescent="0.25">
      <c r="A6" s="6"/>
      <c r="B6" s="6"/>
      <c r="C6" s="6"/>
      <c r="D6" s="22"/>
      <c r="E6" s="144"/>
      <c r="F6" s="145"/>
      <c r="G6" s="144"/>
      <c r="H6" s="145"/>
      <c r="I6" s="144"/>
      <c r="J6" s="145"/>
      <c r="K6" s="146"/>
      <c r="L6" s="147"/>
      <c r="M6" s="148"/>
      <c r="N6" s="149"/>
      <c r="O6" s="130"/>
      <c r="P6" s="130"/>
      <c r="Q6" s="130"/>
      <c r="R6" s="130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4"/>
      <c r="F7" s="145"/>
      <c r="G7" s="144"/>
      <c r="H7" s="145"/>
      <c r="I7" s="144"/>
      <c r="J7" s="145"/>
      <c r="K7" s="146"/>
      <c r="L7" s="147"/>
      <c r="M7" s="148"/>
      <c r="N7" s="149"/>
      <c r="O7" s="130"/>
      <c r="P7" s="130"/>
      <c r="Q7" s="130"/>
      <c r="R7" s="13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 t="s">
        <v>113</v>
      </c>
      <c r="C8" s="123">
        <v>83.39</v>
      </c>
      <c r="D8" s="22"/>
      <c r="E8" s="144"/>
      <c r="F8" s="145"/>
      <c r="G8" s="144"/>
      <c r="H8" s="145"/>
      <c r="I8" s="144"/>
      <c r="J8" s="145"/>
      <c r="K8" s="146"/>
      <c r="L8" s="147"/>
      <c r="M8" s="148"/>
      <c r="N8" s="149"/>
      <c r="O8" s="130"/>
      <c r="P8" s="130"/>
      <c r="Q8" s="130"/>
      <c r="R8" s="13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4"/>
      <c r="F9" s="145"/>
      <c r="G9" s="144"/>
      <c r="H9" s="145"/>
      <c r="I9" s="144"/>
      <c r="J9" s="145"/>
      <c r="K9" s="146"/>
      <c r="L9" s="147"/>
      <c r="M9" s="148"/>
      <c r="N9" s="149"/>
      <c r="O9" s="144"/>
      <c r="P9" s="145"/>
      <c r="Q9" s="144"/>
      <c r="R9" s="14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4"/>
      <c r="F10" s="145"/>
      <c r="G10" s="144"/>
      <c r="H10" s="145"/>
      <c r="I10" s="144"/>
      <c r="J10" s="145"/>
      <c r="K10" s="146"/>
      <c r="L10" s="147"/>
      <c r="M10" s="148"/>
      <c r="N10" s="149"/>
      <c r="O10" s="144"/>
      <c r="P10" s="145"/>
      <c r="Q10" s="144"/>
      <c r="R10" s="14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44"/>
      <c r="F11" s="145"/>
      <c r="G11" s="144"/>
      <c r="H11" s="145"/>
      <c r="I11" s="144"/>
      <c r="J11" s="145"/>
      <c r="K11" s="146"/>
      <c r="L11" s="147"/>
      <c r="M11" s="148"/>
      <c r="N11" s="149"/>
      <c r="O11" s="144"/>
      <c r="P11" s="145"/>
      <c r="Q11" s="144"/>
      <c r="R11" s="14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4"/>
      <c r="F12" s="145"/>
      <c r="G12" s="144"/>
      <c r="H12" s="145"/>
      <c r="I12" s="144"/>
      <c r="J12" s="145"/>
      <c r="K12" s="146"/>
      <c r="L12" s="147"/>
      <c r="M12" s="148"/>
      <c r="N12" s="149"/>
      <c r="O12" s="144"/>
      <c r="P12" s="145"/>
      <c r="Q12" s="144"/>
      <c r="R12" s="145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44"/>
      <c r="F13" s="145"/>
      <c r="G13" s="144"/>
      <c r="H13" s="145"/>
      <c r="I13" s="144"/>
      <c r="J13" s="145"/>
      <c r="K13" s="146"/>
      <c r="L13" s="147"/>
      <c r="M13" s="148"/>
      <c r="N13" s="149"/>
      <c r="O13" s="144"/>
      <c r="P13" s="145"/>
      <c r="Q13" s="144"/>
      <c r="R13" s="145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44"/>
      <c r="F14" s="145"/>
      <c r="G14" s="144"/>
      <c r="H14" s="145"/>
      <c r="I14" s="144"/>
      <c r="J14" s="145"/>
      <c r="K14" s="146"/>
      <c r="L14" s="147"/>
      <c r="M14" s="148"/>
      <c r="N14" s="149"/>
      <c r="O14" s="144"/>
      <c r="P14" s="145"/>
      <c r="Q14" s="144"/>
      <c r="R14" s="145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44"/>
      <c r="F15" s="145"/>
      <c r="G15" s="144"/>
      <c r="H15" s="145"/>
      <c r="I15" s="144"/>
      <c r="J15" s="145"/>
      <c r="K15" s="146"/>
      <c r="L15" s="147"/>
      <c r="M15" s="148"/>
      <c r="N15" s="149"/>
      <c r="O15" s="144"/>
      <c r="P15" s="145"/>
      <c r="Q15" s="144"/>
      <c r="R15" s="145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44"/>
      <c r="F16" s="145"/>
      <c r="G16" s="144"/>
      <c r="H16" s="145"/>
      <c r="I16" s="144"/>
      <c r="J16" s="145"/>
      <c r="K16" s="146"/>
      <c r="L16" s="147"/>
      <c r="M16" s="148"/>
      <c r="N16" s="149"/>
      <c r="O16" s="144"/>
      <c r="P16" s="145"/>
      <c r="Q16" s="144"/>
      <c r="R16" s="145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44"/>
      <c r="F17" s="145"/>
      <c r="G17" s="144"/>
      <c r="H17" s="145"/>
      <c r="I17" s="144"/>
      <c r="J17" s="145"/>
      <c r="K17" s="146"/>
      <c r="L17" s="147"/>
      <c r="M17" s="148"/>
      <c r="N17" s="149"/>
      <c r="O17" s="144"/>
      <c r="P17" s="145"/>
      <c r="Q17" s="144"/>
      <c r="R17" s="145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>
        <v>3600</v>
      </c>
      <c r="B18" s="122" t="s">
        <v>112</v>
      </c>
      <c r="C18" s="6"/>
      <c r="D18" s="22" t="s">
        <v>103</v>
      </c>
      <c r="E18" s="124"/>
      <c r="F18" s="125"/>
      <c r="G18" s="124"/>
      <c r="H18" s="125"/>
      <c r="I18" s="124">
        <v>2</v>
      </c>
      <c r="J18" s="125"/>
      <c r="K18" s="126"/>
      <c r="L18" s="127"/>
      <c r="M18" s="128"/>
      <c r="N18" s="129"/>
      <c r="O18" s="144"/>
      <c r="P18" s="145"/>
      <c r="Q18" s="144"/>
      <c r="R18" s="145"/>
      <c r="S18" s="12">
        <f t="shared" si="2"/>
        <v>2</v>
      </c>
      <c r="T18" s="12">
        <f t="shared" ref="T18:T20" si="7">SUM(S18-U18-V18)</f>
        <v>2</v>
      </c>
      <c r="U18" s="14"/>
      <c r="V18" s="14"/>
    </row>
    <row r="19" spans="1:22" x14ac:dyDescent="0.25">
      <c r="A19" s="6">
        <v>3600</v>
      </c>
      <c r="B19" s="122" t="s">
        <v>112</v>
      </c>
      <c r="C19" s="6"/>
      <c r="D19" s="10" t="s">
        <v>61</v>
      </c>
      <c r="E19" s="124">
        <v>1</v>
      </c>
      <c r="F19" s="125"/>
      <c r="G19" s="124">
        <v>5</v>
      </c>
      <c r="H19" s="125"/>
      <c r="I19" s="124">
        <v>4</v>
      </c>
      <c r="J19" s="125"/>
      <c r="K19" s="126"/>
      <c r="L19" s="127"/>
      <c r="M19" s="128"/>
      <c r="N19" s="129"/>
      <c r="O19" s="144"/>
      <c r="P19" s="145"/>
      <c r="Q19" s="144"/>
      <c r="R19" s="145"/>
      <c r="S19" s="12">
        <f t="shared" si="2"/>
        <v>10</v>
      </c>
      <c r="T19" s="12">
        <f t="shared" si="7"/>
        <v>10</v>
      </c>
      <c r="U19" s="14"/>
      <c r="V19" s="14"/>
    </row>
    <row r="20" spans="1:22" x14ac:dyDescent="0.25">
      <c r="A20" s="6"/>
      <c r="B20" s="6"/>
      <c r="C20" s="6"/>
      <c r="D20" s="10"/>
      <c r="E20" s="144"/>
      <c r="F20" s="145"/>
      <c r="G20" s="144"/>
      <c r="H20" s="145"/>
      <c r="I20" s="144"/>
      <c r="J20" s="145"/>
      <c r="K20" s="146"/>
      <c r="L20" s="147"/>
      <c r="M20" s="148"/>
      <c r="N20" s="149"/>
      <c r="O20" s="144"/>
      <c r="P20" s="145"/>
      <c r="Q20" s="144"/>
      <c r="R20" s="145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44"/>
      <c r="F21" s="145"/>
      <c r="G21" s="144"/>
      <c r="H21" s="145"/>
      <c r="I21" s="144"/>
      <c r="J21" s="145"/>
      <c r="K21" s="146"/>
      <c r="L21" s="147"/>
      <c r="M21" s="148"/>
      <c r="N21" s="149"/>
      <c r="O21" s="144"/>
      <c r="P21" s="145"/>
      <c r="Q21" s="144"/>
      <c r="R21" s="145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44"/>
      <c r="F22" s="145"/>
      <c r="G22" s="144"/>
      <c r="H22" s="145"/>
      <c r="I22" s="144"/>
      <c r="J22" s="145"/>
      <c r="K22" s="146"/>
      <c r="L22" s="147"/>
      <c r="M22" s="148">
        <v>8</v>
      </c>
      <c r="N22" s="149"/>
      <c r="O22" s="144"/>
      <c r="P22" s="145"/>
      <c r="Q22" s="144"/>
      <c r="R22" s="145"/>
      <c r="S22" s="12">
        <f t="shared" si="2"/>
        <v>8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50">
        <f>SUM(E4:E22)</f>
        <v>8</v>
      </c>
      <c r="F23" s="151"/>
      <c r="G23" s="150">
        <f>SUM(G4:G22)</f>
        <v>8</v>
      </c>
      <c r="H23" s="151"/>
      <c r="I23" s="150">
        <f>SUM(I4:I22)</f>
        <v>8</v>
      </c>
      <c r="J23" s="151"/>
      <c r="K23" s="150">
        <f>SUM(K4:K22)</f>
        <v>0</v>
      </c>
      <c r="L23" s="151"/>
      <c r="M23" s="150">
        <f>SUM(M4:M22)</f>
        <v>8</v>
      </c>
      <c r="N23" s="151"/>
      <c r="O23" s="150">
        <f>SUM(O4:O22)</f>
        <v>0</v>
      </c>
      <c r="P23" s="151"/>
      <c r="Q23" s="150">
        <f>SUM(Q4:Q22)</f>
        <v>0</v>
      </c>
      <c r="R23" s="151"/>
      <c r="S23" s="12">
        <f>SUM(S4:S22)</f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12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B33" s="4"/>
      <c r="C33" s="23">
        <f>SUM(C28:C32)</f>
        <v>32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6" zoomScaleNormal="86" workbookViewId="0">
      <selection activeCell="E21" sqref="E21:J27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78</v>
      </c>
      <c r="B2" s="110"/>
      <c r="C2" s="110" t="str">
        <f>Buckingham!C2</f>
        <v>04.04.21</v>
      </c>
      <c r="D2" s="110"/>
      <c r="E2" s="175" t="s">
        <v>13</v>
      </c>
      <c r="F2" s="175"/>
      <c r="G2" s="175" t="s">
        <v>14</v>
      </c>
      <c r="H2" s="175"/>
      <c r="I2" s="175" t="s">
        <v>15</v>
      </c>
      <c r="J2" s="175"/>
      <c r="K2" s="176" t="s">
        <v>16</v>
      </c>
      <c r="L2" s="176"/>
      <c r="M2" s="177">
        <v>8</v>
      </c>
      <c r="N2" s="177"/>
      <c r="O2" s="175" t="s">
        <v>18</v>
      </c>
      <c r="P2" s="175"/>
      <c r="Q2" s="175" t="s">
        <v>19</v>
      </c>
      <c r="R2" s="175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6"/>
      <c r="L3" s="117"/>
      <c r="M3" s="118"/>
      <c r="N3" s="119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6728</v>
      </c>
      <c r="B4" s="122" t="s">
        <v>109</v>
      </c>
      <c r="C4" s="6">
        <v>30</v>
      </c>
      <c r="D4" s="22" t="s">
        <v>87</v>
      </c>
      <c r="E4" s="144">
        <v>0.25</v>
      </c>
      <c r="F4" s="145"/>
      <c r="G4" s="144"/>
      <c r="H4" s="145"/>
      <c r="I4" s="144"/>
      <c r="J4" s="145"/>
      <c r="K4" s="146"/>
      <c r="L4" s="147"/>
      <c r="M4" s="148"/>
      <c r="N4" s="149"/>
      <c r="O4" s="173"/>
      <c r="P4" s="174"/>
      <c r="Q4" s="173"/>
      <c r="R4" s="174"/>
      <c r="S4" s="79">
        <f t="shared" ref="S4:S28" si="0">E4+G4+I4+K4+M4+O4+Q4</f>
        <v>0.25</v>
      </c>
      <c r="T4" s="79">
        <f t="shared" ref="T4:T28" si="1">SUM(S4-U4-V4)</f>
        <v>0.25</v>
      </c>
      <c r="U4" s="83"/>
      <c r="V4" s="83"/>
    </row>
    <row r="5" spans="1:22" x14ac:dyDescent="0.25">
      <c r="A5" s="6">
        <v>6728</v>
      </c>
      <c r="B5" s="122" t="s">
        <v>109</v>
      </c>
      <c r="C5" s="6">
        <v>31</v>
      </c>
      <c r="D5" s="22" t="s">
        <v>87</v>
      </c>
      <c r="E5" s="144">
        <v>0.25</v>
      </c>
      <c r="F5" s="145"/>
      <c r="G5" s="144"/>
      <c r="H5" s="145"/>
      <c r="I5" s="144"/>
      <c r="J5" s="145"/>
      <c r="K5" s="146"/>
      <c r="L5" s="147"/>
      <c r="M5" s="148"/>
      <c r="N5" s="149"/>
      <c r="O5" s="173"/>
      <c r="P5" s="174"/>
      <c r="Q5" s="173"/>
      <c r="R5" s="174"/>
      <c r="S5" s="79">
        <f t="shared" si="0"/>
        <v>0.25</v>
      </c>
      <c r="T5" s="79">
        <f t="shared" si="1"/>
        <v>0.25</v>
      </c>
      <c r="U5" s="83"/>
      <c r="V5" s="83"/>
    </row>
    <row r="6" spans="1:22" x14ac:dyDescent="0.25">
      <c r="A6" s="6">
        <v>6728</v>
      </c>
      <c r="B6" s="122" t="s">
        <v>109</v>
      </c>
      <c r="C6" s="6">
        <v>65</v>
      </c>
      <c r="D6" s="22" t="s">
        <v>87</v>
      </c>
      <c r="E6" s="144">
        <v>0.25</v>
      </c>
      <c r="F6" s="145"/>
      <c r="G6" s="144"/>
      <c r="H6" s="145"/>
      <c r="I6" s="144"/>
      <c r="J6" s="145"/>
      <c r="K6" s="146"/>
      <c r="L6" s="147"/>
      <c r="M6" s="148"/>
      <c r="N6" s="149"/>
      <c r="O6" s="173"/>
      <c r="P6" s="174"/>
      <c r="Q6" s="173"/>
      <c r="R6" s="174"/>
      <c r="S6" s="79">
        <f t="shared" ref="S6:S8" si="2">E6+G6+I6+K6+M6+O6+Q6</f>
        <v>0.25</v>
      </c>
      <c r="T6" s="79">
        <f t="shared" ref="T6:T8" si="3">SUM(S6-U6-V6)</f>
        <v>0.25</v>
      </c>
      <c r="U6" s="83"/>
      <c r="V6" s="83"/>
    </row>
    <row r="7" spans="1:22" x14ac:dyDescent="0.25">
      <c r="A7" s="6">
        <v>6728</v>
      </c>
      <c r="B7" s="122" t="s">
        <v>109</v>
      </c>
      <c r="C7" s="6">
        <v>35</v>
      </c>
      <c r="D7" s="22" t="s">
        <v>98</v>
      </c>
      <c r="E7" s="144">
        <v>0.25</v>
      </c>
      <c r="F7" s="145"/>
      <c r="G7" s="144"/>
      <c r="H7" s="145"/>
      <c r="I7" s="144"/>
      <c r="J7" s="145"/>
      <c r="K7" s="146"/>
      <c r="L7" s="147"/>
      <c r="M7" s="148"/>
      <c r="N7" s="149"/>
      <c r="O7" s="173"/>
      <c r="P7" s="174"/>
      <c r="Q7" s="173"/>
      <c r="R7" s="174"/>
      <c r="S7" s="79">
        <f t="shared" si="2"/>
        <v>0.25</v>
      </c>
      <c r="T7" s="79">
        <f t="shared" si="3"/>
        <v>0.25</v>
      </c>
      <c r="U7" s="83"/>
      <c r="V7" s="83"/>
    </row>
    <row r="8" spans="1:22" x14ac:dyDescent="0.25">
      <c r="A8" s="6"/>
      <c r="B8" s="122"/>
      <c r="C8" s="6"/>
      <c r="D8" s="22"/>
      <c r="E8" s="144"/>
      <c r="F8" s="145"/>
      <c r="G8" s="144"/>
      <c r="H8" s="145"/>
      <c r="I8" s="144"/>
      <c r="J8" s="145"/>
      <c r="K8" s="146"/>
      <c r="L8" s="147"/>
      <c r="M8" s="148"/>
      <c r="N8" s="149"/>
      <c r="O8" s="173"/>
      <c r="P8" s="174"/>
      <c r="Q8" s="173"/>
      <c r="R8" s="174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44"/>
      <c r="F9" s="145"/>
      <c r="G9" s="144"/>
      <c r="H9" s="145"/>
      <c r="I9" s="144"/>
      <c r="J9" s="145"/>
      <c r="K9" s="146"/>
      <c r="L9" s="147"/>
      <c r="M9" s="148"/>
      <c r="N9" s="149"/>
      <c r="O9" s="173"/>
      <c r="P9" s="174"/>
      <c r="Q9" s="173"/>
      <c r="R9" s="174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 t="s">
        <v>113</v>
      </c>
      <c r="C10" s="123">
        <v>115.38</v>
      </c>
      <c r="D10" s="22"/>
      <c r="E10" s="144"/>
      <c r="F10" s="145"/>
      <c r="G10" s="144"/>
      <c r="H10" s="145"/>
      <c r="I10" s="144"/>
      <c r="J10" s="145"/>
      <c r="K10" s="146"/>
      <c r="L10" s="147"/>
      <c r="M10" s="148"/>
      <c r="N10" s="149"/>
      <c r="O10" s="173"/>
      <c r="P10" s="174"/>
      <c r="Q10" s="173"/>
      <c r="R10" s="174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44"/>
      <c r="F11" s="145"/>
      <c r="G11" s="144"/>
      <c r="H11" s="145"/>
      <c r="I11" s="144"/>
      <c r="J11" s="145"/>
      <c r="K11" s="146"/>
      <c r="L11" s="147"/>
      <c r="M11" s="148"/>
      <c r="N11" s="149"/>
      <c r="O11" s="173"/>
      <c r="P11" s="174"/>
      <c r="Q11" s="173"/>
      <c r="R11" s="174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44"/>
      <c r="F12" s="145"/>
      <c r="G12" s="144"/>
      <c r="H12" s="145"/>
      <c r="I12" s="144"/>
      <c r="J12" s="145"/>
      <c r="K12" s="146"/>
      <c r="L12" s="147"/>
      <c r="M12" s="148"/>
      <c r="N12" s="149"/>
      <c r="O12" s="173"/>
      <c r="P12" s="174"/>
      <c r="Q12" s="173"/>
      <c r="R12" s="174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44"/>
      <c r="F13" s="145"/>
      <c r="G13" s="144"/>
      <c r="H13" s="145"/>
      <c r="I13" s="144"/>
      <c r="J13" s="145"/>
      <c r="K13" s="146"/>
      <c r="L13" s="147"/>
      <c r="M13" s="148"/>
      <c r="N13" s="149"/>
      <c r="O13" s="173"/>
      <c r="P13" s="174"/>
      <c r="Q13" s="173"/>
      <c r="R13" s="174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44"/>
      <c r="F14" s="145"/>
      <c r="G14" s="144"/>
      <c r="H14" s="145"/>
      <c r="I14" s="144"/>
      <c r="J14" s="145"/>
      <c r="K14" s="146"/>
      <c r="L14" s="147"/>
      <c r="M14" s="148"/>
      <c r="N14" s="149"/>
      <c r="O14" s="173"/>
      <c r="P14" s="174"/>
      <c r="Q14" s="173"/>
      <c r="R14" s="174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44"/>
      <c r="F15" s="145"/>
      <c r="G15" s="144"/>
      <c r="H15" s="145"/>
      <c r="I15" s="144"/>
      <c r="J15" s="145"/>
      <c r="K15" s="146"/>
      <c r="L15" s="147"/>
      <c r="M15" s="148"/>
      <c r="N15" s="149"/>
      <c r="O15" s="173"/>
      <c r="P15" s="174"/>
      <c r="Q15" s="173"/>
      <c r="R15" s="174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44"/>
      <c r="F16" s="145"/>
      <c r="G16" s="144"/>
      <c r="H16" s="145"/>
      <c r="I16" s="144"/>
      <c r="J16" s="145"/>
      <c r="K16" s="146"/>
      <c r="L16" s="147"/>
      <c r="M16" s="148"/>
      <c r="N16" s="149"/>
      <c r="O16" s="173"/>
      <c r="P16" s="174"/>
      <c r="Q16" s="173"/>
      <c r="R16" s="174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0"/>
      <c r="E17" s="144"/>
      <c r="F17" s="145"/>
      <c r="G17" s="144"/>
      <c r="H17" s="145"/>
      <c r="I17" s="144"/>
      <c r="J17" s="145"/>
      <c r="K17" s="146"/>
      <c r="L17" s="147"/>
      <c r="M17" s="148"/>
      <c r="N17" s="149"/>
      <c r="O17" s="173"/>
      <c r="P17" s="174"/>
      <c r="Q17" s="173"/>
      <c r="R17" s="174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6"/>
      <c r="C18" s="6"/>
      <c r="D18" s="10"/>
      <c r="E18" s="144"/>
      <c r="F18" s="145"/>
      <c r="G18" s="144"/>
      <c r="H18" s="145"/>
      <c r="I18" s="144"/>
      <c r="J18" s="145"/>
      <c r="K18" s="146"/>
      <c r="L18" s="147"/>
      <c r="M18" s="148"/>
      <c r="N18" s="149"/>
      <c r="O18" s="173"/>
      <c r="P18" s="174"/>
      <c r="Q18" s="173"/>
      <c r="R18" s="174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/>
      <c r="B19" s="6"/>
      <c r="C19" s="6"/>
      <c r="D19" s="22"/>
      <c r="E19" s="144"/>
      <c r="F19" s="145"/>
      <c r="G19" s="144"/>
      <c r="H19" s="145"/>
      <c r="I19" s="144"/>
      <c r="J19" s="145"/>
      <c r="K19" s="146"/>
      <c r="L19" s="147"/>
      <c r="M19" s="148"/>
      <c r="N19" s="149"/>
      <c r="O19" s="173"/>
      <c r="P19" s="174"/>
      <c r="Q19" s="173"/>
      <c r="R19" s="174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6"/>
      <c r="B20" s="6"/>
      <c r="C20" s="6"/>
      <c r="D20" s="10"/>
      <c r="E20" s="144"/>
      <c r="F20" s="145"/>
      <c r="G20" s="144"/>
      <c r="H20" s="145"/>
      <c r="I20" s="144"/>
      <c r="J20" s="145"/>
      <c r="K20" s="146"/>
      <c r="L20" s="147"/>
      <c r="M20" s="148"/>
      <c r="N20" s="149"/>
      <c r="O20" s="173"/>
      <c r="P20" s="174"/>
      <c r="Q20" s="173"/>
      <c r="R20" s="174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>
        <v>3600</v>
      </c>
      <c r="B21" s="122" t="s">
        <v>112</v>
      </c>
      <c r="C21" s="6"/>
      <c r="D21" s="22" t="s">
        <v>95</v>
      </c>
      <c r="E21" s="144"/>
      <c r="F21" s="145"/>
      <c r="G21" s="144">
        <v>4</v>
      </c>
      <c r="H21" s="145"/>
      <c r="I21" s="144">
        <v>3</v>
      </c>
      <c r="J21" s="145"/>
      <c r="K21" s="146"/>
      <c r="L21" s="147"/>
      <c r="M21" s="148"/>
      <c r="N21" s="149"/>
      <c r="O21" s="173"/>
      <c r="P21" s="174"/>
      <c r="Q21" s="173"/>
      <c r="R21" s="174"/>
      <c r="S21" s="79">
        <f t="shared" si="8"/>
        <v>7</v>
      </c>
      <c r="T21" s="79">
        <f t="shared" si="1"/>
        <v>7</v>
      </c>
      <c r="U21" s="83"/>
      <c r="V21" s="83"/>
    </row>
    <row r="22" spans="1:22" x14ac:dyDescent="0.25">
      <c r="A22" s="6">
        <v>3600</v>
      </c>
      <c r="B22" s="122" t="s">
        <v>112</v>
      </c>
      <c r="C22" s="6"/>
      <c r="D22" s="22" t="s">
        <v>90</v>
      </c>
      <c r="E22" s="144">
        <v>2.5</v>
      </c>
      <c r="F22" s="145"/>
      <c r="G22" s="144"/>
      <c r="H22" s="145"/>
      <c r="I22" s="144"/>
      <c r="J22" s="145"/>
      <c r="K22" s="146"/>
      <c r="L22" s="147"/>
      <c r="M22" s="148"/>
      <c r="N22" s="149"/>
      <c r="O22" s="173"/>
      <c r="P22" s="174"/>
      <c r="Q22" s="173"/>
      <c r="R22" s="174"/>
      <c r="S22" s="79">
        <f t="shared" si="8"/>
        <v>2.5</v>
      </c>
      <c r="T22" s="79">
        <f t="shared" si="1"/>
        <v>2.5</v>
      </c>
      <c r="U22" s="83"/>
      <c r="V22" s="83"/>
    </row>
    <row r="23" spans="1:22" x14ac:dyDescent="0.25">
      <c r="A23" s="6">
        <v>3600</v>
      </c>
      <c r="B23" s="122" t="s">
        <v>112</v>
      </c>
      <c r="C23" s="6"/>
      <c r="D23" s="22" t="s">
        <v>76</v>
      </c>
      <c r="E23" s="144"/>
      <c r="F23" s="145"/>
      <c r="G23" s="144"/>
      <c r="H23" s="145"/>
      <c r="I23" s="144"/>
      <c r="J23" s="145"/>
      <c r="K23" s="146"/>
      <c r="L23" s="147"/>
      <c r="M23" s="148"/>
      <c r="N23" s="149"/>
      <c r="O23" s="173"/>
      <c r="P23" s="174"/>
      <c r="Q23" s="173"/>
      <c r="R23" s="174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122" t="s">
        <v>112</v>
      </c>
      <c r="C24" s="6"/>
      <c r="D24" s="22" t="s">
        <v>62</v>
      </c>
      <c r="E24" s="144"/>
      <c r="F24" s="145"/>
      <c r="G24" s="144"/>
      <c r="H24" s="145"/>
      <c r="I24" s="144">
        <v>0.25</v>
      </c>
      <c r="J24" s="145"/>
      <c r="K24" s="146"/>
      <c r="L24" s="147"/>
      <c r="M24" s="148"/>
      <c r="N24" s="149"/>
      <c r="O24" s="173"/>
      <c r="P24" s="174"/>
      <c r="Q24" s="173"/>
      <c r="R24" s="174"/>
      <c r="S24" s="79">
        <f t="shared" si="8"/>
        <v>0.25</v>
      </c>
      <c r="T24" s="79">
        <f t="shared" si="1"/>
        <v>0.25</v>
      </c>
      <c r="U24" s="83"/>
      <c r="V24" s="83"/>
    </row>
    <row r="25" spans="1:22" x14ac:dyDescent="0.25">
      <c r="A25" s="81">
        <v>3600</v>
      </c>
      <c r="B25" s="122" t="s">
        <v>112</v>
      </c>
      <c r="C25" s="81"/>
      <c r="D25" s="22" t="s">
        <v>71</v>
      </c>
      <c r="E25" s="144">
        <v>3.25</v>
      </c>
      <c r="F25" s="145"/>
      <c r="G25" s="144">
        <v>4.25</v>
      </c>
      <c r="H25" s="145"/>
      <c r="I25" s="144">
        <v>5</v>
      </c>
      <c r="J25" s="145"/>
      <c r="K25" s="146"/>
      <c r="L25" s="147"/>
      <c r="M25" s="148"/>
      <c r="N25" s="149"/>
      <c r="O25" s="173"/>
      <c r="P25" s="174"/>
      <c r="Q25" s="173"/>
      <c r="R25" s="174"/>
      <c r="S25" s="79">
        <f t="shared" si="8"/>
        <v>12.5</v>
      </c>
      <c r="T25" s="79">
        <f t="shared" si="1"/>
        <v>12.5</v>
      </c>
      <c r="U25" s="83"/>
      <c r="V25" s="83"/>
    </row>
    <row r="26" spans="1:22" ht="15.75" customHeight="1" x14ac:dyDescent="0.25">
      <c r="A26" s="81">
        <v>3600</v>
      </c>
      <c r="B26" s="122" t="s">
        <v>112</v>
      </c>
      <c r="C26" s="81"/>
      <c r="D26" s="3" t="s">
        <v>68</v>
      </c>
      <c r="E26" s="144">
        <v>1.5</v>
      </c>
      <c r="F26" s="145"/>
      <c r="G26" s="144"/>
      <c r="H26" s="145"/>
      <c r="I26" s="144"/>
      <c r="J26" s="145"/>
      <c r="K26" s="146"/>
      <c r="L26" s="147"/>
      <c r="M26" s="148"/>
      <c r="N26" s="149"/>
      <c r="O26" s="173"/>
      <c r="P26" s="174"/>
      <c r="Q26" s="173"/>
      <c r="R26" s="174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122" t="s">
        <v>112</v>
      </c>
      <c r="C27" s="81"/>
      <c r="D27" s="82" t="s">
        <v>63</v>
      </c>
      <c r="E27" s="144">
        <v>0.25</v>
      </c>
      <c r="F27" s="145"/>
      <c r="G27" s="144">
        <v>0.25</v>
      </c>
      <c r="H27" s="145"/>
      <c r="I27" s="144">
        <v>0.25</v>
      </c>
      <c r="J27" s="145"/>
      <c r="K27" s="146"/>
      <c r="L27" s="147"/>
      <c r="M27" s="148"/>
      <c r="N27" s="149"/>
      <c r="O27" s="173"/>
      <c r="P27" s="174"/>
      <c r="Q27" s="173"/>
      <c r="R27" s="174"/>
      <c r="S27" s="79">
        <f t="shared" si="0"/>
        <v>0.75</v>
      </c>
      <c r="T27" s="79">
        <f t="shared" si="1"/>
        <v>0.75</v>
      </c>
      <c r="U27" s="83"/>
      <c r="V27" s="83"/>
    </row>
    <row r="28" spans="1:22" x14ac:dyDescent="0.25">
      <c r="A28" s="6"/>
      <c r="B28" s="122"/>
      <c r="C28" s="6"/>
      <c r="D28" s="10"/>
      <c r="E28" s="144"/>
      <c r="F28" s="145"/>
      <c r="G28" s="144"/>
      <c r="H28" s="145"/>
      <c r="I28" s="144"/>
      <c r="J28" s="145"/>
      <c r="K28" s="146"/>
      <c r="L28" s="147"/>
      <c r="M28" s="148"/>
      <c r="N28" s="149"/>
      <c r="O28" s="173"/>
      <c r="P28" s="174"/>
      <c r="Q28" s="173"/>
      <c r="R28" s="174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44"/>
      <c r="F29" s="145"/>
      <c r="G29" s="144"/>
      <c r="H29" s="145"/>
      <c r="I29" s="144"/>
      <c r="J29" s="145"/>
      <c r="K29" s="146"/>
      <c r="L29" s="147"/>
      <c r="M29" s="148"/>
      <c r="N29" s="149"/>
      <c r="O29" s="173"/>
      <c r="P29" s="174"/>
      <c r="Q29" s="173"/>
      <c r="R29" s="174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44"/>
      <c r="F30" s="145"/>
      <c r="G30" s="144"/>
      <c r="H30" s="145"/>
      <c r="I30" s="144"/>
      <c r="J30" s="145"/>
      <c r="K30" s="146"/>
      <c r="L30" s="147"/>
      <c r="M30" s="148">
        <v>8</v>
      </c>
      <c r="N30" s="149"/>
      <c r="O30" s="173"/>
      <c r="P30" s="174"/>
      <c r="Q30" s="173"/>
      <c r="R30" s="174"/>
      <c r="S30" s="79">
        <f>E30+G30+I30+K30+M30+O30+Q30</f>
        <v>8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78">
        <f>SUM(E4:E30)</f>
        <v>8.5</v>
      </c>
      <c r="F31" s="179"/>
      <c r="G31" s="178">
        <f>SUM(G4:G30)</f>
        <v>8.5</v>
      </c>
      <c r="H31" s="179"/>
      <c r="I31" s="178">
        <f>SUM(I4:I30)</f>
        <v>8.5</v>
      </c>
      <c r="J31" s="179"/>
      <c r="K31" s="178">
        <f>SUM(K4:K30)</f>
        <v>0</v>
      </c>
      <c r="L31" s="179"/>
      <c r="M31" s="178">
        <f t="shared" ref="M31" si="9">SUM(M4:M30)</f>
        <v>8</v>
      </c>
      <c r="N31" s="179"/>
      <c r="O31" s="178">
        <f>SUM(O4:O30)</f>
        <v>0</v>
      </c>
      <c r="P31" s="179"/>
      <c r="Q31" s="178">
        <f>SUM(Q4:Q30)</f>
        <v>0</v>
      </c>
      <c r="R31" s="179"/>
      <c r="S31" s="79">
        <f>SUM(S4:S30)</f>
        <v>33.5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25.5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-8</v>
      </c>
      <c r="M33" s="83"/>
      <c r="N33" s="83">
        <f>SUM(M31)-N32</f>
        <v>0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0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25.5</v>
      </c>
      <c r="I36" s="69">
        <v>3600</v>
      </c>
    </row>
    <row r="37" spans="1:22" x14ac:dyDescent="0.25">
      <c r="A37" s="71" t="s">
        <v>24</v>
      </c>
      <c r="C37" s="86">
        <f>U33</f>
        <v>0</v>
      </c>
      <c r="D37" s="86"/>
      <c r="I37" s="87">
        <v>24.5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8</v>
      </c>
    </row>
    <row r="41" spans="1:22" ht="16.5" thickBot="1" x14ac:dyDescent="0.3">
      <c r="A41" s="72" t="s">
        <v>6</v>
      </c>
      <c r="C41" s="88">
        <f>SUM(C36:C40)</f>
        <v>33.5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G25" sqref="H25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E19" sqref="E19:J2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78</v>
      </c>
      <c r="B2" s="110"/>
      <c r="C2" s="6" t="s">
        <v>94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7" t="s">
        <v>16</v>
      </c>
      <c r="L2" s="137"/>
      <c r="M2" s="138" t="s">
        <v>17</v>
      </c>
      <c r="N2" s="138"/>
      <c r="O2" s="136" t="s">
        <v>18</v>
      </c>
      <c r="P2" s="136"/>
      <c r="Q2" s="136" t="s">
        <v>19</v>
      </c>
      <c r="R2" s="13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6"/>
      <c r="L3" s="117"/>
      <c r="M3" s="118"/>
      <c r="N3" s="119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6849</v>
      </c>
      <c r="B4" s="122" t="s">
        <v>108</v>
      </c>
      <c r="C4" s="6">
        <v>15</v>
      </c>
      <c r="D4" s="22" t="s">
        <v>87</v>
      </c>
      <c r="E4" s="131">
        <v>1</v>
      </c>
      <c r="F4" s="131"/>
      <c r="G4" s="131"/>
      <c r="H4" s="131"/>
      <c r="I4" s="131"/>
      <c r="J4" s="131"/>
      <c r="K4" s="133"/>
      <c r="L4" s="133"/>
      <c r="M4" s="135"/>
      <c r="N4" s="135"/>
      <c r="O4" s="124"/>
      <c r="P4" s="125"/>
      <c r="Q4" s="124"/>
      <c r="R4" s="125"/>
      <c r="S4" s="58">
        <f t="shared" ref="S4:S25" si="0">E4+G4+I4+K4+M4+O4+Q4</f>
        <v>1</v>
      </c>
      <c r="T4" s="58">
        <f t="shared" ref="T4:T11" si="1">SUM(S4-U4-V4)</f>
        <v>1</v>
      </c>
      <c r="U4" s="60"/>
      <c r="V4" s="60"/>
    </row>
    <row r="5" spans="1:22" x14ac:dyDescent="0.25">
      <c r="A5" s="6">
        <v>6728</v>
      </c>
      <c r="B5" s="122" t="s">
        <v>109</v>
      </c>
      <c r="C5" s="6">
        <v>54</v>
      </c>
      <c r="D5" s="22" t="s">
        <v>105</v>
      </c>
      <c r="E5" s="130"/>
      <c r="F5" s="131"/>
      <c r="G5" s="130">
        <v>1</v>
      </c>
      <c r="H5" s="131"/>
      <c r="I5" s="130"/>
      <c r="J5" s="131"/>
      <c r="K5" s="132"/>
      <c r="L5" s="133"/>
      <c r="M5" s="134"/>
      <c r="N5" s="135"/>
      <c r="O5" s="124"/>
      <c r="P5" s="125"/>
      <c r="Q5" s="124"/>
      <c r="R5" s="125"/>
      <c r="S5" s="58">
        <f t="shared" si="0"/>
        <v>1</v>
      </c>
      <c r="T5" s="58">
        <f t="shared" si="1"/>
        <v>1</v>
      </c>
      <c r="U5" s="60"/>
      <c r="V5" s="60"/>
    </row>
    <row r="6" spans="1:22" x14ac:dyDescent="0.25">
      <c r="A6" s="6"/>
      <c r="B6" s="6"/>
      <c r="C6" s="6"/>
      <c r="D6" s="22"/>
      <c r="E6" s="131"/>
      <c r="F6" s="131"/>
      <c r="G6" s="131"/>
      <c r="H6" s="131"/>
      <c r="I6" s="131"/>
      <c r="J6" s="131"/>
      <c r="K6" s="133"/>
      <c r="L6" s="133"/>
      <c r="M6" s="135"/>
      <c r="N6" s="135"/>
      <c r="O6" s="124"/>
      <c r="P6" s="125"/>
      <c r="Q6" s="124"/>
      <c r="R6" s="125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 t="s">
        <v>113</v>
      </c>
      <c r="C7" s="123">
        <v>71.23</v>
      </c>
      <c r="D7" s="22"/>
      <c r="E7" s="124"/>
      <c r="F7" s="125"/>
      <c r="G7" s="124"/>
      <c r="H7" s="125"/>
      <c r="I7" s="124"/>
      <c r="J7" s="125"/>
      <c r="K7" s="126"/>
      <c r="L7" s="127"/>
      <c r="M7" s="128"/>
      <c r="N7" s="129"/>
      <c r="O7" s="124"/>
      <c r="P7" s="125"/>
      <c r="Q7" s="124"/>
      <c r="R7" s="125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24"/>
      <c r="F8" s="125"/>
      <c r="G8" s="124"/>
      <c r="H8" s="125"/>
      <c r="I8" s="124"/>
      <c r="J8" s="125"/>
      <c r="K8" s="126"/>
      <c r="L8" s="127"/>
      <c r="M8" s="128"/>
      <c r="N8" s="129"/>
      <c r="O8" s="124"/>
      <c r="P8" s="125"/>
      <c r="Q8" s="124"/>
      <c r="R8" s="125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24"/>
      <c r="F9" s="125"/>
      <c r="G9" s="124"/>
      <c r="H9" s="125"/>
      <c r="I9" s="124"/>
      <c r="J9" s="125"/>
      <c r="K9" s="126"/>
      <c r="L9" s="127"/>
      <c r="M9" s="128"/>
      <c r="N9" s="129"/>
      <c r="O9" s="124"/>
      <c r="P9" s="125"/>
      <c r="Q9" s="124"/>
      <c r="R9" s="125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24"/>
      <c r="F10" s="125"/>
      <c r="G10" s="124"/>
      <c r="H10" s="125"/>
      <c r="I10" s="124"/>
      <c r="J10" s="125"/>
      <c r="K10" s="126"/>
      <c r="L10" s="127"/>
      <c r="M10" s="128"/>
      <c r="N10" s="129"/>
      <c r="O10" s="124"/>
      <c r="P10" s="125"/>
      <c r="Q10" s="124"/>
      <c r="R10" s="125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4"/>
      <c r="F11" s="125"/>
      <c r="G11" s="124"/>
      <c r="H11" s="125"/>
      <c r="I11" s="124"/>
      <c r="J11" s="125"/>
      <c r="K11" s="126"/>
      <c r="L11" s="127"/>
      <c r="M11" s="128"/>
      <c r="N11" s="129"/>
      <c r="O11" s="124"/>
      <c r="P11" s="125"/>
      <c r="Q11" s="124"/>
      <c r="R11" s="125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4"/>
      <c r="J12" s="125"/>
      <c r="K12" s="126"/>
      <c r="L12" s="127"/>
      <c r="M12" s="128"/>
      <c r="N12" s="129"/>
      <c r="O12" s="124"/>
      <c r="P12" s="125"/>
      <c r="Q12" s="124"/>
      <c r="R12" s="125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4"/>
      <c r="F13" s="125"/>
      <c r="G13" s="124"/>
      <c r="H13" s="125"/>
      <c r="I13" s="124"/>
      <c r="J13" s="125"/>
      <c r="K13" s="126"/>
      <c r="L13" s="127"/>
      <c r="M13" s="128"/>
      <c r="N13" s="129"/>
      <c r="O13" s="124"/>
      <c r="P13" s="125"/>
      <c r="Q13" s="124"/>
      <c r="R13" s="125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4"/>
      <c r="F14" s="125"/>
      <c r="G14" s="124"/>
      <c r="H14" s="125"/>
      <c r="I14" s="124"/>
      <c r="J14" s="125"/>
      <c r="K14" s="126"/>
      <c r="L14" s="127"/>
      <c r="M14" s="128"/>
      <c r="N14" s="129"/>
      <c r="O14" s="124"/>
      <c r="P14" s="125"/>
      <c r="Q14" s="124"/>
      <c r="R14" s="125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4"/>
      <c r="F15" s="125"/>
      <c r="G15" s="124"/>
      <c r="H15" s="125"/>
      <c r="I15" s="124"/>
      <c r="J15" s="125"/>
      <c r="K15" s="126"/>
      <c r="L15" s="127"/>
      <c r="M15" s="128"/>
      <c r="N15" s="129"/>
      <c r="O15" s="124"/>
      <c r="P15" s="125"/>
      <c r="Q15" s="124"/>
      <c r="R15" s="125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4"/>
      <c r="F16" s="125"/>
      <c r="G16" s="124"/>
      <c r="H16" s="125"/>
      <c r="I16" s="124"/>
      <c r="J16" s="125"/>
      <c r="K16" s="126"/>
      <c r="L16" s="127"/>
      <c r="M16" s="128"/>
      <c r="N16" s="129"/>
      <c r="O16" s="124"/>
      <c r="P16" s="125"/>
      <c r="Q16" s="124"/>
      <c r="R16" s="125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4"/>
      <c r="F17" s="125"/>
      <c r="G17" s="124"/>
      <c r="H17" s="125"/>
      <c r="I17" s="124"/>
      <c r="J17" s="125"/>
      <c r="K17" s="126"/>
      <c r="L17" s="127"/>
      <c r="M17" s="128"/>
      <c r="N17" s="129"/>
      <c r="O17" s="124"/>
      <c r="P17" s="125"/>
      <c r="Q17" s="124"/>
      <c r="R17" s="125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4"/>
      <c r="F18" s="125"/>
      <c r="G18" s="124"/>
      <c r="H18" s="125"/>
      <c r="I18" s="124"/>
      <c r="J18" s="125"/>
      <c r="K18" s="126"/>
      <c r="L18" s="127"/>
      <c r="M18" s="128"/>
      <c r="N18" s="129"/>
      <c r="O18" s="124"/>
      <c r="P18" s="125"/>
      <c r="Q18" s="124"/>
      <c r="R18" s="125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4"/>
      <c r="F19" s="125"/>
      <c r="G19" s="124"/>
      <c r="H19" s="125"/>
      <c r="I19" s="124"/>
      <c r="J19" s="125"/>
      <c r="K19" s="126"/>
      <c r="L19" s="127"/>
      <c r="M19" s="128"/>
      <c r="N19" s="129"/>
      <c r="O19" s="124"/>
      <c r="P19" s="125"/>
      <c r="Q19" s="124"/>
      <c r="R19" s="125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>
        <v>3600</v>
      </c>
      <c r="B20" s="122" t="s">
        <v>112</v>
      </c>
      <c r="C20" s="6"/>
      <c r="D20" s="22" t="s">
        <v>91</v>
      </c>
      <c r="E20" s="124"/>
      <c r="F20" s="125"/>
      <c r="G20" s="124">
        <v>1</v>
      </c>
      <c r="H20" s="125"/>
      <c r="I20" s="124">
        <v>4</v>
      </c>
      <c r="J20" s="125"/>
      <c r="K20" s="126"/>
      <c r="L20" s="127"/>
      <c r="M20" s="128"/>
      <c r="N20" s="129"/>
      <c r="O20" s="124"/>
      <c r="P20" s="125"/>
      <c r="Q20" s="124"/>
      <c r="R20" s="125"/>
      <c r="S20" s="58">
        <f t="shared" ref="S20:S21" si="9">E20+G20+I20+K20+M20+O20+Q20</f>
        <v>5</v>
      </c>
      <c r="T20" s="58">
        <f t="shared" si="3"/>
        <v>5</v>
      </c>
      <c r="U20" s="60"/>
      <c r="V20" s="60"/>
    </row>
    <row r="21" spans="1:22" ht="15.75" customHeight="1" x14ac:dyDescent="0.25">
      <c r="A21" s="6">
        <v>3600</v>
      </c>
      <c r="B21" s="122" t="s">
        <v>112</v>
      </c>
      <c r="C21" s="6"/>
      <c r="D21" s="22" t="s">
        <v>95</v>
      </c>
      <c r="E21" s="124">
        <v>4.5</v>
      </c>
      <c r="F21" s="125"/>
      <c r="G21" s="124">
        <v>6</v>
      </c>
      <c r="H21" s="125"/>
      <c r="I21" s="124"/>
      <c r="J21" s="125"/>
      <c r="K21" s="126"/>
      <c r="L21" s="127"/>
      <c r="M21" s="128"/>
      <c r="N21" s="129"/>
      <c r="O21" s="124"/>
      <c r="P21" s="125"/>
      <c r="Q21" s="124"/>
      <c r="R21" s="125"/>
      <c r="S21" s="58">
        <f t="shared" si="9"/>
        <v>10.5</v>
      </c>
      <c r="T21" s="58">
        <f t="shared" si="3"/>
        <v>10.5</v>
      </c>
      <c r="U21" s="60"/>
      <c r="V21" s="60"/>
    </row>
    <row r="22" spans="1:22" x14ac:dyDescent="0.25">
      <c r="A22" s="6">
        <v>3600</v>
      </c>
      <c r="B22" s="122" t="s">
        <v>112</v>
      </c>
      <c r="C22" s="6"/>
      <c r="D22" s="22" t="s">
        <v>90</v>
      </c>
      <c r="E22" s="124">
        <v>2.5</v>
      </c>
      <c r="F22" s="125"/>
      <c r="G22" s="124"/>
      <c r="H22" s="125"/>
      <c r="I22" s="124"/>
      <c r="J22" s="125"/>
      <c r="K22" s="126"/>
      <c r="L22" s="127"/>
      <c r="M22" s="128"/>
      <c r="N22" s="129"/>
      <c r="O22" s="124"/>
      <c r="P22" s="125"/>
      <c r="Q22" s="124"/>
      <c r="R22" s="125"/>
      <c r="S22" s="58">
        <f t="shared" si="0"/>
        <v>2.5</v>
      </c>
      <c r="T22" s="58">
        <f t="shared" ref="T22" si="10">SUM(S22-U22-V22)</f>
        <v>2.5</v>
      </c>
      <c r="U22" s="60"/>
      <c r="V22" s="60"/>
    </row>
    <row r="23" spans="1:22" ht="15" customHeight="1" x14ac:dyDescent="0.25">
      <c r="A23" s="6">
        <v>3600</v>
      </c>
      <c r="B23" s="122" t="s">
        <v>112</v>
      </c>
      <c r="C23" s="6"/>
      <c r="D23" s="22" t="s">
        <v>89</v>
      </c>
      <c r="E23" s="130"/>
      <c r="F23" s="130"/>
      <c r="G23" s="130"/>
      <c r="H23" s="130"/>
      <c r="I23" s="130">
        <v>4</v>
      </c>
      <c r="J23" s="130"/>
      <c r="K23" s="132"/>
      <c r="L23" s="132"/>
      <c r="M23" s="134"/>
      <c r="N23" s="134"/>
      <c r="O23" s="124"/>
      <c r="P23" s="125"/>
      <c r="Q23" s="124"/>
      <c r="R23" s="125"/>
      <c r="S23" s="58">
        <f t="shared" si="0"/>
        <v>4</v>
      </c>
      <c r="T23" s="58">
        <f>SUM(S23-U23-V23)</f>
        <v>4</v>
      </c>
      <c r="U23" s="60"/>
      <c r="V23" s="60"/>
    </row>
    <row r="24" spans="1:22" x14ac:dyDescent="0.25">
      <c r="A24" s="81"/>
      <c r="B24" s="81"/>
      <c r="C24" s="81"/>
      <c r="D24" s="22"/>
      <c r="E24" s="124"/>
      <c r="F24" s="125"/>
      <c r="G24" s="124"/>
      <c r="H24" s="125"/>
      <c r="I24" s="124"/>
      <c r="J24" s="125"/>
      <c r="K24" s="126"/>
      <c r="L24" s="127"/>
      <c r="M24" s="128"/>
      <c r="N24" s="129"/>
      <c r="O24" s="124"/>
      <c r="P24" s="125"/>
      <c r="Q24" s="124"/>
      <c r="R24" s="125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24"/>
      <c r="F25" s="125"/>
      <c r="G25" s="124"/>
      <c r="H25" s="125"/>
      <c r="I25" s="124"/>
      <c r="J25" s="125"/>
      <c r="K25" s="126"/>
      <c r="L25" s="127"/>
      <c r="M25" s="128"/>
      <c r="N25" s="129"/>
      <c r="O25" s="124"/>
      <c r="P25" s="125"/>
      <c r="Q25" s="124"/>
      <c r="R25" s="125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24"/>
      <c r="F26" s="125"/>
      <c r="G26" s="124"/>
      <c r="H26" s="125"/>
      <c r="I26" s="124"/>
      <c r="J26" s="125"/>
      <c r="K26" s="126"/>
      <c r="L26" s="127"/>
      <c r="M26" s="128">
        <v>8</v>
      </c>
      <c r="N26" s="129"/>
      <c r="O26" s="124"/>
      <c r="P26" s="125"/>
      <c r="Q26" s="124"/>
      <c r="R26" s="125"/>
      <c r="S26" s="58">
        <f t="shared" ref="S26:S27" si="11">E26+G26+I26+K26+M26+O26+Q26</f>
        <v>8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39">
        <f>SUM(E4:E26)</f>
        <v>8</v>
      </c>
      <c r="F27" s="140"/>
      <c r="G27" s="139">
        <f>SUM(G4:G26)</f>
        <v>8</v>
      </c>
      <c r="H27" s="140"/>
      <c r="I27" s="139">
        <f>SUM(I4:I26)</f>
        <v>8</v>
      </c>
      <c r="J27" s="140"/>
      <c r="K27" s="139">
        <f>SUM(K4:K26)</f>
        <v>0</v>
      </c>
      <c r="L27" s="140"/>
      <c r="M27" s="139">
        <f>SUM(M4:M26)</f>
        <v>8</v>
      </c>
      <c r="N27" s="140"/>
      <c r="O27" s="139">
        <f>SUM(O4:O26)</f>
        <v>0</v>
      </c>
      <c r="P27" s="140"/>
      <c r="Q27" s="139">
        <f>SUM(Q4:Q26)</f>
        <v>0</v>
      </c>
      <c r="R27" s="140"/>
      <c r="S27" s="58">
        <f t="shared" si="11"/>
        <v>32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24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-8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-8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24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22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8</v>
      </c>
    </row>
    <row r="37" spans="1:9" ht="16.5" thickBot="1" x14ac:dyDescent="0.3">
      <c r="A37" s="51" t="s">
        <v>6</v>
      </c>
      <c r="C37" s="65">
        <f>SUM(C32:C36)</f>
        <v>32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G25" sqref="G25:H25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78</v>
      </c>
      <c r="B2" s="110"/>
      <c r="C2" s="110" t="str">
        <f>Buckingham!C2</f>
        <v>04.04.21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6" t="s">
        <v>18</v>
      </c>
      <c r="P2" s="136"/>
      <c r="Q2" s="136" t="s">
        <v>19</v>
      </c>
      <c r="R2" s="13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3"/>
      <c r="F3" s="113"/>
      <c r="G3" s="113"/>
      <c r="H3" s="113"/>
      <c r="I3" s="113"/>
      <c r="J3" s="113"/>
      <c r="K3" s="113"/>
      <c r="L3" s="113"/>
      <c r="M3" s="119"/>
      <c r="N3" s="119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6874</v>
      </c>
      <c r="B4" s="122" t="s">
        <v>110</v>
      </c>
      <c r="C4" s="6">
        <v>5</v>
      </c>
      <c r="D4" s="22" t="s">
        <v>83</v>
      </c>
      <c r="E4" s="143"/>
      <c r="F4" s="143"/>
      <c r="G4" s="143"/>
      <c r="H4" s="143"/>
      <c r="I4" s="143"/>
      <c r="J4" s="143"/>
      <c r="K4" s="143"/>
      <c r="L4" s="143"/>
      <c r="M4" s="135"/>
      <c r="N4" s="135"/>
      <c r="O4" s="124"/>
      <c r="P4" s="125"/>
      <c r="Q4" s="124"/>
      <c r="R4" s="125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43"/>
      <c r="F5" s="143"/>
      <c r="G5" s="143"/>
      <c r="H5" s="143"/>
      <c r="I5" s="143"/>
      <c r="J5" s="143"/>
      <c r="K5" s="143"/>
      <c r="L5" s="143"/>
      <c r="M5" s="135"/>
      <c r="N5" s="135"/>
      <c r="O5" s="124"/>
      <c r="P5" s="125"/>
      <c r="Q5" s="124"/>
      <c r="R5" s="125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 t="s">
        <v>113</v>
      </c>
      <c r="C6" s="123">
        <v>256</v>
      </c>
      <c r="D6" s="22"/>
      <c r="E6" s="143"/>
      <c r="F6" s="143"/>
      <c r="G6" s="143"/>
      <c r="H6" s="143"/>
      <c r="I6" s="143"/>
      <c r="J6" s="143"/>
      <c r="K6" s="143"/>
      <c r="L6" s="143"/>
      <c r="M6" s="135"/>
      <c r="N6" s="135"/>
      <c r="O6" s="124"/>
      <c r="P6" s="125"/>
      <c r="Q6" s="124"/>
      <c r="R6" s="125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43"/>
      <c r="F7" s="143"/>
      <c r="G7" s="143"/>
      <c r="H7" s="143"/>
      <c r="I7" s="143"/>
      <c r="J7" s="143"/>
      <c r="K7" s="143"/>
      <c r="L7" s="143"/>
      <c r="M7" s="135"/>
      <c r="N7" s="135"/>
      <c r="O7" s="124"/>
      <c r="P7" s="125"/>
      <c r="Q7" s="124"/>
      <c r="R7" s="125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41"/>
      <c r="F8" s="142"/>
      <c r="G8" s="141"/>
      <c r="H8" s="142"/>
      <c r="I8" s="141"/>
      <c r="J8" s="142"/>
      <c r="K8" s="141"/>
      <c r="L8" s="142"/>
      <c r="M8" s="128"/>
      <c r="N8" s="129"/>
      <c r="O8" s="124"/>
      <c r="P8" s="125"/>
      <c r="Q8" s="124"/>
      <c r="R8" s="125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43"/>
      <c r="F9" s="143"/>
      <c r="G9" s="143"/>
      <c r="H9" s="143"/>
      <c r="I9" s="143"/>
      <c r="J9" s="143"/>
      <c r="K9" s="143"/>
      <c r="L9" s="143"/>
      <c r="M9" s="135"/>
      <c r="N9" s="135"/>
      <c r="O9" s="124"/>
      <c r="P9" s="125"/>
      <c r="Q9" s="124"/>
      <c r="R9" s="12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41"/>
      <c r="F10" s="142"/>
      <c r="G10" s="141"/>
      <c r="H10" s="142"/>
      <c r="I10" s="141"/>
      <c r="J10" s="142"/>
      <c r="K10" s="141"/>
      <c r="L10" s="142"/>
      <c r="M10" s="128"/>
      <c r="N10" s="129"/>
      <c r="O10" s="124"/>
      <c r="P10" s="125"/>
      <c r="Q10" s="124"/>
      <c r="R10" s="12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41"/>
      <c r="F11" s="142"/>
      <c r="G11" s="141"/>
      <c r="H11" s="142"/>
      <c r="I11" s="141"/>
      <c r="J11" s="142"/>
      <c r="K11" s="141"/>
      <c r="L11" s="142"/>
      <c r="M11" s="128"/>
      <c r="N11" s="129"/>
      <c r="O11" s="124"/>
      <c r="P11" s="125"/>
      <c r="Q11" s="124"/>
      <c r="R11" s="12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41"/>
      <c r="F12" s="142"/>
      <c r="G12" s="141"/>
      <c r="H12" s="142"/>
      <c r="I12" s="141"/>
      <c r="J12" s="142"/>
      <c r="K12" s="141"/>
      <c r="L12" s="142"/>
      <c r="M12" s="128"/>
      <c r="N12" s="129"/>
      <c r="O12" s="124"/>
      <c r="P12" s="125"/>
      <c r="Q12" s="124"/>
      <c r="R12" s="12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41"/>
      <c r="F13" s="142"/>
      <c r="G13" s="141"/>
      <c r="H13" s="142"/>
      <c r="I13" s="141"/>
      <c r="J13" s="142"/>
      <c r="K13" s="141"/>
      <c r="L13" s="142"/>
      <c r="M13" s="128"/>
      <c r="N13" s="129"/>
      <c r="O13" s="124"/>
      <c r="P13" s="125"/>
      <c r="Q13" s="124"/>
      <c r="R13" s="125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41"/>
      <c r="F14" s="142"/>
      <c r="G14" s="141"/>
      <c r="H14" s="142"/>
      <c r="I14" s="141"/>
      <c r="J14" s="142"/>
      <c r="K14" s="141"/>
      <c r="L14" s="142"/>
      <c r="M14" s="128"/>
      <c r="N14" s="129"/>
      <c r="O14" s="124"/>
      <c r="P14" s="125"/>
      <c r="Q14" s="124"/>
      <c r="R14" s="125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41"/>
      <c r="F15" s="142"/>
      <c r="G15" s="141"/>
      <c r="H15" s="142"/>
      <c r="I15" s="141"/>
      <c r="J15" s="142"/>
      <c r="K15" s="141"/>
      <c r="L15" s="142"/>
      <c r="M15" s="128"/>
      <c r="N15" s="129"/>
      <c r="O15" s="124"/>
      <c r="P15" s="125"/>
      <c r="Q15" s="124"/>
      <c r="R15" s="125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41"/>
      <c r="F16" s="142"/>
      <c r="G16" s="141"/>
      <c r="H16" s="142"/>
      <c r="I16" s="141"/>
      <c r="J16" s="142"/>
      <c r="K16" s="141"/>
      <c r="L16" s="142"/>
      <c r="M16" s="128"/>
      <c r="N16" s="129"/>
      <c r="O16" s="124"/>
      <c r="P16" s="125"/>
      <c r="Q16" s="124"/>
      <c r="R16" s="125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41"/>
      <c r="F17" s="142"/>
      <c r="G17" s="141"/>
      <c r="H17" s="142"/>
      <c r="I17" s="141"/>
      <c r="J17" s="142"/>
      <c r="K17" s="141"/>
      <c r="L17" s="142"/>
      <c r="M17" s="128"/>
      <c r="N17" s="129"/>
      <c r="O17" s="124"/>
      <c r="P17" s="125"/>
      <c r="Q17" s="124"/>
      <c r="R17" s="125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41"/>
      <c r="F18" s="142"/>
      <c r="G18" s="141"/>
      <c r="H18" s="142"/>
      <c r="I18" s="141"/>
      <c r="J18" s="142"/>
      <c r="K18" s="141"/>
      <c r="L18" s="142"/>
      <c r="M18" s="128"/>
      <c r="N18" s="129"/>
      <c r="O18" s="124"/>
      <c r="P18" s="125"/>
      <c r="Q18" s="124"/>
      <c r="R18" s="125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41"/>
      <c r="F19" s="142"/>
      <c r="G19" s="141"/>
      <c r="H19" s="142"/>
      <c r="I19" s="141"/>
      <c r="J19" s="142"/>
      <c r="K19" s="141"/>
      <c r="L19" s="142"/>
      <c r="M19" s="128"/>
      <c r="N19" s="129"/>
      <c r="O19" s="124"/>
      <c r="P19" s="125"/>
      <c r="Q19" s="124"/>
      <c r="R19" s="125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41"/>
      <c r="F20" s="142"/>
      <c r="G20" s="141"/>
      <c r="H20" s="142"/>
      <c r="I20" s="141"/>
      <c r="J20" s="142"/>
      <c r="K20" s="141"/>
      <c r="L20" s="142"/>
      <c r="M20" s="128"/>
      <c r="N20" s="129"/>
      <c r="O20" s="124"/>
      <c r="P20" s="125"/>
      <c r="Q20" s="124"/>
      <c r="R20" s="125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122" t="s">
        <v>112</v>
      </c>
      <c r="C21" s="6"/>
      <c r="D21" s="22" t="s">
        <v>81</v>
      </c>
      <c r="E21" s="141"/>
      <c r="F21" s="142"/>
      <c r="G21" s="141"/>
      <c r="H21" s="142"/>
      <c r="I21" s="141"/>
      <c r="J21" s="142"/>
      <c r="K21" s="141"/>
      <c r="L21" s="142"/>
      <c r="M21" s="128"/>
      <c r="N21" s="129"/>
      <c r="O21" s="124"/>
      <c r="P21" s="125"/>
      <c r="Q21" s="124"/>
      <c r="R21" s="125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/>
      <c r="B22" s="25"/>
      <c r="C22" s="6"/>
      <c r="D22" s="22"/>
      <c r="E22" s="141"/>
      <c r="F22" s="142"/>
      <c r="G22" s="141"/>
      <c r="H22" s="142"/>
      <c r="I22" s="141"/>
      <c r="J22" s="142"/>
      <c r="K22" s="141"/>
      <c r="L22" s="142"/>
      <c r="M22" s="128"/>
      <c r="N22" s="129"/>
      <c r="O22" s="124"/>
      <c r="P22" s="125"/>
      <c r="Q22" s="124"/>
      <c r="R22" s="125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41"/>
      <c r="F23" s="142"/>
      <c r="G23" s="141"/>
      <c r="H23" s="142"/>
      <c r="I23" s="141"/>
      <c r="J23" s="142"/>
      <c r="K23" s="141"/>
      <c r="L23" s="142"/>
      <c r="M23" s="128"/>
      <c r="N23" s="129"/>
      <c r="O23" s="124"/>
      <c r="P23" s="125"/>
      <c r="Q23" s="124"/>
      <c r="R23" s="125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41"/>
      <c r="F24" s="142"/>
      <c r="G24" s="141"/>
      <c r="H24" s="142"/>
      <c r="I24" s="141"/>
      <c r="J24" s="142"/>
      <c r="K24" s="141"/>
      <c r="L24" s="142"/>
      <c r="M24" s="128">
        <v>8</v>
      </c>
      <c r="N24" s="129"/>
      <c r="O24" s="124"/>
      <c r="P24" s="125"/>
      <c r="Q24" s="124"/>
      <c r="R24" s="125"/>
      <c r="S24" s="58">
        <f t="shared" si="1"/>
        <v>8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4"/>
      <c r="F25" s="125"/>
      <c r="G25" s="124"/>
      <c r="H25" s="125"/>
      <c r="I25" s="124"/>
      <c r="J25" s="125"/>
      <c r="K25" s="124"/>
      <c r="L25" s="125"/>
      <c r="M25" s="124"/>
      <c r="N25" s="125"/>
      <c r="O25" s="124"/>
      <c r="P25" s="125"/>
      <c r="Q25" s="124"/>
      <c r="R25" s="125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9">
        <f>SUM(E4:E25)</f>
        <v>0</v>
      </c>
      <c r="F26" s="140"/>
      <c r="G26" s="139">
        <f>SUM(G4:G25)</f>
        <v>0</v>
      </c>
      <c r="H26" s="140"/>
      <c r="I26" s="139">
        <f>SUM(I4:I25)</f>
        <v>0</v>
      </c>
      <c r="J26" s="140"/>
      <c r="K26" s="139">
        <f>SUM(K4:K25)</f>
        <v>0</v>
      </c>
      <c r="L26" s="140"/>
      <c r="M26" s="139">
        <f>SUM(M4:M25)</f>
        <v>8</v>
      </c>
      <c r="N26" s="140"/>
      <c r="O26" s="139">
        <f>SUM(O4:O25)</f>
        <v>0</v>
      </c>
      <c r="P26" s="140"/>
      <c r="Q26" s="139">
        <f>SUM(Q4:Q25)</f>
        <v>0</v>
      </c>
      <c r="R26" s="140"/>
      <c r="S26" s="58">
        <f t="shared" si="1"/>
        <v>8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-32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8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8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G25" sqref="H25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78</v>
      </c>
      <c r="B2" s="110"/>
      <c r="C2" s="110" t="str">
        <f>Buckingham!C2</f>
        <v>04.04.21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7" t="s">
        <v>16</v>
      </c>
      <c r="L2" s="137"/>
      <c r="M2" s="138" t="s">
        <v>17</v>
      </c>
      <c r="N2" s="138"/>
      <c r="O2" s="136" t="s">
        <v>18</v>
      </c>
      <c r="P2" s="136"/>
      <c r="Q2" s="136" t="s">
        <v>19</v>
      </c>
      <c r="R2" s="13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6"/>
      <c r="L3" s="117"/>
      <c r="M3" s="118"/>
      <c r="N3" s="119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122" t="s">
        <v>111</v>
      </c>
      <c r="C4" s="6">
        <v>13</v>
      </c>
      <c r="D4" s="22" t="s">
        <v>83</v>
      </c>
      <c r="E4" s="124">
        <v>4</v>
      </c>
      <c r="F4" s="125"/>
      <c r="G4" s="124"/>
      <c r="H4" s="125"/>
      <c r="I4" s="124"/>
      <c r="J4" s="125"/>
      <c r="K4" s="126"/>
      <c r="L4" s="127"/>
      <c r="M4" s="128"/>
      <c r="N4" s="129"/>
      <c r="O4" s="124"/>
      <c r="P4" s="125"/>
      <c r="Q4" s="124"/>
      <c r="R4" s="125"/>
      <c r="S4" s="58">
        <f>E4+G4+I4+K4+M4+O4+Q4</f>
        <v>4</v>
      </c>
      <c r="T4" s="58">
        <f t="shared" ref="T4:T12" si="0">SUM(S4-U4-V4)</f>
        <v>4</v>
      </c>
      <c r="U4" s="60"/>
      <c r="V4" s="60"/>
    </row>
    <row r="5" spans="1:22" x14ac:dyDescent="0.25">
      <c r="A5" s="6">
        <v>6728</v>
      </c>
      <c r="B5" s="122" t="s">
        <v>109</v>
      </c>
      <c r="C5" s="6">
        <v>43</v>
      </c>
      <c r="D5" s="22" t="s">
        <v>86</v>
      </c>
      <c r="E5" s="124">
        <v>4</v>
      </c>
      <c r="F5" s="125"/>
      <c r="G5" s="124">
        <v>1</v>
      </c>
      <c r="H5" s="125"/>
      <c r="I5" s="124">
        <v>2</v>
      </c>
      <c r="J5" s="125"/>
      <c r="K5" s="126"/>
      <c r="L5" s="127"/>
      <c r="M5" s="128"/>
      <c r="N5" s="129"/>
      <c r="O5" s="124"/>
      <c r="P5" s="125"/>
      <c r="Q5" s="124"/>
      <c r="R5" s="125"/>
      <c r="S5" s="58">
        <f t="shared" ref="S5:S22" si="1">E5+G5+I5+K5+M5+O5+Q5</f>
        <v>7</v>
      </c>
      <c r="T5" s="58">
        <f t="shared" si="0"/>
        <v>7</v>
      </c>
      <c r="U5" s="60"/>
      <c r="V5" s="60"/>
    </row>
    <row r="6" spans="1:22" x14ac:dyDescent="0.25">
      <c r="A6" s="6">
        <v>6728</v>
      </c>
      <c r="B6" s="122" t="s">
        <v>109</v>
      </c>
      <c r="C6" s="6">
        <v>117</v>
      </c>
      <c r="D6" s="22" t="s">
        <v>100</v>
      </c>
      <c r="E6" s="124"/>
      <c r="F6" s="125"/>
      <c r="G6" s="124">
        <v>1</v>
      </c>
      <c r="H6" s="125"/>
      <c r="I6" s="124"/>
      <c r="J6" s="125"/>
      <c r="K6" s="126"/>
      <c r="L6" s="127"/>
      <c r="M6" s="128"/>
      <c r="N6" s="129"/>
      <c r="O6" s="124"/>
      <c r="P6" s="125"/>
      <c r="Q6" s="124"/>
      <c r="R6" s="125"/>
      <c r="S6" s="58">
        <f t="shared" si="1"/>
        <v>1</v>
      </c>
      <c r="T6" s="58">
        <f t="shared" si="0"/>
        <v>1</v>
      </c>
      <c r="U6" s="60"/>
      <c r="V6" s="60"/>
    </row>
    <row r="7" spans="1:22" x14ac:dyDescent="0.25">
      <c r="A7" s="6">
        <v>6874</v>
      </c>
      <c r="B7" s="122" t="s">
        <v>110</v>
      </c>
      <c r="C7" s="6">
        <v>14</v>
      </c>
      <c r="D7" s="22" t="s">
        <v>101</v>
      </c>
      <c r="E7" s="124"/>
      <c r="F7" s="125"/>
      <c r="G7" s="124">
        <v>0.5</v>
      </c>
      <c r="H7" s="125"/>
      <c r="I7" s="124"/>
      <c r="J7" s="125"/>
      <c r="K7" s="126"/>
      <c r="L7" s="127"/>
      <c r="M7" s="128"/>
      <c r="N7" s="129"/>
      <c r="O7" s="124"/>
      <c r="P7" s="125"/>
      <c r="Q7" s="124"/>
      <c r="R7" s="125"/>
      <c r="S7" s="58">
        <f t="shared" si="1"/>
        <v>0.5</v>
      </c>
      <c r="T7" s="58">
        <f t="shared" si="0"/>
        <v>0.5</v>
      </c>
      <c r="U7" s="60"/>
      <c r="V7" s="60"/>
    </row>
    <row r="8" spans="1:22" x14ac:dyDescent="0.25">
      <c r="A8" s="6"/>
      <c r="B8" s="6"/>
      <c r="C8" s="6"/>
      <c r="D8" s="22"/>
      <c r="E8" s="124"/>
      <c r="F8" s="125"/>
      <c r="G8" s="124"/>
      <c r="H8" s="125"/>
      <c r="I8" s="124"/>
      <c r="J8" s="125"/>
      <c r="K8" s="126"/>
      <c r="L8" s="127"/>
      <c r="M8" s="128"/>
      <c r="N8" s="129"/>
      <c r="O8" s="124"/>
      <c r="P8" s="125"/>
      <c r="Q8" s="124"/>
      <c r="R8" s="125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4"/>
      <c r="F9" s="125"/>
      <c r="G9" s="124"/>
      <c r="H9" s="125"/>
      <c r="I9" s="124"/>
      <c r="J9" s="125"/>
      <c r="K9" s="126"/>
      <c r="L9" s="127"/>
      <c r="M9" s="128"/>
      <c r="N9" s="129"/>
      <c r="O9" s="124"/>
      <c r="P9" s="125"/>
      <c r="Q9" s="124"/>
      <c r="R9" s="12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 t="s">
        <v>113</v>
      </c>
      <c r="C10" s="123">
        <v>93.89</v>
      </c>
      <c r="D10" s="22"/>
      <c r="E10" s="124"/>
      <c r="F10" s="125"/>
      <c r="G10" s="124"/>
      <c r="H10" s="125"/>
      <c r="I10" s="124"/>
      <c r="J10" s="125"/>
      <c r="K10" s="126"/>
      <c r="L10" s="127"/>
      <c r="M10" s="128"/>
      <c r="N10" s="129"/>
      <c r="O10" s="124"/>
      <c r="P10" s="125"/>
      <c r="Q10" s="124"/>
      <c r="R10" s="12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4"/>
      <c r="F11" s="125"/>
      <c r="G11" s="124"/>
      <c r="H11" s="125"/>
      <c r="I11" s="124"/>
      <c r="J11" s="125"/>
      <c r="K11" s="126"/>
      <c r="L11" s="127"/>
      <c r="M11" s="128"/>
      <c r="N11" s="129"/>
      <c r="O11" s="124"/>
      <c r="P11" s="125"/>
      <c r="Q11" s="124"/>
      <c r="R11" s="12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4"/>
      <c r="J12" s="125"/>
      <c r="K12" s="126"/>
      <c r="L12" s="127"/>
      <c r="M12" s="128"/>
      <c r="N12" s="129"/>
      <c r="O12" s="124"/>
      <c r="P12" s="125"/>
      <c r="Q12" s="124"/>
      <c r="R12" s="12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4"/>
      <c r="F13" s="125"/>
      <c r="G13" s="124"/>
      <c r="H13" s="125"/>
      <c r="I13" s="124"/>
      <c r="J13" s="125"/>
      <c r="K13" s="126"/>
      <c r="L13" s="127"/>
      <c r="M13" s="128"/>
      <c r="N13" s="129"/>
      <c r="O13" s="124"/>
      <c r="P13" s="125"/>
      <c r="Q13" s="124"/>
      <c r="R13" s="125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4"/>
      <c r="F14" s="125"/>
      <c r="G14" s="124"/>
      <c r="H14" s="125"/>
      <c r="I14" s="124"/>
      <c r="J14" s="125"/>
      <c r="K14" s="126"/>
      <c r="L14" s="127"/>
      <c r="M14" s="128"/>
      <c r="N14" s="129"/>
      <c r="O14" s="124"/>
      <c r="P14" s="125"/>
      <c r="Q14" s="124"/>
      <c r="R14" s="125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4"/>
      <c r="F15" s="125"/>
      <c r="G15" s="124"/>
      <c r="H15" s="125"/>
      <c r="I15" s="124"/>
      <c r="J15" s="125"/>
      <c r="K15" s="126"/>
      <c r="L15" s="127"/>
      <c r="M15" s="128"/>
      <c r="N15" s="129"/>
      <c r="O15" s="124"/>
      <c r="P15" s="125"/>
      <c r="Q15" s="124"/>
      <c r="R15" s="125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4"/>
      <c r="F16" s="125"/>
      <c r="G16" s="124"/>
      <c r="H16" s="125"/>
      <c r="I16" s="124"/>
      <c r="J16" s="125"/>
      <c r="K16" s="126"/>
      <c r="L16" s="127"/>
      <c r="M16" s="128"/>
      <c r="N16" s="129"/>
      <c r="O16" s="124"/>
      <c r="P16" s="125"/>
      <c r="Q16" s="124"/>
      <c r="R16" s="125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24"/>
      <c r="F17" s="125"/>
      <c r="G17" s="124"/>
      <c r="H17" s="125"/>
      <c r="I17" s="124"/>
      <c r="J17" s="125"/>
      <c r="K17" s="126"/>
      <c r="L17" s="127"/>
      <c r="M17" s="128"/>
      <c r="N17" s="129"/>
      <c r="O17" s="124"/>
      <c r="P17" s="125"/>
      <c r="Q17" s="124"/>
      <c r="R17" s="125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122" t="s">
        <v>112</v>
      </c>
      <c r="C18" s="6"/>
      <c r="D18" s="22" t="s">
        <v>99</v>
      </c>
      <c r="E18" s="124"/>
      <c r="F18" s="125"/>
      <c r="G18" s="124">
        <v>5.5</v>
      </c>
      <c r="H18" s="125"/>
      <c r="I18" s="124">
        <v>6</v>
      </c>
      <c r="J18" s="125"/>
      <c r="K18" s="126"/>
      <c r="L18" s="127"/>
      <c r="M18" s="128"/>
      <c r="N18" s="129"/>
      <c r="O18" s="124"/>
      <c r="P18" s="125"/>
      <c r="Q18" s="124"/>
      <c r="R18" s="125"/>
      <c r="S18" s="58">
        <f>E18+G18+I18+K18+M18+O18+Q18</f>
        <v>11.5</v>
      </c>
      <c r="T18" s="58">
        <f>SUM(S18-U18-V18)</f>
        <v>11.5</v>
      </c>
      <c r="U18" s="60"/>
      <c r="V18" s="60"/>
    </row>
    <row r="19" spans="1:22" x14ac:dyDescent="0.25">
      <c r="A19" s="6"/>
      <c r="B19" s="25"/>
      <c r="C19" s="6"/>
      <c r="D19" s="22"/>
      <c r="E19" s="124"/>
      <c r="F19" s="125"/>
      <c r="G19" s="124"/>
      <c r="H19" s="125"/>
      <c r="I19" s="124"/>
      <c r="J19" s="125"/>
      <c r="K19" s="126"/>
      <c r="L19" s="127"/>
      <c r="M19" s="128"/>
      <c r="N19" s="129"/>
      <c r="O19" s="124"/>
      <c r="P19" s="125"/>
      <c r="Q19" s="124"/>
      <c r="R19" s="125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4"/>
      <c r="F20" s="125"/>
      <c r="G20" s="124"/>
      <c r="H20" s="125"/>
      <c r="I20" s="124"/>
      <c r="J20" s="125"/>
      <c r="K20" s="126"/>
      <c r="L20" s="127"/>
      <c r="M20" s="128"/>
      <c r="N20" s="129"/>
      <c r="O20" s="124"/>
      <c r="P20" s="125"/>
      <c r="Q20" s="124"/>
      <c r="R20" s="125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4"/>
      <c r="F21" s="125"/>
      <c r="G21" s="124"/>
      <c r="H21" s="125"/>
      <c r="I21" s="124"/>
      <c r="J21" s="125"/>
      <c r="K21" s="126"/>
      <c r="L21" s="127"/>
      <c r="M21" s="128">
        <v>8</v>
      </c>
      <c r="N21" s="129"/>
      <c r="O21" s="124"/>
      <c r="P21" s="125"/>
      <c r="Q21" s="124"/>
      <c r="R21" s="125"/>
      <c r="S21" s="58">
        <f t="shared" si="1"/>
        <v>8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9">
        <f>SUM(E4:E21)</f>
        <v>8</v>
      </c>
      <c r="F22" s="140"/>
      <c r="G22" s="139">
        <f>SUM(G4:G21)</f>
        <v>8</v>
      </c>
      <c r="H22" s="140"/>
      <c r="I22" s="139">
        <f>SUM(I4:I21)</f>
        <v>8</v>
      </c>
      <c r="J22" s="140"/>
      <c r="K22" s="139">
        <f>SUM(K4:K21)</f>
        <v>0</v>
      </c>
      <c r="L22" s="140"/>
      <c r="M22" s="139">
        <f>SUM(M4:M21)</f>
        <v>8</v>
      </c>
      <c r="N22" s="140"/>
      <c r="O22" s="139">
        <f>SUM(O4:O21)</f>
        <v>0</v>
      </c>
      <c r="P22" s="140"/>
      <c r="Q22" s="139">
        <f>SUM(Q4:Q21)</f>
        <v>0</v>
      </c>
      <c r="R22" s="140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24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11.5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8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E21" sqref="E21:J21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04.04.21</v>
      </c>
    </row>
    <row r="2" spans="1:22" s="9" customFormat="1" x14ac:dyDescent="0.25">
      <c r="A2" s="5" t="s">
        <v>78</v>
      </c>
      <c r="B2" s="110"/>
      <c r="C2" s="112"/>
      <c r="D2" s="6"/>
      <c r="E2" s="152" t="s">
        <v>13</v>
      </c>
      <c r="F2" s="152"/>
      <c r="G2" s="152" t="s">
        <v>14</v>
      </c>
      <c r="H2" s="152"/>
      <c r="I2" s="152" t="s">
        <v>15</v>
      </c>
      <c r="J2" s="152"/>
      <c r="K2" s="154" t="s">
        <v>16</v>
      </c>
      <c r="L2" s="154"/>
      <c r="M2" s="153" t="s">
        <v>17</v>
      </c>
      <c r="N2" s="153"/>
      <c r="O2" s="152" t="s">
        <v>18</v>
      </c>
      <c r="P2" s="152"/>
      <c r="Q2" s="152" t="s">
        <v>19</v>
      </c>
      <c r="R2" s="15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6"/>
      <c r="L3" s="117"/>
      <c r="M3" s="118"/>
      <c r="N3" s="119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122" t="s">
        <v>111</v>
      </c>
      <c r="C4" s="6">
        <v>13</v>
      </c>
      <c r="D4" s="22" t="s">
        <v>83</v>
      </c>
      <c r="E4" s="130"/>
      <c r="F4" s="130"/>
      <c r="G4" s="130"/>
      <c r="H4" s="130"/>
      <c r="I4" s="130">
        <v>0.5</v>
      </c>
      <c r="J4" s="130"/>
      <c r="K4" s="132"/>
      <c r="L4" s="132"/>
      <c r="M4" s="134"/>
      <c r="N4" s="134"/>
      <c r="O4" s="144"/>
      <c r="P4" s="145"/>
      <c r="Q4" s="144"/>
      <c r="R4" s="145"/>
      <c r="S4" s="12">
        <f>E4+G4+I4+K4+M4+O4+Q4</f>
        <v>0.5</v>
      </c>
      <c r="T4" s="12">
        <f t="shared" ref="T4:T18" si="0">SUM(S4-U4-V4)</f>
        <v>0.5</v>
      </c>
      <c r="U4" s="14"/>
      <c r="V4" s="14"/>
    </row>
    <row r="5" spans="1:22" x14ac:dyDescent="0.25">
      <c r="A5" s="6"/>
      <c r="B5" s="6"/>
      <c r="C5" s="6"/>
      <c r="D5" s="22"/>
      <c r="E5" s="130"/>
      <c r="F5" s="130"/>
      <c r="G5" s="130"/>
      <c r="H5" s="130"/>
      <c r="I5" s="130"/>
      <c r="J5" s="130"/>
      <c r="K5" s="132"/>
      <c r="L5" s="132"/>
      <c r="M5" s="134"/>
      <c r="N5" s="134"/>
      <c r="O5" s="144"/>
      <c r="P5" s="145"/>
      <c r="Q5" s="144"/>
      <c r="R5" s="145"/>
      <c r="S5" s="12">
        <f t="shared" ref="S5:S26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0"/>
      <c r="F6" s="130"/>
      <c r="G6" s="130"/>
      <c r="H6" s="130"/>
      <c r="I6" s="130"/>
      <c r="J6" s="130"/>
      <c r="K6" s="132"/>
      <c r="L6" s="132"/>
      <c r="M6" s="134"/>
      <c r="N6" s="134"/>
      <c r="O6" s="144"/>
      <c r="P6" s="145"/>
      <c r="Q6" s="144"/>
      <c r="R6" s="145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 t="s">
        <v>113</v>
      </c>
      <c r="C7" s="123">
        <v>90.82</v>
      </c>
      <c r="D7" s="22"/>
      <c r="E7" s="130"/>
      <c r="F7" s="130"/>
      <c r="G7" s="130"/>
      <c r="H7" s="130"/>
      <c r="I7" s="130"/>
      <c r="J7" s="130"/>
      <c r="K7" s="132"/>
      <c r="L7" s="132"/>
      <c r="M7" s="134"/>
      <c r="N7" s="134"/>
      <c r="O7" s="144"/>
      <c r="P7" s="145"/>
      <c r="Q7" s="144"/>
      <c r="R7" s="145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0"/>
      <c r="G8" s="130"/>
      <c r="H8" s="130"/>
      <c r="I8" s="130"/>
      <c r="J8" s="130"/>
      <c r="K8" s="132"/>
      <c r="L8" s="132"/>
      <c r="M8" s="134"/>
      <c r="N8" s="134"/>
      <c r="O8" s="144"/>
      <c r="P8" s="145"/>
      <c r="Q8" s="144"/>
      <c r="R8" s="14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0"/>
      <c r="G9" s="130"/>
      <c r="H9" s="130"/>
      <c r="I9" s="130"/>
      <c r="J9" s="130"/>
      <c r="K9" s="132"/>
      <c r="L9" s="132"/>
      <c r="M9" s="134"/>
      <c r="N9" s="134"/>
      <c r="O9" s="144"/>
      <c r="P9" s="145"/>
      <c r="Q9" s="144"/>
      <c r="R9" s="14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0"/>
      <c r="G10" s="130"/>
      <c r="H10" s="130"/>
      <c r="I10" s="130"/>
      <c r="J10" s="130"/>
      <c r="K10" s="132"/>
      <c r="L10" s="132"/>
      <c r="M10" s="134"/>
      <c r="N10" s="134"/>
      <c r="O10" s="144"/>
      <c r="P10" s="145"/>
      <c r="Q10" s="144"/>
      <c r="R10" s="14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0"/>
      <c r="G11" s="130"/>
      <c r="H11" s="130"/>
      <c r="I11" s="130"/>
      <c r="J11" s="130"/>
      <c r="K11" s="132"/>
      <c r="L11" s="132"/>
      <c r="M11" s="134"/>
      <c r="N11" s="134"/>
      <c r="O11" s="144"/>
      <c r="P11" s="145"/>
      <c r="Q11" s="144"/>
      <c r="R11" s="14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0"/>
      <c r="G12" s="130"/>
      <c r="H12" s="130"/>
      <c r="I12" s="130"/>
      <c r="J12" s="130"/>
      <c r="K12" s="132"/>
      <c r="L12" s="132"/>
      <c r="M12" s="134"/>
      <c r="N12" s="134"/>
      <c r="O12" s="144"/>
      <c r="P12" s="145"/>
      <c r="Q12" s="144"/>
      <c r="R12" s="14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0"/>
      <c r="G13" s="130"/>
      <c r="H13" s="130"/>
      <c r="I13" s="130"/>
      <c r="J13" s="130"/>
      <c r="K13" s="132"/>
      <c r="L13" s="132"/>
      <c r="M13" s="134"/>
      <c r="N13" s="134"/>
      <c r="O13" s="144"/>
      <c r="P13" s="145"/>
      <c r="Q13" s="144"/>
      <c r="R13" s="14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0"/>
      <c r="G14" s="130"/>
      <c r="H14" s="130"/>
      <c r="I14" s="130"/>
      <c r="J14" s="130"/>
      <c r="K14" s="132"/>
      <c r="L14" s="132"/>
      <c r="M14" s="134"/>
      <c r="N14" s="134"/>
      <c r="O14" s="144"/>
      <c r="P14" s="145"/>
      <c r="Q14" s="144"/>
      <c r="R14" s="14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0"/>
      <c r="G15" s="130"/>
      <c r="H15" s="130"/>
      <c r="I15" s="130"/>
      <c r="J15" s="130"/>
      <c r="K15" s="132"/>
      <c r="L15" s="132"/>
      <c r="M15" s="134"/>
      <c r="N15" s="134"/>
      <c r="O15" s="144"/>
      <c r="P15" s="145"/>
      <c r="Q15" s="144"/>
      <c r="R15" s="14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0"/>
      <c r="G16" s="130"/>
      <c r="H16" s="130"/>
      <c r="I16" s="130"/>
      <c r="J16" s="130"/>
      <c r="K16" s="132"/>
      <c r="L16" s="132"/>
      <c r="M16" s="134"/>
      <c r="N16" s="134"/>
      <c r="O16" s="144"/>
      <c r="P16" s="145"/>
      <c r="Q16" s="144"/>
      <c r="R16" s="14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0"/>
      <c r="G17" s="130"/>
      <c r="H17" s="130"/>
      <c r="I17" s="130"/>
      <c r="J17" s="130"/>
      <c r="K17" s="132"/>
      <c r="L17" s="132"/>
      <c r="M17" s="134"/>
      <c r="N17" s="134"/>
      <c r="O17" s="144"/>
      <c r="P17" s="145"/>
      <c r="Q17" s="144"/>
      <c r="R17" s="145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0"/>
      <c r="F18" s="130"/>
      <c r="G18" s="130"/>
      <c r="H18" s="130"/>
      <c r="I18" s="130"/>
      <c r="J18" s="130"/>
      <c r="K18" s="132"/>
      <c r="L18" s="132"/>
      <c r="M18" s="134"/>
      <c r="N18" s="134"/>
      <c r="O18" s="144"/>
      <c r="P18" s="145"/>
      <c r="Q18" s="144"/>
      <c r="R18" s="145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/>
      <c r="E19" s="130"/>
      <c r="F19" s="130"/>
      <c r="G19" s="130"/>
      <c r="H19" s="130"/>
      <c r="I19" s="130"/>
      <c r="J19" s="130"/>
      <c r="K19" s="132"/>
      <c r="L19" s="132"/>
      <c r="M19" s="134"/>
      <c r="N19" s="134"/>
      <c r="O19" s="144"/>
      <c r="P19" s="145"/>
      <c r="Q19" s="144"/>
      <c r="R19" s="145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30"/>
      <c r="F20" s="130"/>
      <c r="G20" s="130"/>
      <c r="H20" s="130"/>
      <c r="I20" s="130"/>
      <c r="J20" s="130"/>
      <c r="K20" s="132"/>
      <c r="L20" s="132"/>
      <c r="M20" s="134"/>
      <c r="N20" s="134"/>
      <c r="O20" s="144"/>
      <c r="P20" s="145"/>
      <c r="Q20" s="144"/>
      <c r="R20" s="145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>
        <v>3600</v>
      </c>
      <c r="B21" s="122" t="s">
        <v>112</v>
      </c>
      <c r="C21" s="6"/>
      <c r="D21" s="22" t="s">
        <v>70</v>
      </c>
      <c r="E21" s="130">
        <v>8</v>
      </c>
      <c r="F21" s="130"/>
      <c r="G21" s="130">
        <v>8</v>
      </c>
      <c r="H21" s="130"/>
      <c r="I21" s="130">
        <v>7.5</v>
      </c>
      <c r="J21" s="130"/>
      <c r="K21" s="132"/>
      <c r="L21" s="132"/>
      <c r="M21" s="134"/>
      <c r="N21" s="134"/>
      <c r="O21" s="144"/>
      <c r="P21" s="145"/>
      <c r="Q21" s="144"/>
      <c r="R21" s="145"/>
      <c r="S21" s="12">
        <f t="shared" si="2"/>
        <v>23.5</v>
      </c>
      <c r="T21" s="12">
        <f t="shared" si="3"/>
        <v>23.5</v>
      </c>
      <c r="U21" s="14"/>
      <c r="V21" s="14"/>
    </row>
    <row r="22" spans="1:22" ht="15.75" customHeight="1" x14ac:dyDescent="0.25">
      <c r="A22" s="6"/>
      <c r="B22" s="25"/>
      <c r="C22" s="6"/>
      <c r="D22" s="22"/>
      <c r="E22" s="130"/>
      <c r="F22" s="130"/>
      <c r="G22" s="130"/>
      <c r="H22" s="130"/>
      <c r="I22" s="130"/>
      <c r="J22" s="130"/>
      <c r="K22" s="132"/>
      <c r="L22" s="132"/>
      <c r="M22" s="134"/>
      <c r="N22" s="134"/>
      <c r="O22" s="144"/>
      <c r="P22" s="145"/>
      <c r="Q22" s="144"/>
      <c r="R22" s="145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30"/>
      <c r="F23" s="130"/>
      <c r="G23" s="130"/>
      <c r="H23" s="130"/>
      <c r="I23" s="130"/>
      <c r="J23" s="130"/>
      <c r="K23" s="132"/>
      <c r="L23" s="132"/>
      <c r="M23" s="134"/>
      <c r="N23" s="134"/>
      <c r="O23" s="144"/>
      <c r="P23" s="145"/>
      <c r="Q23" s="144"/>
      <c r="R23" s="145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44"/>
      <c r="F24" s="145"/>
      <c r="G24" s="144"/>
      <c r="H24" s="145"/>
      <c r="I24" s="144"/>
      <c r="J24" s="145"/>
      <c r="K24" s="146"/>
      <c r="L24" s="147"/>
      <c r="M24" s="148"/>
      <c r="N24" s="149"/>
      <c r="O24" s="144"/>
      <c r="P24" s="145"/>
      <c r="Q24" s="144"/>
      <c r="R24" s="145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44"/>
      <c r="F25" s="145"/>
      <c r="G25" s="144"/>
      <c r="H25" s="145"/>
      <c r="I25" s="144"/>
      <c r="J25" s="145"/>
      <c r="K25" s="146"/>
      <c r="L25" s="147"/>
      <c r="M25" s="148">
        <v>8</v>
      </c>
      <c r="N25" s="149"/>
      <c r="O25" s="144"/>
      <c r="P25" s="145"/>
      <c r="Q25" s="144"/>
      <c r="R25" s="145"/>
      <c r="S25" s="12">
        <f t="shared" si="1"/>
        <v>8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50">
        <f>SUM(E4:E25)</f>
        <v>8</v>
      </c>
      <c r="F26" s="151"/>
      <c r="G26" s="150">
        <f>SUM(G4:G25)</f>
        <v>8</v>
      </c>
      <c r="H26" s="151"/>
      <c r="I26" s="150">
        <f>SUM(I4:I25)</f>
        <v>8</v>
      </c>
      <c r="J26" s="151"/>
      <c r="K26" s="150">
        <f>SUM(K4:K25)</f>
        <v>0</v>
      </c>
      <c r="L26" s="151"/>
      <c r="M26" s="150">
        <f>SUM(M4:M25)</f>
        <v>8</v>
      </c>
      <c r="N26" s="151"/>
      <c r="O26" s="150">
        <f>SUM(O4:O25)</f>
        <v>0</v>
      </c>
      <c r="P26" s="151"/>
      <c r="Q26" s="150">
        <f>SUM(Q4:Q25)</f>
        <v>0</v>
      </c>
      <c r="R26" s="151"/>
      <c r="S26" s="12">
        <f t="shared" si="1"/>
        <v>32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24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-8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-8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24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23.5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8</v>
      </c>
    </row>
    <row r="36" spans="1:9" ht="16.5" thickBot="1" x14ac:dyDescent="0.3">
      <c r="A36" s="4" t="s">
        <v>6</v>
      </c>
      <c r="C36" s="23">
        <f>SUM(C31:C35)</f>
        <v>32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E17" sqref="E17:J21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78</v>
      </c>
      <c r="B2" s="110"/>
      <c r="C2" s="110" t="str">
        <f>Buckingham!C2</f>
        <v>04.04.21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7" t="s">
        <v>16</v>
      </c>
      <c r="L2" s="137"/>
      <c r="M2" s="138" t="s">
        <v>17</v>
      </c>
      <c r="N2" s="138"/>
      <c r="O2" s="136" t="s">
        <v>18</v>
      </c>
      <c r="P2" s="136"/>
      <c r="Q2" s="136" t="s">
        <v>19</v>
      </c>
      <c r="R2" s="13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6"/>
      <c r="L3" s="117"/>
      <c r="M3" s="118"/>
      <c r="N3" s="119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6728</v>
      </c>
      <c r="B4" s="122" t="s">
        <v>109</v>
      </c>
      <c r="C4" s="6">
        <v>54</v>
      </c>
      <c r="D4" s="22" t="s">
        <v>75</v>
      </c>
      <c r="E4" s="131">
        <v>4.5</v>
      </c>
      <c r="F4" s="131"/>
      <c r="G4" s="131"/>
      <c r="H4" s="131"/>
      <c r="I4" s="131"/>
      <c r="J4" s="131"/>
      <c r="K4" s="133"/>
      <c r="L4" s="133"/>
      <c r="M4" s="135"/>
      <c r="N4" s="135"/>
      <c r="O4" s="124"/>
      <c r="P4" s="125"/>
      <c r="Q4" s="124"/>
      <c r="R4" s="125"/>
      <c r="S4" s="58">
        <f>E4+G4+I4+K4+M4+O4+Q4</f>
        <v>4.5</v>
      </c>
      <c r="T4" s="58">
        <f t="shared" ref="T4:T14" si="0">SUM(S4-U4-V4)</f>
        <v>4.5</v>
      </c>
      <c r="U4" s="60"/>
      <c r="V4" s="60"/>
    </row>
    <row r="5" spans="1:22" x14ac:dyDescent="0.25">
      <c r="A5" s="6">
        <v>6728</v>
      </c>
      <c r="B5" s="122" t="s">
        <v>109</v>
      </c>
      <c r="C5" s="6">
        <v>117</v>
      </c>
      <c r="D5" s="22" t="s">
        <v>100</v>
      </c>
      <c r="E5" s="131"/>
      <c r="F5" s="131"/>
      <c r="G5" s="131">
        <v>0.75</v>
      </c>
      <c r="H5" s="131"/>
      <c r="I5" s="131"/>
      <c r="J5" s="131"/>
      <c r="K5" s="133"/>
      <c r="L5" s="133"/>
      <c r="M5" s="135"/>
      <c r="N5" s="135"/>
      <c r="O5" s="124"/>
      <c r="P5" s="125"/>
      <c r="Q5" s="124"/>
      <c r="R5" s="125"/>
      <c r="S5" s="58">
        <f t="shared" ref="S5:S26" si="1">E5+G5+I5+K5+M5+O5+Q5</f>
        <v>0.75</v>
      </c>
      <c r="T5" s="58">
        <f t="shared" si="0"/>
        <v>0.75</v>
      </c>
      <c r="U5" s="60"/>
      <c r="V5" s="60"/>
    </row>
    <row r="6" spans="1:22" x14ac:dyDescent="0.25">
      <c r="A6" s="6">
        <v>6728</v>
      </c>
      <c r="B6" s="122" t="s">
        <v>109</v>
      </c>
      <c r="C6" s="6">
        <v>54</v>
      </c>
      <c r="D6" s="22" t="s">
        <v>105</v>
      </c>
      <c r="E6" s="131"/>
      <c r="F6" s="131"/>
      <c r="G6" s="131">
        <v>0.75</v>
      </c>
      <c r="H6" s="131"/>
      <c r="I6" s="131"/>
      <c r="J6" s="131"/>
      <c r="K6" s="133"/>
      <c r="L6" s="133"/>
      <c r="M6" s="135"/>
      <c r="N6" s="135"/>
      <c r="O6" s="124"/>
      <c r="P6" s="125"/>
      <c r="Q6" s="124"/>
      <c r="R6" s="125"/>
      <c r="S6" s="58">
        <f t="shared" si="1"/>
        <v>0.75</v>
      </c>
      <c r="T6" s="58">
        <f t="shared" si="0"/>
        <v>0.75</v>
      </c>
      <c r="U6" s="60"/>
      <c r="V6" s="60"/>
    </row>
    <row r="7" spans="1:22" x14ac:dyDescent="0.25">
      <c r="A7" s="6">
        <v>6874</v>
      </c>
      <c r="B7" s="122" t="s">
        <v>110</v>
      </c>
      <c r="C7" s="6">
        <v>14</v>
      </c>
      <c r="D7" s="22" t="s">
        <v>101</v>
      </c>
      <c r="E7" s="131"/>
      <c r="F7" s="131"/>
      <c r="G7" s="131">
        <v>0.5</v>
      </c>
      <c r="H7" s="131"/>
      <c r="I7" s="131"/>
      <c r="J7" s="131"/>
      <c r="K7" s="133"/>
      <c r="L7" s="133"/>
      <c r="M7" s="135"/>
      <c r="N7" s="135"/>
      <c r="O7" s="124"/>
      <c r="P7" s="125"/>
      <c r="Q7" s="124"/>
      <c r="R7" s="125"/>
      <c r="S7" s="58">
        <f t="shared" si="1"/>
        <v>0.5</v>
      </c>
      <c r="T7" s="58">
        <f t="shared" si="0"/>
        <v>0.5</v>
      </c>
      <c r="U7" s="60"/>
      <c r="V7" s="60"/>
    </row>
    <row r="8" spans="1:22" x14ac:dyDescent="0.25">
      <c r="A8" s="6"/>
      <c r="B8" s="6"/>
      <c r="C8" s="6"/>
      <c r="D8" s="22"/>
      <c r="E8" s="124"/>
      <c r="F8" s="125"/>
      <c r="G8" s="124"/>
      <c r="H8" s="125"/>
      <c r="I8" s="124"/>
      <c r="J8" s="125"/>
      <c r="K8" s="126"/>
      <c r="L8" s="127"/>
      <c r="M8" s="128"/>
      <c r="N8" s="129"/>
      <c r="O8" s="124"/>
      <c r="P8" s="125"/>
      <c r="Q8" s="124"/>
      <c r="R8" s="125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 t="s">
        <v>113</v>
      </c>
      <c r="C9" s="123">
        <v>71.62</v>
      </c>
      <c r="D9" s="22"/>
      <c r="E9" s="124"/>
      <c r="F9" s="125"/>
      <c r="G9" s="124"/>
      <c r="H9" s="125"/>
      <c r="I9" s="124"/>
      <c r="J9" s="125"/>
      <c r="K9" s="126"/>
      <c r="L9" s="127"/>
      <c r="M9" s="128"/>
      <c r="N9" s="129"/>
      <c r="O9" s="124"/>
      <c r="P9" s="125"/>
      <c r="Q9" s="124"/>
      <c r="R9" s="12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4"/>
      <c r="F10" s="125"/>
      <c r="G10" s="124"/>
      <c r="H10" s="125"/>
      <c r="I10" s="124"/>
      <c r="J10" s="125"/>
      <c r="K10" s="126"/>
      <c r="L10" s="127"/>
      <c r="M10" s="128"/>
      <c r="N10" s="129"/>
      <c r="O10" s="124"/>
      <c r="P10" s="125"/>
      <c r="Q10" s="124"/>
      <c r="R10" s="12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4"/>
      <c r="F11" s="125"/>
      <c r="G11" s="124"/>
      <c r="H11" s="125"/>
      <c r="I11" s="124"/>
      <c r="J11" s="125"/>
      <c r="K11" s="126"/>
      <c r="L11" s="127"/>
      <c r="M11" s="128"/>
      <c r="N11" s="129"/>
      <c r="O11" s="124"/>
      <c r="P11" s="125"/>
      <c r="Q11" s="124"/>
      <c r="R11" s="12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4"/>
      <c r="J12" s="125"/>
      <c r="K12" s="126"/>
      <c r="L12" s="127"/>
      <c r="M12" s="128"/>
      <c r="N12" s="129"/>
      <c r="O12" s="124"/>
      <c r="P12" s="125"/>
      <c r="Q12" s="124"/>
      <c r="R12" s="12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4"/>
      <c r="F13" s="125"/>
      <c r="G13" s="124"/>
      <c r="H13" s="125"/>
      <c r="I13" s="124"/>
      <c r="J13" s="125"/>
      <c r="K13" s="126"/>
      <c r="L13" s="127"/>
      <c r="M13" s="128"/>
      <c r="N13" s="129"/>
      <c r="O13" s="124"/>
      <c r="P13" s="125"/>
      <c r="Q13" s="124"/>
      <c r="R13" s="125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4"/>
      <c r="F14" s="125"/>
      <c r="G14" s="124"/>
      <c r="H14" s="125"/>
      <c r="I14" s="124"/>
      <c r="J14" s="125"/>
      <c r="K14" s="126"/>
      <c r="L14" s="127"/>
      <c r="M14" s="128"/>
      <c r="N14" s="129"/>
      <c r="O14" s="124"/>
      <c r="P14" s="125"/>
      <c r="Q14" s="124"/>
      <c r="R14" s="125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4"/>
      <c r="F15" s="125"/>
      <c r="G15" s="124"/>
      <c r="H15" s="125"/>
      <c r="I15" s="124"/>
      <c r="J15" s="125"/>
      <c r="K15" s="126"/>
      <c r="L15" s="127"/>
      <c r="M15" s="128"/>
      <c r="N15" s="129"/>
      <c r="O15" s="124"/>
      <c r="P15" s="125"/>
      <c r="Q15" s="124"/>
      <c r="R15" s="125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4"/>
      <c r="F16" s="125"/>
      <c r="G16" s="124"/>
      <c r="H16" s="125"/>
      <c r="I16" s="124"/>
      <c r="J16" s="125"/>
      <c r="K16" s="126"/>
      <c r="L16" s="127"/>
      <c r="M16" s="128"/>
      <c r="N16" s="129"/>
      <c r="O16" s="124"/>
      <c r="P16" s="125"/>
      <c r="Q16" s="124"/>
      <c r="R16" s="125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>
        <v>3600</v>
      </c>
      <c r="B17" s="122" t="s">
        <v>112</v>
      </c>
      <c r="C17" s="6"/>
      <c r="D17" s="22" t="s">
        <v>91</v>
      </c>
      <c r="E17" s="124"/>
      <c r="F17" s="125"/>
      <c r="G17" s="124"/>
      <c r="H17" s="125"/>
      <c r="I17" s="124">
        <v>3.5</v>
      </c>
      <c r="J17" s="125"/>
      <c r="K17" s="126"/>
      <c r="L17" s="127"/>
      <c r="M17" s="128"/>
      <c r="N17" s="129"/>
      <c r="O17" s="124"/>
      <c r="P17" s="125"/>
      <c r="Q17" s="124"/>
      <c r="R17" s="125"/>
      <c r="S17" s="58">
        <f t="shared" ref="S17:S21" si="2">E17+G17+I17+K17+M17+O17+Q17</f>
        <v>3.5</v>
      </c>
      <c r="T17" s="58">
        <f t="shared" ref="T17:T21" si="3">SUM(S17-U17-V17)</f>
        <v>3.5</v>
      </c>
      <c r="U17" s="60"/>
      <c r="V17" s="60"/>
    </row>
    <row r="18" spans="1:22" ht="15.75" customHeight="1" x14ac:dyDescent="0.25">
      <c r="A18" s="6">
        <v>3600</v>
      </c>
      <c r="B18" s="122" t="s">
        <v>112</v>
      </c>
      <c r="C18" s="6"/>
      <c r="D18" s="22" t="s">
        <v>95</v>
      </c>
      <c r="E18" s="130">
        <v>2</v>
      </c>
      <c r="F18" s="130"/>
      <c r="G18" s="130"/>
      <c r="H18" s="130"/>
      <c r="I18" s="124"/>
      <c r="J18" s="125"/>
      <c r="K18" s="126"/>
      <c r="L18" s="127"/>
      <c r="M18" s="128"/>
      <c r="N18" s="129"/>
      <c r="O18" s="124"/>
      <c r="P18" s="125"/>
      <c r="Q18" s="124"/>
      <c r="R18" s="125"/>
      <c r="S18" s="58">
        <f t="shared" ref="S18:S19" si="4">E18+G18+I18+K18+M18+O18+Q18</f>
        <v>2</v>
      </c>
      <c r="T18" s="58">
        <f t="shared" ref="T18:T19" si="5">SUM(S18-U18-V18)</f>
        <v>2</v>
      </c>
      <c r="U18" s="60"/>
      <c r="V18" s="60"/>
    </row>
    <row r="19" spans="1:22" ht="15.75" customHeight="1" x14ac:dyDescent="0.25">
      <c r="A19" s="81">
        <v>3600</v>
      </c>
      <c r="B19" s="122" t="s">
        <v>112</v>
      </c>
      <c r="C19" s="81"/>
      <c r="D19" s="22" t="s">
        <v>92</v>
      </c>
      <c r="E19" s="124">
        <v>1.5</v>
      </c>
      <c r="F19" s="125"/>
      <c r="G19" s="124"/>
      <c r="H19" s="125"/>
      <c r="I19" s="124">
        <v>1</v>
      </c>
      <c r="J19" s="125"/>
      <c r="K19" s="126"/>
      <c r="L19" s="127"/>
      <c r="M19" s="128"/>
      <c r="N19" s="129"/>
      <c r="O19" s="124"/>
      <c r="P19" s="125"/>
      <c r="Q19" s="124"/>
      <c r="R19" s="125"/>
      <c r="S19" s="58">
        <f t="shared" si="4"/>
        <v>2.5</v>
      </c>
      <c r="T19" s="58">
        <f t="shared" si="5"/>
        <v>2.5</v>
      </c>
      <c r="U19" s="60"/>
      <c r="V19" s="60"/>
    </row>
    <row r="20" spans="1:22" ht="15.75" customHeight="1" x14ac:dyDescent="0.25">
      <c r="A20" s="81">
        <v>3600</v>
      </c>
      <c r="B20" s="122" t="s">
        <v>112</v>
      </c>
      <c r="C20" s="81"/>
      <c r="D20" s="22" t="s">
        <v>106</v>
      </c>
      <c r="E20" s="124"/>
      <c r="F20" s="125"/>
      <c r="G20" s="124"/>
      <c r="H20" s="125"/>
      <c r="I20" s="124">
        <v>3.5</v>
      </c>
      <c r="J20" s="125"/>
      <c r="K20" s="126"/>
      <c r="L20" s="127"/>
      <c r="M20" s="128"/>
      <c r="N20" s="129"/>
      <c r="O20" s="124"/>
      <c r="P20" s="125"/>
      <c r="Q20" s="124"/>
      <c r="R20" s="125"/>
      <c r="S20" s="58">
        <f t="shared" si="2"/>
        <v>3.5</v>
      </c>
      <c r="T20" s="58">
        <f t="shared" si="3"/>
        <v>3.5</v>
      </c>
      <c r="U20" s="60"/>
      <c r="V20" s="60"/>
    </row>
    <row r="21" spans="1:22" x14ac:dyDescent="0.25">
      <c r="A21" s="81">
        <v>3600</v>
      </c>
      <c r="B21" s="122" t="s">
        <v>112</v>
      </c>
      <c r="C21" s="81"/>
      <c r="D21" s="22" t="s">
        <v>107</v>
      </c>
      <c r="E21" s="124"/>
      <c r="F21" s="125"/>
      <c r="G21" s="124">
        <v>6</v>
      </c>
      <c r="H21" s="125"/>
      <c r="I21" s="124"/>
      <c r="J21" s="125"/>
      <c r="K21" s="126"/>
      <c r="L21" s="127"/>
      <c r="M21" s="128"/>
      <c r="N21" s="129"/>
      <c r="O21" s="124"/>
      <c r="P21" s="125"/>
      <c r="Q21" s="124"/>
      <c r="R21" s="125"/>
      <c r="S21" s="58">
        <f t="shared" si="2"/>
        <v>6</v>
      </c>
      <c r="T21" s="58">
        <f t="shared" si="3"/>
        <v>6</v>
      </c>
      <c r="U21" s="60"/>
      <c r="V21" s="60"/>
    </row>
    <row r="22" spans="1:22" x14ac:dyDescent="0.25">
      <c r="A22" s="6"/>
      <c r="B22" s="6"/>
      <c r="C22" s="6"/>
      <c r="D22" s="22"/>
      <c r="E22" s="124"/>
      <c r="F22" s="125"/>
      <c r="G22" s="124"/>
      <c r="H22" s="125"/>
      <c r="I22" s="124"/>
      <c r="J22" s="125"/>
      <c r="K22" s="126"/>
      <c r="L22" s="127"/>
      <c r="M22" s="128"/>
      <c r="N22" s="129"/>
      <c r="O22" s="124"/>
      <c r="P22" s="125"/>
      <c r="Q22" s="124"/>
      <c r="R22" s="125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24"/>
      <c r="F23" s="125"/>
      <c r="G23" s="124"/>
      <c r="H23" s="125"/>
      <c r="I23" s="124"/>
      <c r="J23" s="125"/>
      <c r="K23" s="126"/>
      <c r="L23" s="127"/>
      <c r="M23" s="128"/>
      <c r="N23" s="129"/>
      <c r="O23" s="124"/>
      <c r="P23" s="125"/>
      <c r="Q23" s="124"/>
      <c r="R23" s="125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4"/>
      <c r="F24" s="125"/>
      <c r="G24" s="124"/>
      <c r="H24" s="125"/>
      <c r="I24" s="124"/>
      <c r="J24" s="125"/>
      <c r="K24" s="126"/>
      <c r="L24" s="127"/>
      <c r="M24" s="128"/>
      <c r="N24" s="129"/>
      <c r="O24" s="124"/>
      <c r="P24" s="125"/>
      <c r="Q24" s="124"/>
      <c r="R24" s="125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4"/>
      <c r="F25" s="125"/>
      <c r="G25" s="124"/>
      <c r="H25" s="125"/>
      <c r="I25" s="124"/>
      <c r="J25" s="125"/>
      <c r="K25" s="126"/>
      <c r="L25" s="127"/>
      <c r="M25" s="128">
        <v>8</v>
      </c>
      <c r="N25" s="129"/>
      <c r="O25" s="124"/>
      <c r="P25" s="125"/>
      <c r="Q25" s="124"/>
      <c r="R25" s="125"/>
      <c r="S25" s="58">
        <f t="shared" si="1"/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9">
        <f>SUM(E4:E25)</f>
        <v>8</v>
      </c>
      <c r="F26" s="140"/>
      <c r="G26" s="139">
        <f>SUM(G4:G25)</f>
        <v>8</v>
      </c>
      <c r="H26" s="140"/>
      <c r="I26" s="139">
        <f>SUM(I4:I25)</f>
        <v>8</v>
      </c>
      <c r="J26" s="140"/>
      <c r="K26" s="139">
        <f>SUM(K4:K25)</f>
        <v>0</v>
      </c>
      <c r="L26" s="140"/>
      <c r="M26" s="139">
        <f>SUM(M4:M25)</f>
        <v>8</v>
      </c>
      <c r="N26" s="140"/>
      <c r="O26" s="139">
        <f>SUM(O4:O25)</f>
        <v>0</v>
      </c>
      <c r="P26" s="140"/>
      <c r="Q26" s="139">
        <f>SUM(Q4:Q25)</f>
        <v>0</v>
      </c>
      <c r="R26" s="140"/>
      <c r="S26" s="58">
        <f t="shared" si="1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24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-8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24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17.5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E17" sqref="E17:J18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78</v>
      </c>
      <c r="B2" s="110"/>
      <c r="C2" s="110" t="str">
        <f>Buckingham!C2</f>
        <v>04.04.21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7" t="s">
        <v>16</v>
      </c>
      <c r="L2" s="137"/>
      <c r="M2" s="138" t="s">
        <v>17</v>
      </c>
      <c r="N2" s="138"/>
      <c r="O2" s="136" t="s">
        <v>18</v>
      </c>
      <c r="P2" s="136"/>
      <c r="Q2" s="136" t="s">
        <v>19</v>
      </c>
      <c r="R2" s="13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6"/>
      <c r="L3" s="117"/>
      <c r="M3" s="118"/>
      <c r="N3" s="119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122" t="s">
        <v>111</v>
      </c>
      <c r="C4" s="6">
        <v>13</v>
      </c>
      <c r="D4" s="22" t="s">
        <v>83</v>
      </c>
      <c r="E4" s="131">
        <v>2</v>
      </c>
      <c r="F4" s="131"/>
      <c r="G4" s="131"/>
      <c r="H4" s="131"/>
      <c r="I4" s="131"/>
      <c r="J4" s="131"/>
      <c r="K4" s="133"/>
      <c r="L4" s="133"/>
      <c r="M4" s="135"/>
      <c r="N4" s="135"/>
      <c r="O4" s="124"/>
      <c r="P4" s="125"/>
      <c r="Q4" s="124"/>
      <c r="R4" s="125"/>
      <c r="S4" s="58">
        <f>E4+G4+I4+K4+M4+O4+Q4</f>
        <v>2</v>
      </c>
      <c r="T4" s="58">
        <f t="shared" ref="T4:T12" si="0">SUM(S4-U4-V4)</f>
        <v>2</v>
      </c>
      <c r="U4" s="60"/>
      <c r="V4" s="60"/>
    </row>
    <row r="5" spans="1:22" x14ac:dyDescent="0.25">
      <c r="A5" s="6"/>
      <c r="B5" s="6"/>
      <c r="C5" s="6"/>
      <c r="D5" s="22"/>
      <c r="E5" s="131"/>
      <c r="F5" s="131"/>
      <c r="G5" s="131"/>
      <c r="H5" s="131"/>
      <c r="I5" s="131"/>
      <c r="J5" s="131"/>
      <c r="K5" s="133"/>
      <c r="L5" s="133"/>
      <c r="M5" s="135"/>
      <c r="N5" s="135"/>
      <c r="O5" s="124"/>
      <c r="P5" s="125"/>
      <c r="Q5" s="124"/>
      <c r="R5" s="125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 t="s">
        <v>113</v>
      </c>
      <c r="C6" s="123">
        <v>82.64</v>
      </c>
      <c r="D6" s="22"/>
      <c r="E6" s="131"/>
      <c r="F6" s="131"/>
      <c r="G6" s="131"/>
      <c r="H6" s="131"/>
      <c r="I6" s="131"/>
      <c r="J6" s="131"/>
      <c r="K6" s="133"/>
      <c r="L6" s="133"/>
      <c r="M6" s="135"/>
      <c r="N6" s="135"/>
      <c r="O6" s="124"/>
      <c r="P6" s="125"/>
      <c r="Q6" s="124"/>
      <c r="R6" s="125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31"/>
      <c r="F7" s="131"/>
      <c r="G7" s="131"/>
      <c r="H7" s="131"/>
      <c r="I7" s="131"/>
      <c r="J7" s="131"/>
      <c r="K7" s="133"/>
      <c r="L7" s="133"/>
      <c r="M7" s="135"/>
      <c r="N7" s="135"/>
      <c r="O7" s="124"/>
      <c r="P7" s="125"/>
      <c r="Q7" s="124"/>
      <c r="R7" s="125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4"/>
      <c r="F8" s="125"/>
      <c r="G8" s="124"/>
      <c r="H8" s="125"/>
      <c r="I8" s="124"/>
      <c r="J8" s="125"/>
      <c r="K8" s="126"/>
      <c r="L8" s="127"/>
      <c r="M8" s="128"/>
      <c r="N8" s="129"/>
      <c r="O8" s="124"/>
      <c r="P8" s="125"/>
      <c r="Q8" s="124"/>
      <c r="R8" s="125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4"/>
      <c r="F9" s="125"/>
      <c r="G9" s="124"/>
      <c r="H9" s="125"/>
      <c r="I9" s="124"/>
      <c r="J9" s="125"/>
      <c r="K9" s="126"/>
      <c r="L9" s="127"/>
      <c r="M9" s="128"/>
      <c r="N9" s="129"/>
      <c r="O9" s="124"/>
      <c r="P9" s="125"/>
      <c r="Q9" s="124"/>
      <c r="R9" s="12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4"/>
      <c r="F10" s="125"/>
      <c r="G10" s="124"/>
      <c r="H10" s="125"/>
      <c r="I10" s="124"/>
      <c r="J10" s="125"/>
      <c r="K10" s="126"/>
      <c r="L10" s="127"/>
      <c r="M10" s="128"/>
      <c r="N10" s="129"/>
      <c r="O10" s="124"/>
      <c r="P10" s="125"/>
      <c r="Q10" s="124"/>
      <c r="R10" s="12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4"/>
      <c r="F11" s="125"/>
      <c r="G11" s="124"/>
      <c r="H11" s="125"/>
      <c r="I11" s="124"/>
      <c r="J11" s="125"/>
      <c r="K11" s="126"/>
      <c r="L11" s="127"/>
      <c r="M11" s="128"/>
      <c r="N11" s="129"/>
      <c r="O11" s="124"/>
      <c r="P11" s="125"/>
      <c r="Q11" s="124"/>
      <c r="R11" s="12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4"/>
      <c r="J12" s="125"/>
      <c r="K12" s="126"/>
      <c r="L12" s="127"/>
      <c r="M12" s="128"/>
      <c r="N12" s="129"/>
      <c r="O12" s="124"/>
      <c r="P12" s="125"/>
      <c r="Q12" s="124"/>
      <c r="R12" s="12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4"/>
      <c r="F13" s="125"/>
      <c r="G13" s="124"/>
      <c r="H13" s="125"/>
      <c r="I13" s="124"/>
      <c r="J13" s="125"/>
      <c r="K13" s="126"/>
      <c r="L13" s="127"/>
      <c r="M13" s="128"/>
      <c r="N13" s="129"/>
      <c r="O13" s="124"/>
      <c r="P13" s="125"/>
      <c r="Q13" s="124"/>
      <c r="R13" s="125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4"/>
      <c r="F14" s="125"/>
      <c r="G14" s="124"/>
      <c r="H14" s="125"/>
      <c r="I14" s="124"/>
      <c r="J14" s="125"/>
      <c r="K14" s="126"/>
      <c r="L14" s="127"/>
      <c r="M14" s="128"/>
      <c r="N14" s="129"/>
      <c r="O14" s="124"/>
      <c r="P14" s="125"/>
      <c r="Q14" s="124"/>
      <c r="R14" s="125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 t="s">
        <v>102</v>
      </c>
      <c r="E15" s="124"/>
      <c r="F15" s="125"/>
      <c r="G15" s="124">
        <v>8</v>
      </c>
      <c r="H15" s="125"/>
      <c r="I15" s="124"/>
      <c r="J15" s="125"/>
      <c r="K15" s="126"/>
      <c r="L15" s="127"/>
      <c r="M15" s="128"/>
      <c r="N15" s="129"/>
      <c r="O15" s="124"/>
      <c r="P15" s="125"/>
      <c r="Q15" s="124"/>
      <c r="R15" s="125"/>
      <c r="S15" s="58">
        <f t="shared" ref="S15:S17" si="2">E15+G15+I15+K15+M15+O15+Q15</f>
        <v>8</v>
      </c>
      <c r="T15" s="58">
        <f t="shared" ref="T15:T17" si="3">SUM(S15-U15-V15)</f>
        <v>8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4"/>
      <c r="F16" s="125"/>
      <c r="G16" s="124"/>
      <c r="H16" s="125"/>
      <c r="I16" s="131"/>
      <c r="J16" s="131"/>
      <c r="K16" s="133"/>
      <c r="L16" s="133"/>
      <c r="M16" s="135"/>
      <c r="N16" s="135"/>
      <c r="O16" s="124"/>
      <c r="P16" s="125"/>
      <c r="Q16" s="124"/>
      <c r="R16" s="125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122" t="s">
        <v>112</v>
      </c>
      <c r="C17" s="6"/>
      <c r="D17" s="22" t="s">
        <v>95</v>
      </c>
      <c r="E17" s="124">
        <v>3</v>
      </c>
      <c r="F17" s="125"/>
      <c r="G17" s="124"/>
      <c r="H17" s="125"/>
      <c r="I17" s="124"/>
      <c r="J17" s="125"/>
      <c r="K17" s="126"/>
      <c r="L17" s="127"/>
      <c r="M17" s="128"/>
      <c r="N17" s="129"/>
      <c r="O17" s="124"/>
      <c r="P17" s="125"/>
      <c r="Q17" s="124"/>
      <c r="R17" s="125"/>
      <c r="S17" s="58">
        <f t="shared" si="2"/>
        <v>3</v>
      </c>
      <c r="T17" s="58">
        <f t="shared" si="3"/>
        <v>3</v>
      </c>
      <c r="U17" s="60"/>
      <c r="V17" s="60"/>
    </row>
    <row r="18" spans="1:22" x14ac:dyDescent="0.25">
      <c r="A18" s="6">
        <v>3600</v>
      </c>
      <c r="B18" s="122" t="s">
        <v>112</v>
      </c>
      <c r="C18" s="6"/>
      <c r="D18" s="22" t="s">
        <v>91</v>
      </c>
      <c r="E18" s="124">
        <v>3</v>
      </c>
      <c r="F18" s="125"/>
      <c r="G18" s="124"/>
      <c r="H18" s="125"/>
      <c r="I18" s="124">
        <v>8</v>
      </c>
      <c r="J18" s="125"/>
      <c r="K18" s="126"/>
      <c r="L18" s="127"/>
      <c r="M18" s="128"/>
      <c r="N18" s="129"/>
      <c r="O18" s="124"/>
      <c r="P18" s="125"/>
      <c r="Q18" s="124"/>
      <c r="R18" s="125"/>
      <c r="S18" s="58">
        <f>E18+G18+I18+K18+M18+O18+Q18</f>
        <v>11</v>
      </c>
      <c r="T18" s="58">
        <f>SUM(S18-U18-V18)</f>
        <v>11</v>
      </c>
      <c r="U18" s="60"/>
      <c r="V18" s="60"/>
    </row>
    <row r="19" spans="1:22" x14ac:dyDescent="0.25">
      <c r="A19" s="6"/>
      <c r="B19" s="25"/>
      <c r="C19" s="6"/>
      <c r="D19" s="22"/>
      <c r="E19" s="124"/>
      <c r="F19" s="125"/>
      <c r="G19" s="124"/>
      <c r="H19" s="125"/>
      <c r="I19" s="124"/>
      <c r="J19" s="125"/>
      <c r="K19" s="126"/>
      <c r="L19" s="127"/>
      <c r="M19" s="128"/>
      <c r="N19" s="129"/>
      <c r="O19" s="124"/>
      <c r="P19" s="125"/>
      <c r="Q19" s="124"/>
      <c r="R19" s="125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4"/>
      <c r="F20" s="125"/>
      <c r="G20" s="124"/>
      <c r="H20" s="125"/>
      <c r="I20" s="124"/>
      <c r="J20" s="125"/>
      <c r="K20" s="126"/>
      <c r="L20" s="127"/>
      <c r="M20" s="128"/>
      <c r="N20" s="129"/>
      <c r="O20" s="124"/>
      <c r="P20" s="125"/>
      <c r="Q20" s="124"/>
      <c r="R20" s="125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4"/>
      <c r="F21" s="125"/>
      <c r="G21" s="124"/>
      <c r="H21" s="125"/>
      <c r="I21" s="124"/>
      <c r="J21" s="125"/>
      <c r="K21" s="126"/>
      <c r="L21" s="127"/>
      <c r="M21" s="128">
        <v>8</v>
      </c>
      <c r="N21" s="129"/>
      <c r="O21" s="124"/>
      <c r="P21" s="125"/>
      <c r="Q21" s="124"/>
      <c r="R21" s="125"/>
      <c r="S21" s="58">
        <f t="shared" si="1"/>
        <v>8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9">
        <f>SUM(E4:E21)</f>
        <v>8</v>
      </c>
      <c r="F22" s="140"/>
      <c r="G22" s="139">
        <f>SUM(G4:G21)</f>
        <v>8</v>
      </c>
      <c r="H22" s="140"/>
      <c r="I22" s="139">
        <f>SUM(I4:I21)</f>
        <v>8</v>
      </c>
      <c r="J22" s="140"/>
      <c r="K22" s="139">
        <f>SUM(K4:K21)</f>
        <v>0</v>
      </c>
      <c r="L22" s="140"/>
      <c r="M22" s="139">
        <f>SUM(M4:M21)</f>
        <v>8</v>
      </c>
      <c r="N22" s="140"/>
      <c r="O22" s="139">
        <f>SUM(O4:O21)</f>
        <v>0</v>
      </c>
      <c r="P22" s="140"/>
      <c r="Q22" s="139">
        <f>SUM(Q4:Q21)</f>
        <v>0</v>
      </c>
      <c r="R22" s="140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24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14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8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G25" sqref="H25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78</v>
      </c>
      <c r="B2" s="110"/>
      <c r="C2" s="110" t="str">
        <f>Buckingham!C2</f>
        <v>04.04.21</v>
      </c>
      <c r="D2" s="110"/>
      <c r="E2" s="152" t="s">
        <v>13</v>
      </c>
      <c r="F2" s="152"/>
      <c r="G2" s="152" t="s">
        <v>14</v>
      </c>
      <c r="H2" s="152"/>
      <c r="I2" s="152" t="s">
        <v>15</v>
      </c>
      <c r="J2" s="152"/>
      <c r="K2" s="152" t="s">
        <v>16</v>
      </c>
      <c r="L2" s="152"/>
      <c r="M2" s="152" t="s">
        <v>17</v>
      </c>
      <c r="N2" s="152"/>
      <c r="O2" s="152" t="s">
        <v>18</v>
      </c>
      <c r="P2" s="152"/>
      <c r="Q2" s="152" t="s">
        <v>19</v>
      </c>
      <c r="R2" s="15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122" t="s">
        <v>112</v>
      </c>
      <c r="C4" s="6"/>
      <c r="D4" s="22" t="s">
        <v>74</v>
      </c>
      <c r="E4" s="144"/>
      <c r="F4" s="145"/>
      <c r="G4" s="144"/>
      <c r="H4" s="145"/>
      <c r="I4" s="144"/>
      <c r="J4" s="145"/>
      <c r="K4" s="144"/>
      <c r="L4" s="145"/>
      <c r="M4" s="144"/>
      <c r="N4" s="145"/>
      <c r="O4" s="144"/>
      <c r="P4" s="145"/>
      <c r="Q4" s="144"/>
      <c r="R4" s="145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44"/>
      <c r="F5" s="145"/>
      <c r="G5" s="144"/>
      <c r="H5" s="145"/>
      <c r="I5" s="144"/>
      <c r="J5" s="145"/>
      <c r="K5" s="144"/>
      <c r="L5" s="145"/>
      <c r="M5" s="144"/>
      <c r="N5" s="145"/>
      <c r="O5" s="144"/>
      <c r="P5" s="145"/>
      <c r="Q5" s="144"/>
      <c r="R5" s="145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44"/>
      <c r="F6" s="145"/>
      <c r="G6" s="144"/>
      <c r="H6" s="145"/>
      <c r="I6" s="144"/>
      <c r="J6" s="145"/>
      <c r="K6" s="144"/>
      <c r="L6" s="145"/>
      <c r="M6" s="144"/>
      <c r="N6" s="145"/>
      <c r="O6" s="144"/>
      <c r="P6" s="145"/>
      <c r="Q6" s="144"/>
      <c r="R6" s="145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44"/>
      <c r="F7" s="145"/>
      <c r="G7" s="144"/>
      <c r="H7" s="145"/>
      <c r="I7" s="144"/>
      <c r="J7" s="145"/>
      <c r="K7" s="144"/>
      <c r="L7" s="145"/>
      <c r="M7" s="144"/>
      <c r="N7" s="145"/>
      <c r="O7" s="144"/>
      <c r="P7" s="145"/>
      <c r="Q7" s="144"/>
      <c r="R7" s="145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44"/>
      <c r="F8" s="145"/>
      <c r="G8" s="144"/>
      <c r="H8" s="145"/>
      <c r="I8" s="144"/>
      <c r="J8" s="145"/>
      <c r="K8" s="144"/>
      <c r="L8" s="145"/>
      <c r="M8" s="144"/>
      <c r="N8" s="145"/>
      <c r="O8" s="144"/>
      <c r="P8" s="145"/>
      <c r="Q8" s="144"/>
      <c r="R8" s="14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4"/>
      <c r="F9" s="145"/>
      <c r="G9" s="144"/>
      <c r="H9" s="145"/>
      <c r="I9" s="144"/>
      <c r="J9" s="145"/>
      <c r="K9" s="144"/>
      <c r="L9" s="145"/>
      <c r="M9" s="144"/>
      <c r="N9" s="145"/>
      <c r="O9" s="144"/>
      <c r="P9" s="145"/>
      <c r="Q9" s="144"/>
      <c r="R9" s="14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44"/>
      <c r="F10" s="145"/>
      <c r="G10" s="144"/>
      <c r="H10" s="145"/>
      <c r="I10" s="144"/>
      <c r="J10" s="145"/>
      <c r="K10" s="144"/>
      <c r="L10" s="145"/>
      <c r="M10" s="144"/>
      <c r="N10" s="145"/>
      <c r="O10" s="144"/>
      <c r="P10" s="145"/>
      <c r="Q10" s="144"/>
      <c r="R10" s="14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4"/>
      <c r="F11" s="145"/>
      <c r="G11" s="144"/>
      <c r="H11" s="145"/>
      <c r="I11" s="144"/>
      <c r="J11" s="145"/>
      <c r="K11" s="144"/>
      <c r="L11" s="145"/>
      <c r="M11" s="144"/>
      <c r="N11" s="145"/>
      <c r="O11" s="144"/>
      <c r="P11" s="145"/>
      <c r="Q11" s="144"/>
      <c r="R11" s="14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4"/>
      <c r="F12" s="145"/>
      <c r="G12" s="144"/>
      <c r="H12" s="145"/>
      <c r="I12" s="144"/>
      <c r="J12" s="145"/>
      <c r="K12" s="144"/>
      <c r="L12" s="145"/>
      <c r="M12" s="144"/>
      <c r="N12" s="145"/>
      <c r="O12" s="144"/>
      <c r="P12" s="145"/>
      <c r="Q12" s="144"/>
      <c r="R12" s="14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4"/>
      <c r="F13" s="145"/>
      <c r="G13" s="144"/>
      <c r="H13" s="145"/>
      <c r="I13" s="144"/>
      <c r="J13" s="145"/>
      <c r="K13" s="144"/>
      <c r="L13" s="145"/>
      <c r="M13" s="144"/>
      <c r="N13" s="145"/>
      <c r="O13" s="144"/>
      <c r="P13" s="145"/>
      <c r="Q13" s="144"/>
      <c r="R13" s="14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44"/>
      <c r="F14" s="145"/>
      <c r="G14" s="144"/>
      <c r="H14" s="145"/>
      <c r="I14" s="144"/>
      <c r="J14" s="145"/>
      <c r="K14" s="144"/>
      <c r="L14" s="145"/>
      <c r="M14" s="144"/>
      <c r="N14" s="145"/>
      <c r="O14" s="144"/>
      <c r="P14" s="145"/>
      <c r="Q14" s="144"/>
      <c r="R14" s="14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44"/>
      <c r="F15" s="145"/>
      <c r="G15" s="144"/>
      <c r="H15" s="145"/>
      <c r="I15" s="144"/>
      <c r="J15" s="145"/>
      <c r="K15" s="144"/>
      <c r="L15" s="145"/>
      <c r="M15" s="144"/>
      <c r="N15" s="145"/>
      <c r="O15" s="144"/>
      <c r="P15" s="145"/>
      <c r="Q15" s="144"/>
      <c r="R15" s="145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44"/>
      <c r="F16" s="145"/>
      <c r="G16" s="144"/>
      <c r="H16" s="145"/>
      <c r="I16" s="144"/>
      <c r="J16" s="145"/>
      <c r="K16" s="144"/>
      <c r="L16" s="145"/>
      <c r="M16" s="144"/>
      <c r="N16" s="145"/>
      <c r="O16" s="144"/>
      <c r="P16" s="145"/>
      <c r="Q16" s="144"/>
      <c r="R16" s="14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44"/>
      <c r="F17" s="145"/>
      <c r="G17" s="144"/>
      <c r="H17" s="145"/>
      <c r="I17" s="144"/>
      <c r="J17" s="145"/>
      <c r="K17" s="144"/>
      <c r="L17" s="145"/>
      <c r="M17" s="144"/>
      <c r="N17" s="145"/>
      <c r="O17" s="144"/>
      <c r="P17" s="145"/>
      <c r="Q17" s="144"/>
      <c r="R17" s="145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44"/>
      <c r="F18" s="145"/>
      <c r="G18" s="144"/>
      <c r="H18" s="145"/>
      <c r="I18" s="144"/>
      <c r="J18" s="145"/>
      <c r="K18" s="144"/>
      <c r="L18" s="145"/>
      <c r="M18" s="144"/>
      <c r="N18" s="145"/>
      <c r="O18" s="144"/>
      <c r="P18" s="145"/>
      <c r="Q18" s="144"/>
      <c r="R18" s="145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44"/>
      <c r="F19" s="145"/>
      <c r="G19" s="144"/>
      <c r="H19" s="145"/>
      <c r="I19" s="144"/>
      <c r="J19" s="145"/>
      <c r="K19" s="144"/>
      <c r="L19" s="145"/>
      <c r="M19" s="144"/>
      <c r="N19" s="145"/>
      <c r="O19" s="144"/>
      <c r="P19" s="145"/>
      <c r="Q19" s="144"/>
      <c r="R19" s="145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44"/>
      <c r="F20" s="145"/>
      <c r="G20" s="144"/>
      <c r="H20" s="145"/>
      <c r="I20" s="144"/>
      <c r="J20" s="145"/>
      <c r="K20" s="144"/>
      <c r="L20" s="145"/>
      <c r="M20" s="144"/>
      <c r="N20" s="145"/>
      <c r="O20" s="144"/>
      <c r="P20" s="145"/>
      <c r="Q20" s="144"/>
      <c r="R20" s="145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44"/>
      <c r="F21" s="145"/>
      <c r="G21" s="144"/>
      <c r="H21" s="145"/>
      <c r="I21" s="144"/>
      <c r="J21" s="145"/>
      <c r="K21" s="144"/>
      <c r="L21" s="145"/>
      <c r="M21" s="144"/>
      <c r="N21" s="145"/>
      <c r="O21" s="144"/>
      <c r="P21" s="145"/>
      <c r="Q21" s="144"/>
      <c r="R21" s="145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44"/>
      <c r="F22" s="145"/>
      <c r="G22" s="144"/>
      <c r="H22" s="145"/>
      <c r="I22" s="144"/>
      <c r="J22" s="145"/>
      <c r="K22" s="144"/>
      <c r="L22" s="145"/>
      <c r="M22" s="144"/>
      <c r="N22" s="145"/>
      <c r="O22" s="144"/>
      <c r="P22" s="145"/>
      <c r="Q22" s="144"/>
      <c r="R22" s="145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50">
        <f>SUM(E4:E22)</f>
        <v>0</v>
      </c>
      <c r="F23" s="151"/>
      <c r="G23" s="150">
        <f>SUM(G4:G22)</f>
        <v>0</v>
      </c>
      <c r="H23" s="151"/>
      <c r="I23" s="150">
        <f>SUM(I4:I22)</f>
        <v>0</v>
      </c>
      <c r="J23" s="151"/>
      <c r="K23" s="150">
        <f>SUM(K4:K22)</f>
        <v>0</v>
      </c>
      <c r="L23" s="151"/>
      <c r="M23" s="150">
        <f>SUM(M4:M22)</f>
        <v>0</v>
      </c>
      <c r="N23" s="151"/>
      <c r="O23" s="150">
        <f>SUM(O4:O22)</f>
        <v>0</v>
      </c>
      <c r="P23" s="151"/>
      <c r="Q23" s="150">
        <f>SUM(Q4:Q22)</f>
        <v>0</v>
      </c>
      <c r="R23" s="151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87" zoomScaleNormal="87" workbookViewId="0">
      <selection activeCell="I21" sqref="E21:J21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78</v>
      </c>
      <c r="B2" s="110"/>
      <c r="C2" s="110" t="str">
        <f>Buckingham!C2</f>
        <v>04.04.21</v>
      </c>
      <c r="D2" s="110"/>
      <c r="E2" s="152" t="s">
        <v>13</v>
      </c>
      <c r="F2" s="152"/>
      <c r="G2" s="152" t="s">
        <v>14</v>
      </c>
      <c r="H2" s="152"/>
      <c r="I2" s="152" t="s">
        <v>15</v>
      </c>
      <c r="J2" s="152"/>
      <c r="K2" s="154" t="s">
        <v>16</v>
      </c>
      <c r="L2" s="154"/>
      <c r="M2" s="153" t="s">
        <v>17</v>
      </c>
      <c r="N2" s="153"/>
      <c r="O2" s="152" t="s">
        <v>18</v>
      </c>
      <c r="P2" s="152"/>
      <c r="Q2" s="152" t="s">
        <v>19</v>
      </c>
      <c r="R2" s="15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6"/>
      <c r="L3" s="117"/>
      <c r="M3" s="118"/>
      <c r="N3" s="119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6728</v>
      </c>
      <c r="B4" s="122" t="s">
        <v>109</v>
      </c>
      <c r="C4" s="6">
        <v>117</v>
      </c>
      <c r="D4" s="22" t="s">
        <v>100</v>
      </c>
      <c r="E4" s="144"/>
      <c r="F4" s="145"/>
      <c r="G4" s="144">
        <v>0.5</v>
      </c>
      <c r="H4" s="145"/>
      <c r="I4" s="144"/>
      <c r="J4" s="145"/>
      <c r="K4" s="146"/>
      <c r="L4" s="147"/>
      <c r="M4" s="148"/>
      <c r="N4" s="149"/>
      <c r="O4" s="144"/>
      <c r="P4" s="145"/>
      <c r="Q4" s="144"/>
      <c r="R4" s="145"/>
      <c r="S4" s="12">
        <f>E4+G4+I4+K4+M4+O4+Q4</f>
        <v>0.5</v>
      </c>
      <c r="T4" s="12">
        <f t="shared" ref="T4:T22" si="0">SUM(S4-U4-V4)</f>
        <v>0.5</v>
      </c>
      <c r="U4" s="14"/>
      <c r="V4" s="14"/>
    </row>
    <row r="5" spans="1:22" x14ac:dyDescent="0.25">
      <c r="A5" s="6"/>
      <c r="B5" s="6"/>
      <c r="C5" s="6"/>
      <c r="D5" s="22"/>
      <c r="E5" s="144"/>
      <c r="F5" s="145"/>
      <c r="G5" s="144"/>
      <c r="H5" s="145"/>
      <c r="I5" s="144"/>
      <c r="J5" s="145"/>
      <c r="K5" s="146"/>
      <c r="L5" s="147"/>
      <c r="M5" s="148"/>
      <c r="N5" s="149"/>
      <c r="O5" s="144"/>
      <c r="P5" s="145"/>
      <c r="Q5" s="144"/>
      <c r="R5" s="145"/>
      <c r="S5" s="12">
        <f t="shared" ref="S5:S25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44"/>
      <c r="F6" s="145"/>
      <c r="G6" s="144"/>
      <c r="H6" s="145"/>
      <c r="I6" s="144"/>
      <c r="J6" s="145"/>
      <c r="K6" s="146"/>
      <c r="L6" s="147"/>
      <c r="M6" s="148"/>
      <c r="N6" s="149"/>
      <c r="O6" s="144"/>
      <c r="P6" s="145"/>
      <c r="Q6" s="144"/>
      <c r="R6" s="145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 t="s">
        <v>114</v>
      </c>
      <c r="C7" s="123">
        <v>78.72</v>
      </c>
      <c r="D7" s="22"/>
      <c r="E7" s="144"/>
      <c r="F7" s="145"/>
      <c r="G7" s="144"/>
      <c r="H7" s="145"/>
      <c r="I7" s="144"/>
      <c r="J7" s="145"/>
      <c r="K7" s="146"/>
      <c r="L7" s="147"/>
      <c r="M7" s="148"/>
      <c r="N7" s="149"/>
      <c r="O7" s="144"/>
      <c r="P7" s="145"/>
      <c r="Q7" s="144"/>
      <c r="R7" s="145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44"/>
      <c r="F8" s="145"/>
      <c r="G8" s="144"/>
      <c r="H8" s="145"/>
      <c r="I8" s="144"/>
      <c r="J8" s="145"/>
      <c r="K8" s="146"/>
      <c r="L8" s="147"/>
      <c r="M8" s="148"/>
      <c r="N8" s="149"/>
      <c r="O8" s="144"/>
      <c r="P8" s="145"/>
      <c r="Q8" s="144"/>
      <c r="R8" s="14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4"/>
      <c r="F9" s="145"/>
      <c r="G9" s="144"/>
      <c r="H9" s="145"/>
      <c r="I9" s="144"/>
      <c r="J9" s="145"/>
      <c r="K9" s="146"/>
      <c r="L9" s="147"/>
      <c r="M9" s="148"/>
      <c r="N9" s="149"/>
      <c r="O9" s="144"/>
      <c r="P9" s="145"/>
      <c r="Q9" s="144"/>
      <c r="R9" s="14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44"/>
      <c r="F10" s="145"/>
      <c r="G10" s="144"/>
      <c r="H10" s="145"/>
      <c r="I10" s="144"/>
      <c r="J10" s="145"/>
      <c r="K10" s="146"/>
      <c r="L10" s="147"/>
      <c r="M10" s="148"/>
      <c r="N10" s="149"/>
      <c r="O10" s="144"/>
      <c r="P10" s="145"/>
      <c r="Q10" s="144"/>
      <c r="R10" s="14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4"/>
      <c r="F11" s="145"/>
      <c r="G11" s="144"/>
      <c r="H11" s="145"/>
      <c r="I11" s="144"/>
      <c r="J11" s="145"/>
      <c r="K11" s="146"/>
      <c r="L11" s="147"/>
      <c r="M11" s="148"/>
      <c r="N11" s="149"/>
      <c r="O11" s="144"/>
      <c r="P11" s="145"/>
      <c r="Q11" s="144"/>
      <c r="R11" s="14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4"/>
      <c r="F12" s="145"/>
      <c r="G12" s="144"/>
      <c r="H12" s="145"/>
      <c r="I12" s="144"/>
      <c r="J12" s="145"/>
      <c r="K12" s="146"/>
      <c r="L12" s="147"/>
      <c r="M12" s="148"/>
      <c r="N12" s="149"/>
      <c r="O12" s="144"/>
      <c r="P12" s="145"/>
      <c r="Q12" s="144"/>
      <c r="R12" s="14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4"/>
      <c r="F13" s="145"/>
      <c r="G13" s="144"/>
      <c r="H13" s="145"/>
      <c r="I13" s="144"/>
      <c r="J13" s="145"/>
      <c r="K13" s="146"/>
      <c r="L13" s="147"/>
      <c r="M13" s="148"/>
      <c r="N13" s="149"/>
      <c r="O13" s="144"/>
      <c r="P13" s="145"/>
      <c r="Q13" s="144"/>
      <c r="R13" s="145"/>
      <c r="S13" s="12">
        <f t="shared" ref="S13:S16" si="2">E13+G13+I13+K13+M13+O13+Q13</f>
        <v>0</v>
      </c>
      <c r="T13" s="12">
        <f t="shared" ref="T13:T16" si="3"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44"/>
      <c r="F14" s="145"/>
      <c r="G14" s="144"/>
      <c r="H14" s="145"/>
      <c r="I14" s="144"/>
      <c r="J14" s="145"/>
      <c r="K14" s="146"/>
      <c r="L14" s="147"/>
      <c r="M14" s="148"/>
      <c r="N14" s="149"/>
      <c r="O14" s="144"/>
      <c r="P14" s="145"/>
      <c r="Q14" s="144"/>
      <c r="R14" s="145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44"/>
      <c r="F15" s="145"/>
      <c r="G15" s="144"/>
      <c r="H15" s="145"/>
      <c r="I15" s="144"/>
      <c r="J15" s="145"/>
      <c r="K15" s="146"/>
      <c r="L15" s="147"/>
      <c r="M15" s="148"/>
      <c r="N15" s="149"/>
      <c r="O15" s="144"/>
      <c r="P15" s="145"/>
      <c r="Q15" s="144"/>
      <c r="R15" s="145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A16" s="6"/>
      <c r="B16" s="25"/>
      <c r="C16" s="6"/>
      <c r="D16" s="22"/>
      <c r="E16" s="144"/>
      <c r="F16" s="145"/>
      <c r="G16" s="144"/>
      <c r="H16" s="145"/>
      <c r="I16" s="144"/>
      <c r="J16" s="145"/>
      <c r="K16" s="146"/>
      <c r="L16" s="147"/>
      <c r="M16" s="148"/>
      <c r="N16" s="149"/>
      <c r="O16" s="144"/>
      <c r="P16" s="145"/>
      <c r="Q16" s="144"/>
      <c r="R16" s="145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44"/>
      <c r="F17" s="145"/>
      <c r="G17" s="144"/>
      <c r="H17" s="145"/>
      <c r="I17" s="144"/>
      <c r="J17" s="145"/>
      <c r="K17" s="146"/>
      <c r="L17" s="147"/>
      <c r="M17" s="148"/>
      <c r="N17" s="149"/>
      <c r="O17" s="144"/>
      <c r="P17" s="145"/>
      <c r="Q17" s="144"/>
      <c r="R17" s="145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44"/>
      <c r="F18" s="145"/>
      <c r="G18" s="144"/>
      <c r="H18" s="145"/>
      <c r="I18" s="144"/>
      <c r="J18" s="145"/>
      <c r="K18" s="146"/>
      <c r="L18" s="147"/>
      <c r="M18" s="148"/>
      <c r="N18" s="149"/>
      <c r="O18" s="144"/>
      <c r="P18" s="145"/>
      <c r="Q18" s="144"/>
      <c r="R18" s="145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44"/>
      <c r="F19" s="145"/>
      <c r="G19" s="144"/>
      <c r="H19" s="145"/>
      <c r="I19" s="144"/>
      <c r="J19" s="145"/>
      <c r="K19" s="146"/>
      <c r="L19" s="147"/>
      <c r="M19" s="148"/>
      <c r="N19" s="149"/>
      <c r="O19" s="144"/>
      <c r="P19" s="145"/>
      <c r="Q19" s="144"/>
      <c r="R19" s="145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24"/>
      <c r="F20" s="125"/>
      <c r="G20" s="124"/>
      <c r="H20" s="125"/>
      <c r="I20" s="124"/>
      <c r="J20" s="125"/>
      <c r="K20" s="126"/>
      <c r="L20" s="127"/>
      <c r="M20" s="128"/>
      <c r="N20" s="129"/>
      <c r="O20" s="144"/>
      <c r="P20" s="145"/>
      <c r="Q20" s="144"/>
      <c r="R20" s="145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6">
        <v>3600</v>
      </c>
      <c r="B21" s="122" t="s">
        <v>112</v>
      </c>
      <c r="C21" s="6"/>
      <c r="D21" s="10" t="s">
        <v>77</v>
      </c>
      <c r="E21" s="144">
        <v>8</v>
      </c>
      <c r="F21" s="145"/>
      <c r="G21" s="144">
        <v>7.5</v>
      </c>
      <c r="H21" s="145"/>
      <c r="I21" s="144">
        <v>8</v>
      </c>
      <c r="J21" s="145"/>
      <c r="K21" s="146"/>
      <c r="L21" s="147"/>
      <c r="M21" s="148"/>
      <c r="N21" s="149"/>
      <c r="O21" s="144"/>
      <c r="P21" s="145"/>
      <c r="Q21" s="144"/>
      <c r="R21" s="145"/>
      <c r="S21" s="12">
        <f t="shared" si="1"/>
        <v>23.5</v>
      </c>
      <c r="T21" s="12">
        <f t="shared" si="0"/>
        <v>23.5</v>
      </c>
      <c r="U21" s="14"/>
      <c r="V21" s="14"/>
    </row>
    <row r="22" spans="1:22" x14ac:dyDescent="0.25">
      <c r="A22" s="6"/>
      <c r="B22" s="6"/>
      <c r="C22" s="6"/>
      <c r="D22" s="10"/>
      <c r="E22" s="144"/>
      <c r="F22" s="145"/>
      <c r="G22" s="144"/>
      <c r="H22" s="145"/>
      <c r="I22" s="144"/>
      <c r="J22" s="145"/>
      <c r="K22" s="146"/>
      <c r="L22" s="147"/>
      <c r="M22" s="148"/>
      <c r="N22" s="149"/>
      <c r="O22" s="144"/>
      <c r="P22" s="145"/>
      <c r="Q22" s="144"/>
      <c r="R22" s="145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44"/>
      <c r="F23" s="145"/>
      <c r="G23" s="144"/>
      <c r="H23" s="145"/>
      <c r="I23" s="144"/>
      <c r="J23" s="145"/>
      <c r="K23" s="146"/>
      <c r="L23" s="147"/>
      <c r="M23" s="148"/>
      <c r="N23" s="149"/>
      <c r="O23" s="144"/>
      <c r="P23" s="145"/>
      <c r="Q23" s="144"/>
      <c r="R23" s="145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44"/>
      <c r="F24" s="145"/>
      <c r="G24" s="144"/>
      <c r="H24" s="145"/>
      <c r="I24" s="144"/>
      <c r="J24" s="145"/>
      <c r="K24" s="146"/>
      <c r="L24" s="147"/>
      <c r="M24" s="148">
        <v>8</v>
      </c>
      <c r="N24" s="149"/>
      <c r="O24" s="144"/>
      <c r="P24" s="145"/>
      <c r="Q24" s="144"/>
      <c r="R24" s="145"/>
      <c r="S24" s="12">
        <f t="shared" si="1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50">
        <f>SUM(E4:E24)</f>
        <v>8</v>
      </c>
      <c r="F25" s="151"/>
      <c r="G25" s="150">
        <f>SUM(G4:G24)</f>
        <v>8</v>
      </c>
      <c r="H25" s="151"/>
      <c r="I25" s="150">
        <f>SUM(I4:I24)</f>
        <v>8</v>
      </c>
      <c r="J25" s="151"/>
      <c r="K25" s="150">
        <f>SUM(K4:K24)</f>
        <v>0</v>
      </c>
      <c r="L25" s="151"/>
      <c r="M25" s="150">
        <f>SUM(M4:M24)</f>
        <v>8</v>
      </c>
      <c r="N25" s="151"/>
      <c r="O25" s="150">
        <f>SUM(O4:O24)</f>
        <v>0</v>
      </c>
      <c r="P25" s="151"/>
      <c r="Q25" s="150">
        <f>SUM(Q4:Q24)</f>
        <v>0</v>
      </c>
      <c r="R25" s="151"/>
      <c r="S25" s="12">
        <f t="shared" si="1"/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82</v>
      </c>
      <c r="I31" s="24">
        <v>23.5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.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2021-04-06T09:58:00Z</cp:lastPrinted>
  <dcterms:created xsi:type="dcterms:W3CDTF">2010-01-14T13:00:57Z</dcterms:created>
  <dcterms:modified xsi:type="dcterms:W3CDTF">2022-09-27T09:11:55Z</dcterms:modified>
</cp:coreProperties>
</file>