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BCF74ACA-B3AF-432C-AEE8-D5A02A7A3EBC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E13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<sst xmlns="http://schemas.openxmlformats.org/spreadsheetml/2006/main" count="766" uniqueCount="112">
  <si>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</si>
  <si>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</si>
  <si>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</si>
  <si>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</si>
  <si>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</si>
  <si>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</si>
  <si>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</si>
  <si>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</si>
  <si>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</si>
  <si>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</si>
  <si>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</si>
  <si>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</si>
  <si>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</si>
  <si>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</si>
  <si>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</si>
  <si>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</si>
  <si>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</si>
  <si>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</si>
  <si>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</si>
  <si>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</si>
  <si>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</si>
  <si>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</si>
  <si>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</si>
  <si>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</si>
  <si>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</si>
  <si>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</si>
  <si>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</si>
  <si>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</si>
  <si>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</si>
  <si>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</si>
  <si>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</si>
  <si>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</si>
  <si>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</si>
  <si>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</si>
  <si>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</si>
  <si>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</si>
  <si>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</si>
  <si>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</si>
  <si>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</si>
  <si>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</si>
  <si>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</si>
  <si>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</si>
  <si>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</si>
  <si>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</si>
  <si>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</si>
  <si>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</si>
  <si>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</si>
  <si>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</si>
  <si>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</si>
  <si>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</si>
  <si>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</si>
  <si>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</si>
  <si>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</si>
  <si>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</si>
  <si>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</si>
  <si>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</si>
  <si>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</si>
  <si>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</si>
  <si>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</si>
  <si>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</si>
  <si>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</si>
  <si>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</si>
  <si>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</si>
  <si>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</si>
  <si>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</si>
  <si>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</si>
  <si>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</si>
  <si>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</si>
  <si>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</si>
  <si>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</si>
  <si>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</si>
  <si>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</si>
  <si>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</si>
  <si>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</si>
  <si>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</si>
  <si>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</si>
  <si>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</si>
  <si>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</si>
  <si>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</si>
  <si>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</si>
  <si>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1 to 8</t>
  </si>
  <si>
    <t>vanity units</t>
  </si>
  <si>
    <t>6728 (md)</t>
  </si>
  <si>
    <t>bedroom furniture</t>
  </si>
  <si>
    <t>driving to control</t>
  </si>
  <si>
    <t>driving to dulux</t>
  </si>
  <si>
    <t>6781 eg</t>
  </si>
  <si>
    <t>wardrobes</t>
  </si>
  <si>
    <t>window boards</t>
  </si>
  <si>
    <t xml:space="preserve">architraves </t>
  </si>
  <si>
    <t xml:space="preserve">frames </t>
  </si>
  <si>
    <t>wall panels</t>
  </si>
  <si>
    <t>tidy workshop</t>
  </si>
  <si>
    <t>skirting</t>
  </si>
  <si>
    <t xml:space="preserve">load lorry </t>
  </si>
  <si>
    <t>04.07.21</t>
  </si>
  <si>
    <t>architraves</t>
  </si>
  <si>
    <t xml:space="preserve">repairs to cladding </t>
  </si>
  <si>
    <t>sample</t>
  </si>
  <si>
    <t>wardrobe</t>
  </si>
  <si>
    <t>load van</t>
  </si>
  <si>
    <t>screens</t>
  </si>
  <si>
    <t>dentist</t>
  </si>
  <si>
    <t>WOKI03</t>
  </si>
  <si>
    <t>WOKI02</t>
  </si>
  <si>
    <t>OFFI01</t>
  </si>
  <si>
    <t>KNIG01(MD)</t>
  </si>
  <si>
    <t>KNIG01</t>
  </si>
  <si>
    <t>CANN01</t>
  </si>
  <si>
    <t xml:space="preserve">KNIG01 </t>
  </si>
  <si>
    <t>6728eg</t>
  </si>
  <si>
    <t>KNIG01(EG)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</si>
</sst>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10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29" sqref="H29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95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39.5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39.5</v>
      </c>
      <c r="H6" s="102">
        <f>SUM(Buckingham!C38)</f>
        <v>0</v>
      </c>
      <c r="I6" s="102">
        <f>SUM(Buckingham!C39)</f>
        <v>0</v>
      </c>
      <c r="K6" s="103">
        <f>SUM(Buckingham!I33)</f>
        <v>2.5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40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39.5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39.5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39.5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39.5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1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SUM('.'!C31)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11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0.5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1.75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31.5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31.5</v>
      </c>
      <c r="H18" s="104">
        <f>SUM(Wildman!C33)</f>
        <v>0</v>
      </c>
      <c r="I18" s="104">
        <f>SUM(Wildman!C34)</f>
        <v>0</v>
      </c>
      <c r="K18" s="103">
        <f>SUM(Wildman!I28)</f>
        <v>1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42.5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39.5</v>
      </c>
    </row>
    <row r="22" spans="1:11" ht="17.25" customHeight="1" x14ac:dyDescent="0.25">
      <c r="A22" s="105" t="s">
        <v>22</v>
      </c>
      <c r="B22" s="106">
        <f t="shared" ref="B22:I22" si="2">SUM(B6:B21)</f>
        <v>541.5</v>
      </c>
      <c r="C22" s="106">
        <f t="shared" si="2"/>
        <v>0</v>
      </c>
      <c r="D22" s="106">
        <f t="shared" si="2"/>
        <v>0</v>
      </c>
      <c r="E22" s="106">
        <f t="shared" si="2"/>
        <v>48</v>
      </c>
      <c r="F22" s="106">
        <f t="shared" si="2"/>
        <v>0</v>
      </c>
      <c r="G22" s="106">
        <f t="shared" si="2"/>
        <v>589.5</v>
      </c>
      <c r="H22" s="107">
        <f t="shared" si="2"/>
        <v>0</v>
      </c>
      <c r="I22" s="107">
        <f t="shared" si="2"/>
        <v>0</v>
      </c>
      <c r="J22" s="94"/>
      <c r="K22" s="106">
        <f>SUM(K6:K21)</f>
        <v>67.75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541.5</v>
      </c>
    </row>
    <row r="26" spans="1:11" x14ac:dyDescent="0.25">
      <c r="A26" s="92" t="s">
        <v>29</v>
      </c>
      <c r="C26" s="108">
        <f>K22</f>
        <v>67.75</v>
      </c>
    </row>
    <row r="27" spans="1:11" x14ac:dyDescent="0.25">
      <c r="A27" s="92" t="s">
        <v>33</v>
      </c>
      <c r="C27" s="109">
        <f>C26/C25</f>
        <v>0.12511542012927054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95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103</v>
      </c>
      <c r="C4" s="6">
        <v>10</v>
      </c>
      <c r="D4" s="22" t="s">
        <v>79</v>
      </c>
      <c r="E4" s="123">
        <v>2</v>
      </c>
      <c r="F4" s="123"/>
      <c r="G4" s="123">
        <v>2.5</v>
      </c>
      <c r="H4" s="123"/>
      <c r="I4" s="123">
        <v>3</v>
      </c>
      <c r="J4" s="123"/>
      <c r="K4" s="123">
        <v>2</v>
      </c>
      <c r="L4" s="123"/>
      <c r="M4" s="123"/>
      <c r="N4" s="123"/>
      <c r="O4" s="121"/>
      <c r="P4" s="122"/>
      <c r="Q4" s="121"/>
      <c r="R4" s="122"/>
      <c r="S4" s="58">
        <f t="shared" ref="S4:S25" si="0">E4+G4+I4+K4+M4+O4+Q4</f>
        <v>9.5</v>
      </c>
      <c r="T4" s="58">
        <f t="shared" ref="T4:T11" si="1">SUM(S4-U4-V4)</f>
        <v>9.5</v>
      </c>
      <c r="U4" s="60"/>
      <c r="V4" s="60"/>
    </row>
    <row r="5" spans="1:22" x14ac:dyDescent="0.25">
      <c r="A5" s="6">
        <v>6927</v>
      </c>
      <c r="B5" s="6" t="s">
        <v>103</v>
      </c>
      <c r="C5" s="6">
        <v>11</v>
      </c>
      <c r="D5" s="22" t="s">
        <v>79</v>
      </c>
      <c r="E5" s="124">
        <v>2</v>
      </c>
      <c r="F5" s="123"/>
      <c r="G5" s="124">
        <v>2</v>
      </c>
      <c r="H5" s="123"/>
      <c r="I5" s="124">
        <v>3</v>
      </c>
      <c r="J5" s="123"/>
      <c r="K5" s="124">
        <v>2</v>
      </c>
      <c r="L5" s="123"/>
      <c r="M5" s="124">
        <v>2.5</v>
      </c>
      <c r="N5" s="123"/>
      <c r="O5" s="121"/>
      <c r="P5" s="122"/>
      <c r="Q5" s="121"/>
      <c r="R5" s="122"/>
      <c r="S5" s="58">
        <f t="shared" si="0"/>
        <v>11.5</v>
      </c>
      <c r="T5" s="58">
        <f t="shared" si="1"/>
        <v>11.5</v>
      </c>
      <c r="U5" s="60"/>
      <c r="V5" s="60"/>
    </row>
    <row r="6" spans="1:22" x14ac:dyDescent="0.25">
      <c r="A6" s="6">
        <v>6927</v>
      </c>
      <c r="B6" s="6" t="s">
        <v>103</v>
      </c>
      <c r="C6" s="6">
        <v>12</v>
      </c>
      <c r="D6" s="22" t="s">
        <v>79</v>
      </c>
      <c r="E6" s="123">
        <v>4</v>
      </c>
      <c r="F6" s="123"/>
      <c r="G6" s="123">
        <v>2</v>
      </c>
      <c r="H6" s="123"/>
      <c r="I6" s="123">
        <v>2</v>
      </c>
      <c r="J6" s="123"/>
      <c r="K6" s="123">
        <v>2</v>
      </c>
      <c r="L6" s="123"/>
      <c r="M6" s="123">
        <v>2</v>
      </c>
      <c r="N6" s="123"/>
      <c r="O6" s="121"/>
      <c r="P6" s="122"/>
      <c r="Q6" s="121"/>
      <c r="R6" s="122"/>
      <c r="S6" s="58">
        <f t="shared" si="0"/>
        <v>12</v>
      </c>
      <c r="T6" s="58">
        <f t="shared" si="1"/>
        <v>12</v>
      </c>
      <c r="U6" s="60"/>
      <c r="V6" s="60"/>
    </row>
    <row r="7" spans="1:22" x14ac:dyDescent="0.25">
      <c r="A7" s="6">
        <v>6849</v>
      </c>
      <c r="B7" s="6" t="s">
        <v>104</v>
      </c>
      <c r="C7" s="6">
        <v>63</v>
      </c>
      <c r="D7" s="22" t="s">
        <v>93</v>
      </c>
      <c r="E7" s="121"/>
      <c r="F7" s="122"/>
      <c r="G7" s="121">
        <v>1</v>
      </c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25">
      <c r="A8" s="6">
        <v>6927</v>
      </c>
      <c r="B8" s="6" t="s">
        <v>103</v>
      </c>
      <c r="C8" s="6">
        <v>13</v>
      </c>
      <c r="D8" s="22" t="s">
        <v>101</v>
      </c>
      <c r="E8" s="121"/>
      <c r="F8" s="122"/>
      <c r="G8" s="121"/>
      <c r="H8" s="122"/>
      <c r="I8" s="121"/>
      <c r="J8" s="122"/>
      <c r="K8" s="121">
        <v>2</v>
      </c>
      <c r="L8" s="122"/>
      <c r="M8" s="121">
        <v>1</v>
      </c>
      <c r="N8" s="122"/>
      <c r="O8" s="121"/>
      <c r="P8" s="122"/>
      <c r="Q8" s="121"/>
      <c r="R8" s="122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105</v>
      </c>
      <c r="C23" s="6"/>
      <c r="D23" s="22" t="s">
        <v>92</v>
      </c>
      <c r="E23" s="124"/>
      <c r="F23" s="124"/>
      <c r="G23" s="124"/>
      <c r="H23" s="124"/>
      <c r="I23" s="124"/>
      <c r="J23" s="124"/>
      <c r="K23" s="124"/>
      <c r="L23" s="124"/>
      <c r="M23" s="124">
        <v>2.5</v>
      </c>
      <c r="N23" s="124"/>
      <c r="O23" s="121"/>
      <c r="P23" s="122"/>
      <c r="Q23" s="121"/>
      <c r="R23" s="122"/>
      <c r="S23" s="58">
        <f t="shared" si="0"/>
        <v>2.5</v>
      </c>
      <c r="T23" s="58">
        <f>SUM(S23-U23-V23)</f>
        <v>2.5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1"/>
      <c r="P26" s="122"/>
      <c r="Q26" s="121"/>
      <c r="R26" s="122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5">
        <f>SUM(E4:E26)</f>
        <v>8</v>
      </c>
      <c r="F27" s="126"/>
      <c r="G27" s="125">
        <f>SUM(G4:G26)</f>
        <v>7.5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58">
        <f t="shared" si="11"/>
        <v>39.5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39.5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-0.5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-0.5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39.5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39.5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G18" sqref="G18:H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04.07.21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7">
        <v>8</v>
      </c>
      <c r="J3" s="116">
        <v>16.3</v>
      </c>
      <c r="K3" s="117">
        <v>8</v>
      </c>
      <c r="L3" s="116">
        <v>16.3</v>
      </c>
      <c r="M3" s="117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1"/>
      <c r="P4" s="122"/>
      <c r="Q4" s="121"/>
      <c r="R4" s="12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1"/>
      <c r="P5" s="122"/>
      <c r="Q5" s="121"/>
      <c r="R5" s="12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1"/>
      <c r="P6" s="122"/>
      <c r="Q6" s="121"/>
      <c r="R6" s="12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1"/>
      <c r="F8" s="129"/>
      <c r="G8" s="128"/>
      <c r="H8" s="129"/>
      <c r="I8" s="128"/>
      <c r="J8" s="129"/>
      <c r="K8" s="128"/>
      <c r="L8" s="129"/>
      <c r="M8" s="128"/>
      <c r="N8" s="129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28"/>
      <c r="N10" s="129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28"/>
      <c r="N11" s="129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28"/>
      <c r="N12" s="129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28"/>
      <c r="N13" s="129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28"/>
      <c r="N14" s="129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28"/>
      <c r="N15" s="129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1"/>
      <c r="P17" s="122"/>
      <c r="Q17" s="121"/>
      <c r="R17" s="1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28"/>
      <c r="N18" s="129"/>
      <c r="O18" s="121"/>
      <c r="P18" s="122"/>
      <c r="Q18" s="121"/>
      <c r="R18" s="1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8"/>
      <c r="F19" s="129"/>
      <c r="G19" s="128"/>
      <c r="H19" s="129"/>
      <c r="I19" s="128"/>
      <c r="J19" s="129"/>
      <c r="K19" s="128"/>
      <c r="L19" s="129"/>
      <c r="M19" s="128"/>
      <c r="N19" s="129"/>
      <c r="O19" s="121"/>
      <c r="P19" s="122"/>
      <c r="Q19" s="121"/>
      <c r="R19" s="12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1"/>
      <c r="P21" s="122"/>
      <c r="Q21" s="121"/>
      <c r="R21" s="12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8"/>
      <c r="F23" s="129"/>
      <c r="G23" s="128"/>
      <c r="H23" s="129"/>
      <c r="I23" s="128"/>
      <c r="J23" s="129"/>
      <c r="K23" s="128"/>
      <c r="L23" s="129"/>
      <c r="M23" s="128"/>
      <c r="N23" s="129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8">
        <v>8</v>
      </c>
      <c r="F24" s="129"/>
      <c r="G24" s="128">
        <v>8</v>
      </c>
      <c r="H24" s="129"/>
      <c r="I24" s="128">
        <v>8</v>
      </c>
      <c r="J24" s="129"/>
      <c r="K24" s="128">
        <v>8</v>
      </c>
      <c r="L24" s="129"/>
      <c r="M24" s="128">
        <v>8</v>
      </c>
      <c r="N24" s="129"/>
      <c r="O24" s="121"/>
      <c r="P24" s="122"/>
      <c r="Q24" s="121"/>
      <c r="R24" s="122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04.07.21</v>
      </c>
      <c r="D2" s="110"/>
      <c r="E2" s="132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103</v>
      </c>
      <c r="C4" s="6">
        <v>10</v>
      </c>
      <c r="D4" s="22" t="s">
        <v>79</v>
      </c>
      <c r="E4" s="121">
        <v>4</v>
      </c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 t="s">
        <v>82</v>
      </c>
      <c r="B5" s="118" t="s">
        <v>106</v>
      </c>
      <c r="C5" s="6">
        <v>1</v>
      </c>
      <c r="D5" s="22" t="s">
        <v>83</v>
      </c>
      <c r="E5" s="121">
        <v>1</v>
      </c>
      <c r="F5" s="122"/>
      <c r="G5" s="121">
        <v>2</v>
      </c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 t="s">
        <v>82</v>
      </c>
      <c r="B6" s="118" t="s">
        <v>106</v>
      </c>
      <c r="C6" s="6">
        <v>4</v>
      </c>
      <c r="D6" s="22" t="s">
        <v>83</v>
      </c>
      <c r="E6" s="121">
        <v>1</v>
      </c>
      <c r="F6" s="122"/>
      <c r="G6" s="121">
        <v>2</v>
      </c>
      <c r="H6" s="122"/>
      <c r="I6" s="121"/>
      <c r="J6" s="122"/>
      <c r="K6" s="121"/>
      <c r="L6" s="122"/>
      <c r="M6" s="121"/>
      <c r="N6" s="122"/>
      <c r="O6" s="121"/>
      <c r="P6" s="122"/>
      <c r="Q6" s="121"/>
      <c r="R6" s="122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6" t="s">
        <v>82</v>
      </c>
      <c r="B7" s="118" t="s">
        <v>106</v>
      </c>
      <c r="C7" s="6">
        <v>6</v>
      </c>
      <c r="D7" s="22" t="s">
        <v>83</v>
      </c>
      <c r="E7" s="121">
        <v>1</v>
      </c>
      <c r="F7" s="122"/>
      <c r="G7" s="121">
        <v>2</v>
      </c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6" t="s">
        <v>82</v>
      </c>
      <c r="B8" s="118" t="s">
        <v>106</v>
      </c>
      <c r="C8" s="6">
        <v>5</v>
      </c>
      <c r="D8" s="22" t="s">
        <v>83</v>
      </c>
      <c r="E8" s="121">
        <v>1</v>
      </c>
      <c r="F8" s="122"/>
      <c r="G8" s="121">
        <v>2</v>
      </c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6927</v>
      </c>
      <c r="B9" s="6" t="s">
        <v>103</v>
      </c>
      <c r="C9" s="6">
        <v>12</v>
      </c>
      <c r="D9" s="22" t="s">
        <v>79</v>
      </c>
      <c r="E9" s="121"/>
      <c r="F9" s="122"/>
      <c r="G9" s="121"/>
      <c r="H9" s="122"/>
      <c r="I9" s="121">
        <v>8</v>
      </c>
      <c r="J9" s="122"/>
      <c r="K9" s="121">
        <v>8</v>
      </c>
      <c r="L9" s="122"/>
      <c r="M9" s="121">
        <v>7.5</v>
      </c>
      <c r="N9" s="122"/>
      <c r="O9" s="121"/>
      <c r="P9" s="122"/>
      <c r="Q9" s="121"/>
      <c r="R9" s="122"/>
      <c r="S9" s="58">
        <f t="shared" si="1"/>
        <v>23.5</v>
      </c>
      <c r="T9" s="58">
        <f t="shared" si="0"/>
        <v>23.5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105</v>
      </c>
      <c r="C18" s="6"/>
      <c r="D18" s="22" t="s">
        <v>92</v>
      </c>
      <c r="E18" s="121"/>
      <c r="F18" s="122"/>
      <c r="G18" s="121"/>
      <c r="H18" s="122"/>
      <c r="I18" s="121"/>
      <c r="J18" s="122"/>
      <c r="K18" s="121"/>
      <c r="L18" s="122"/>
      <c r="M18" s="121">
        <v>0.5</v>
      </c>
      <c r="N18" s="122"/>
      <c r="O18" s="121"/>
      <c r="P18" s="122"/>
      <c r="Q18" s="121"/>
      <c r="R18" s="12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8" sqref="B8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04.07.21</v>
      </c>
    </row>
    <row r="2" spans="1:22" s="9" customFormat="1" x14ac:dyDescent="0.25">
      <c r="A2" s="5" t="s">
        <v>75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11</v>
      </c>
      <c r="D4" s="22" t="s">
        <v>79</v>
      </c>
      <c r="E4" s="124">
        <v>8</v>
      </c>
      <c r="F4" s="124"/>
      <c r="G4" s="124"/>
      <c r="H4" s="124"/>
      <c r="I4" s="124"/>
      <c r="J4" s="124"/>
      <c r="K4" s="124"/>
      <c r="L4" s="124"/>
      <c r="M4" s="124"/>
      <c r="N4" s="124"/>
      <c r="O4" s="133"/>
      <c r="P4" s="134"/>
      <c r="Q4" s="133"/>
      <c r="R4" s="134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6849</v>
      </c>
      <c r="B5" s="6" t="s">
        <v>104</v>
      </c>
      <c r="C5" s="6">
        <v>63</v>
      </c>
      <c r="D5" s="22" t="s">
        <v>93</v>
      </c>
      <c r="E5" s="124"/>
      <c r="F5" s="124"/>
      <c r="G5" s="124">
        <v>0.5</v>
      </c>
      <c r="H5" s="124"/>
      <c r="I5" s="124"/>
      <c r="J5" s="124"/>
      <c r="K5" s="124"/>
      <c r="L5" s="124"/>
      <c r="M5" s="124"/>
      <c r="N5" s="124"/>
      <c r="O5" s="133"/>
      <c r="P5" s="134"/>
      <c r="Q5" s="133"/>
      <c r="R5" s="134"/>
      <c r="S5" s="12">
        <f t="shared" ref="S5:S26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6927</v>
      </c>
      <c r="B6" s="6" t="s">
        <v>103</v>
      </c>
      <c r="C6" s="6">
        <v>12</v>
      </c>
      <c r="D6" s="22" t="s">
        <v>79</v>
      </c>
      <c r="E6" s="124"/>
      <c r="F6" s="124"/>
      <c r="G6" s="124">
        <v>7</v>
      </c>
      <c r="H6" s="124"/>
      <c r="I6" s="124">
        <v>6.75</v>
      </c>
      <c r="J6" s="124"/>
      <c r="K6" s="124">
        <v>7</v>
      </c>
      <c r="L6" s="124"/>
      <c r="M6" s="124"/>
      <c r="N6" s="124"/>
      <c r="O6" s="133"/>
      <c r="P6" s="134"/>
      <c r="Q6" s="133"/>
      <c r="R6" s="134"/>
      <c r="S6" s="12">
        <f t="shared" si="1"/>
        <v>20.75</v>
      </c>
      <c r="T6" s="12">
        <f t="shared" si="0"/>
        <v>20.75</v>
      </c>
      <c r="U6" s="14"/>
      <c r="V6" s="14"/>
    </row>
    <row r="7" spans="1:22" x14ac:dyDescent="0.25">
      <c r="A7" s="6">
        <v>6728</v>
      </c>
      <c r="B7" s="6" t="s">
        <v>107</v>
      </c>
      <c r="C7" s="6">
        <v>124</v>
      </c>
      <c r="D7" s="22" t="s">
        <v>96</v>
      </c>
      <c r="E7" s="124"/>
      <c r="F7" s="124"/>
      <c r="G7" s="124"/>
      <c r="H7" s="124"/>
      <c r="I7" s="124">
        <v>1.25</v>
      </c>
      <c r="J7" s="124"/>
      <c r="K7" s="124"/>
      <c r="L7" s="124"/>
      <c r="M7" s="124"/>
      <c r="N7" s="124"/>
      <c r="O7" s="133"/>
      <c r="P7" s="134"/>
      <c r="Q7" s="133"/>
      <c r="R7" s="134"/>
      <c r="S7" s="12">
        <f t="shared" si="1"/>
        <v>1.25</v>
      </c>
      <c r="T7" s="12">
        <f t="shared" si="0"/>
        <v>1.25</v>
      </c>
      <c r="U7" s="14"/>
      <c r="V7" s="14"/>
    </row>
    <row r="8" spans="1:22" x14ac:dyDescent="0.25">
      <c r="A8" s="6">
        <v>6881</v>
      </c>
      <c r="B8" s="6" t="s">
        <v>108</v>
      </c>
      <c r="C8" s="6">
        <v>26</v>
      </c>
      <c r="D8" s="22" t="s">
        <v>91</v>
      </c>
      <c r="E8" s="124"/>
      <c r="F8" s="124"/>
      <c r="G8" s="124"/>
      <c r="H8" s="124"/>
      <c r="I8" s="124"/>
      <c r="J8" s="124"/>
      <c r="K8" s="124">
        <v>1</v>
      </c>
      <c r="L8" s="124"/>
      <c r="M8" s="124">
        <v>7</v>
      </c>
      <c r="N8" s="124"/>
      <c r="O8" s="133"/>
      <c r="P8" s="134"/>
      <c r="Q8" s="133"/>
      <c r="R8" s="134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 t="s">
        <v>102</v>
      </c>
      <c r="E18" s="124"/>
      <c r="F18" s="124"/>
      <c r="G18" s="124"/>
      <c r="H18" s="124"/>
      <c r="I18" s="124"/>
      <c r="J18" s="124"/>
      <c r="K18" s="124"/>
      <c r="L18" s="124"/>
      <c r="M18" s="124">
        <v>1</v>
      </c>
      <c r="N18" s="124"/>
      <c r="O18" s="133"/>
      <c r="P18" s="134"/>
      <c r="Q18" s="133"/>
      <c r="R18" s="134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25">
      <c r="A19" s="6"/>
      <c r="B19" s="25"/>
      <c r="C19" s="6"/>
      <c r="D19" s="10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3"/>
      <c r="F25" s="134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7.5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39.5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39.5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-0.5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-0.5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39.5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39.5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14" sqref="B1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04.07.21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103</v>
      </c>
      <c r="C4" s="6">
        <v>1</v>
      </c>
      <c r="D4" s="22" t="s">
        <v>81</v>
      </c>
      <c r="E4" s="123">
        <v>5</v>
      </c>
      <c r="F4" s="123"/>
      <c r="G4" s="123"/>
      <c r="H4" s="123"/>
      <c r="I4" s="123">
        <v>1</v>
      </c>
      <c r="J4" s="123"/>
      <c r="K4" s="123"/>
      <c r="L4" s="123"/>
      <c r="M4" s="123"/>
      <c r="N4" s="123"/>
      <c r="O4" s="121"/>
      <c r="P4" s="122"/>
      <c r="Q4" s="121"/>
      <c r="R4" s="122"/>
      <c r="S4" s="58">
        <f>E4+G4+I4+K4+M4+O4+Q4</f>
        <v>6</v>
      </c>
      <c r="T4" s="58">
        <f t="shared" ref="T4:T14" si="0">SUM(S4-U4-V4)</f>
        <v>6</v>
      </c>
      <c r="U4" s="60"/>
      <c r="V4" s="60"/>
    </row>
    <row r="5" spans="1:22" x14ac:dyDescent="0.25">
      <c r="A5" s="6">
        <v>6927</v>
      </c>
      <c r="B5" s="6" t="s">
        <v>103</v>
      </c>
      <c r="C5" s="6">
        <v>4</v>
      </c>
      <c r="D5" s="22" t="s">
        <v>81</v>
      </c>
      <c r="E5" s="123">
        <v>3</v>
      </c>
      <c r="F5" s="123"/>
      <c r="G5" s="123">
        <v>3</v>
      </c>
      <c r="H5" s="123"/>
      <c r="I5" s="123"/>
      <c r="J5" s="123"/>
      <c r="K5" s="123"/>
      <c r="L5" s="123"/>
      <c r="M5" s="123"/>
      <c r="N5" s="123"/>
      <c r="O5" s="121"/>
      <c r="P5" s="122"/>
      <c r="Q5" s="121"/>
      <c r="R5" s="122"/>
      <c r="S5" s="58">
        <f t="shared" ref="S5:S26" si="1">E5+G5+I5+K5+M5+O5+Q5</f>
        <v>6</v>
      </c>
      <c r="T5" s="58">
        <f t="shared" si="0"/>
        <v>6</v>
      </c>
      <c r="U5" s="60"/>
      <c r="V5" s="60"/>
    </row>
    <row r="6" spans="1:22" x14ac:dyDescent="0.25">
      <c r="A6" s="6">
        <v>6927</v>
      </c>
      <c r="B6" s="6" t="s">
        <v>103</v>
      </c>
      <c r="C6" s="6">
        <v>10</v>
      </c>
      <c r="D6" s="22" t="s">
        <v>79</v>
      </c>
      <c r="E6" s="123"/>
      <c r="F6" s="123"/>
      <c r="G6" s="123">
        <v>4.5</v>
      </c>
      <c r="H6" s="123"/>
      <c r="I6" s="123">
        <v>1</v>
      </c>
      <c r="J6" s="123"/>
      <c r="K6" s="123"/>
      <c r="L6" s="123"/>
      <c r="M6" s="123"/>
      <c r="N6" s="123"/>
      <c r="O6" s="121"/>
      <c r="P6" s="122"/>
      <c r="Q6" s="121"/>
      <c r="R6" s="122"/>
      <c r="S6" s="58">
        <f t="shared" si="1"/>
        <v>5.5</v>
      </c>
      <c r="T6" s="58">
        <f t="shared" si="0"/>
        <v>5.5</v>
      </c>
      <c r="U6" s="60"/>
      <c r="V6" s="60"/>
    </row>
    <row r="7" spans="1:22" x14ac:dyDescent="0.25">
      <c r="A7" s="6">
        <v>6927</v>
      </c>
      <c r="B7" s="6" t="s">
        <v>103</v>
      </c>
      <c r="C7" s="6">
        <v>11</v>
      </c>
      <c r="D7" s="22" t="s">
        <v>79</v>
      </c>
      <c r="E7" s="123"/>
      <c r="F7" s="123"/>
      <c r="G7" s="123"/>
      <c r="H7" s="123"/>
      <c r="I7" s="123">
        <v>4</v>
      </c>
      <c r="J7" s="123"/>
      <c r="K7" s="123"/>
      <c r="L7" s="123"/>
      <c r="M7" s="123"/>
      <c r="N7" s="123"/>
      <c r="O7" s="121"/>
      <c r="P7" s="122"/>
      <c r="Q7" s="121"/>
      <c r="R7" s="122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6927</v>
      </c>
      <c r="B8" s="6" t="s">
        <v>103</v>
      </c>
      <c r="C8" s="6">
        <v>12</v>
      </c>
      <c r="D8" s="22" t="s">
        <v>79</v>
      </c>
      <c r="E8" s="121"/>
      <c r="F8" s="122"/>
      <c r="G8" s="121"/>
      <c r="H8" s="122"/>
      <c r="I8" s="121"/>
      <c r="J8" s="122"/>
      <c r="K8" s="121">
        <v>8</v>
      </c>
      <c r="L8" s="122"/>
      <c r="M8" s="121">
        <v>5</v>
      </c>
      <c r="N8" s="122"/>
      <c r="O8" s="121"/>
      <c r="P8" s="122"/>
      <c r="Q8" s="121"/>
      <c r="R8" s="122"/>
      <c r="S8" s="58">
        <f t="shared" si="1"/>
        <v>13</v>
      </c>
      <c r="T8" s="58">
        <f t="shared" si="0"/>
        <v>13</v>
      </c>
      <c r="U8" s="60"/>
      <c r="V8" s="60"/>
    </row>
    <row r="9" spans="1:22" x14ac:dyDescent="0.25">
      <c r="A9" s="6">
        <v>6927</v>
      </c>
      <c r="B9" s="6" t="s">
        <v>103</v>
      </c>
      <c r="C9" s="6">
        <v>2</v>
      </c>
      <c r="D9" s="22" t="s">
        <v>94</v>
      </c>
      <c r="E9" s="121"/>
      <c r="F9" s="122"/>
      <c r="G9" s="121"/>
      <c r="H9" s="122"/>
      <c r="I9" s="121">
        <v>0.25</v>
      </c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0.25</v>
      </c>
      <c r="T9" s="58">
        <f t="shared" si="0"/>
        <v>0.25</v>
      </c>
      <c r="U9" s="60"/>
      <c r="V9" s="60"/>
    </row>
    <row r="10" spans="1:22" x14ac:dyDescent="0.25">
      <c r="A10" s="6">
        <v>6927</v>
      </c>
      <c r="B10" s="6" t="s">
        <v>103</v>
      </c>
      <c r="C10" s="6">
        <v>3</v>
      </c>
      <c r="D10" s="22" t="s">
        <v>94</v>
      </c>
      <c r="E10" s="121"/>
      <c r="F10" s="122"/>
      <c r="G10" s="121"/>
      <c r="H10" s="122"/>
      <c r="I10" s="121">
        <v>0.25</v>
      </c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>
        <v>6927</v>
      </c>
      <c r="B11" s="6" t="s">
        <v>103</v>
      </c>
      <c r="C11" s="6">
        <v>5</v>
      </c>
      <c r="D11" s="22" t="s">
        <v>94</v>
      </c>
      <c r="E11" s="121"/>
      <c r="F11" s="122"/>
      <c r="G11" s="121"/>
      <c r="H11" s="122"/>
      <c r="I11" s="121">
        <v>0.5</v>
      </c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6927</v>
      </c>
      <c r="B12" s="6" t="s">
        <v>103</v>
      </c>
      <c r="C12" s="6">
        <v>6</v>
      </c>
      <c r="D12" s="22" t="s">
        <v>94</v>
      </c>
      <c r="E12" s="121"/>
      <c r="F12" s="122"/>
      <c r="G12" s="121"/>
      <c r="H12" s="122"/>
      <c r="I12" s="121">
        <v>0.5</v>
      </c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>
        <v>6927</v>
      </c>
      <c r="B13" s="6" t="s">
        <v>103</v>
      </c>
      <c r="C13" s="6">
        <v>10</v>
      </c>
      <c r="D13" s="22" t="s">
        <v>94</v>
      </c>
      <c r="E13" s="121"/>
      <c r="F13" s="122"/>
      <c r="G13" s="121"/>
      <c r="H13" s="122"/>
      <c r="I13" s="121">
        <v>0.5</v>
      </c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0.5</v>
      </c>
      <c r="T13" s="58">
        <f t="shared" si="0"/>
        <v>0.5</v>
      </c>
      <c r="U13" s="60"/>
      <c r="V13" s="60"/>
    </row>
    <row r="14" spans="1:22" x14ac:dyDescent="0.25">
      <c r="A14" s="6">
        <v>6881</v>
      </c>
      <c r="B14" s="6" t="s">
        <v>108</v>
      </c>
      <c r="C14" s="6">
        <v>23</v>
      </c>
      <c r="D14" s="22" t="s">
        <v>81</v>
      </c>
      <c r="E14" s="121"/>
      <c r="F14" s="122"/>
      <c r="G14" s="121"/>
      <c r="H14" s="122"/>
      <c r="I14" s="121"/>
      <c r="J14" s="122"/>
      <c r="K14" s="121"/>
      <c r="L14" s="122"/>
      <c r="M14" s="121">
        <v>3</v>
      </c>
      <c r="N14" s="122"/>
      <c r="O14" s="121"/>
      <c r="P14" s="122"/>
      <c r="Q14" s="121"/>
      <c r="R14" s="122"/>
      <c r="S14" s="58">
        <f t="shared" si="1"/>
        <v>3</v>
      </c>
      <c r="T14" s="58">
        <f t="shared" si="0"/>
        <v>3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4"/>
      <c r="G18" s="124"/>
      <c r="H18" s="124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81"/>
      <c r="C21" s="81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7.5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39.5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39.5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-0.5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-0.5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39.5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39.5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8" sqref="B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04.07.21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86</v>
      </c>
      <c r="B4" s="6"/>
      <c r="C4" s="6">
        <v>104</v>
      </c>
      <c r="D4" s="22" t="s">
        <v>87</v>
      </c>
      <c r="E4" s="123">
        <v>2.5</v>
      </c>
      <c r="F4" s="123"/>
      <c r="G4" s="123"/>
      <c r="H4" s="123"/>
      <c r="I4" s="121">
        <v>2</v>
      </c>
      <c r="J4" s="122"/>
      <c r="K4" s="121"/>
      <c r="L4" s="122"/>
      <c r="M4" s="123"/>
      <c r="N4" s="123"/>
      <c r="O4" s="121"/>
      <c r="P4" s="122"/>
      <c r="Q4" s="121"/>
      <c r="R4" s="122"/>
      <c r="S4" s="58">
        <f>E4+G4+I4+K4+M4+O4+Q4</f>
        <v>4.5</v>
      </c>
      <c r="T4" s="58">
        <f t="shared" ref="T4:T12" si="0">SUM(S4-U4-V4)</f>
        <v>4.5</v>
      </c>
      <c r="U4" s="60"/>
      <c r="V4" s="60"/>
    </row>
    <row r="5" spans="1:22" x14ac:dyDescent="0.25">
      <c r="A5" s="6">
        <v>6728</v>
      </c>
      <c r="B5" s="6" t="s">
        <v>107</v>
      </c>
      <c r="C5" s="6">
        <v>130</v>
      </c>
      <c r="D5" s="22" t="s">
        <v>88</v>
      </c>
      <c r="E5" s="123">
        <v>4.5</v>
      </c>
      <c r="F5" s="123"/>
      <c r="G5" s="123">
        <v>5</v>
      </c>
      <c r="H5" s="123"/>
      <c r="I5" s="121"/>
      <c r="J5" s="122"/>
      <c r="K5" s="121"/>
      <c r="L5" s="122"/>
      <c r="M5" s="123"/>
      <c r="N5" s="123"/>
      <c r="O5" s="121"/>
      <c r="P5" s="122"/>
      <c r="Q5" s="121"/>
      <c r="R5" s="122"/>
      <c r="S5" s="58">
        <f t="shared" ref="S5:S22" si="1">E5+G5+I5+K5+M5+O5+Q5</f>
        <v>9.5</v>
      </c>
      <c r="T5" s="58">
        <f t="shared" si="0"/>
        <v>9.5</v>
      </c>
      <c r="U5" s="60"/>
      <c r="V5" s="60"/>
    </row>
    <row r="6" spans="1:22" x14ac:dyDescent="0.25">
      <c r="A6" s="6">
        <v>6927</v>
      </c>
      <c r="B6" s="6" t="s">
        <v>103</v>
      </c>
      <c r="C6" s="6">
        <v>11</v>
      </c>
      <c r="D6" s="22" t="s">
        <v>79</v>
      </c>
      <c r="E6" s="123"/>
      <c r="F6" s="123"/>
      <c r="G6" s="123">
        <v>3</v>
      </c>
      <c r="H6" s="123"/>
      <c r="I6" s="123">
        <v>6</v>
      </c>
      <c r="J6" s="123"/>
      <c r="K6" s="123">
        <v>4</v>
      </c>
      <c r="L6" s="123"/>
      <c r="M6" s="123"/>
      <c r="N6" s="123"/>
      <c r="O6" s="121"/>
      <c r="P6" s="122"/>
      <c r="Q6" s="121"/>
      <c r="R6" s="122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25">
      <c r="A7" s="6">
        <v>6927</v>
      </c>
      <c r="B7" s="6" t="s">
        <v>103</v>
      </c>
      <c r="C7" s="6">
        <v>12</v>
      </c>
      <c r="D7" s="22" t="s">
        <v>79</v>
      </c>
      <c r="E7" s="123"/>
      <c r="F7" s="123"/>
      <c r="G7" s="123"/>
      <c r="H7" s="123"/>
      <c r="I7" s="123"/>
      <c r="J7" s="123"/>
      <c r="K7" s="123">
        <v>4</v>
      </c>
      <c r="L7" s="123"/>
      <c r="M7" s="123">
        <v>5</v>
      </c>
      <c r="N7" s="123"/>
      <c r="O7" s="121"/>
      <c r="P7" s="122"/>
      <c r="Q7" s="121"/>
      <c r="R7" s="122"/>
      <c r="S7" s="58">
        <f t="shared" si="1"/>
        <v>9</v>
      </c>
      <c r="T7" s="58">
        <f t="shared" si="0"/>
        <v>9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21"/>
      <c r="H8" s="122"/>
      <c r="I8" s="123"/>
      <c r="J8" s="123"/>
      <c r="K8" s="123"/>
      <c r="L8" s="123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21"/>
      <c r="H9" s="122"/>
      <c r="I9" s="123"/>
      <c r="J9" s="123"/>
      <c r="K9" s="123"/>
      <c r="L9" s="123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3"/>
      <c r="J16" s="123"/>
      <c r="K16" s="123"/>
      <c r="L16" s="123"/>
      <c r="M16" s="123"/>
      <c r="N16" s="123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105</v>
      </c>
      <c r="C18" s="6"/>
      <c r="D18" s="22" t="s">
        <v>92</v>
      </c>
      <c r="E18" s="121">
        <v>1</v>
      </c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5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84</v>
      </c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85</v>
      </c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21" sqref="E21:N2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10</v>
      </c>
      <c r="D4" s="22" t="s">
        <v>90</v>
      </c>
      <c r="E4" s="133">
        <v>1</v>
      </c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6">
        <v>6927</v>
      </c>
      <c r="B5" s="6" t="s">
        <v>103</v>
      </c>
      <c r="C5" s="6">
        <v>11</v>
      </c>
      <c r="D5" s="22" t="s">
        <v>79</v>
      </c>
      <c r="E5" s="133">
        <v>1</v>
      </c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6927</v>
      </c>
      <c r="B6" s="6" t="s">
        <v>103</v>
      </c>
      <c r="C6" s="6">
        <v>12</v>
      </c>
      <c r="D6" s="22" t="s">
        <v>79</v>
      </c>
      <c r="E6" s="133">
        <v>1.5</v>
      </c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6927</v>
      </c>
      <c r="B7" s="6" t="s">
        <v>103</v>
      </c>
      <c r="C7" s="6">
        <v>13</v>
      </c>
      <c r="D7" s="22" t="s">
        <v>79</v>
      </c>
      <c r="E7" s="133">
        <v>1.5</v>
      </c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6728</v>
      </c>
      <c r="B8" s="6" t="s">
        <v>107</v>
      </c>
      <c r="C8" s="6">
        <v>124</v>
      </c>
      <c r="D8" s="22" t="s">
        <v>89</v>
      </c>
      <c r="E8" s="133">
        <v>1</v>
      </c>
      <c r="F8" s="134"/>
      <c r="G8" s="133">
        <v>2</v>
      </c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6881</v>
      </c>
      <c r="B9" s="6" t="s">
        <v>108</v>
      </c>
      <c r="C9" s="6">
        <v>26</v>
      </c>
      <c r="D9" s="22" t="s">
        <v>91</v>
      </c>
      <c r="E9" s="133"/>
      <c r="F9" s="134"/>
      <c r="G9" s="133">
        <v>2</v>
      </c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6849</v>
      </c>
      <c r="B10" s="6" t="s">
        <v>104</v>
      </c>
      <c r="C10" s="6">
        <v>63</v>
      </c>
      <c r="D10" s="22" t="s">
        <v>93</v>
      </c>
      <c r="E10" s="133"/>
      <c r="F10" s="134"/>
      <c r="G10" s="133">
        <v>1</v>
      </c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6881</v>
      </c>
      <c r="B11" s="6" t="s">
        <v>108</v>
      </c>
      <c r="C11" s="6">
        <v>23</v>
      </c>
      <c r="D11" s="22" t="s">
        <v>81</v>
      </c>
      <c r="E11" s="133"/>
      <c r="F11" s="134"/>
      <c r="G11" s="133"/>
      <c r="H11" s="134"/>
      <c r="I11" s="133">
        <v>6</v>
      </c>
      <c r="J11" s="134"/>
      <c r="K11" s="133">
        <v>4</v>
      </c>
      <c r="L11" s="134"/>
      <c r="M11" s="133">
        <v>1</v>
      </c>
      <c r="N11" s="134"/>
      <c r="O11" s="133"/>
      <c r="P11" s="134"/>
      <c r="Q11" s="133"/>
      <c r="R11" s="134"/>
      <c r="S11" s="12">
        <f t="shared" si="1"/>
        <v>11</v>
      </c>
      <c r="T11" s="12">
        <f t="shared" si="0"/>
        <v>11</v>
      </c>
      <c r="U11" s="14"/>
      <c r="V11" s="14"/>
    </row>
    <row r="12" spans="1:22" x14ac:dyDescent="0.25">
      <c r="A12" s="6">
        <v>6881</v>
      </c>
      <c r="B12" s="6" t="s">
        <v>108</v>
      </c>
      <c r="C12" s="6">
        <v>24</v>
      </c>
      <c r="D12" s="22" t="s">
        <v>81</v>
      </c>
      <c r="E12" s="133"/>
      <c r="F12" s="134"/>
      <c r="G12" s="133"/>
      <c r="H12" s="134"/>
      <c r="I12" s="133"/>
      <c r="J12" s="134"/>
      <c r="K12" s="133">
        <v>2</v>
      </c>
      <c r="L12" s="134"/>
      <c r="M12" s="133">
        <v>5</v>
      </c>
      <c r="N12" s="134"/>
      <c r="O12" s="133"/>
      <c r="P12" s="134"/>
      <c r="Q12" s="133"/>
      <c r="R12" s="134"/>
      <c r="S12" s="12">
        <f t="shared" si="1"/>
        <v>7</v>
      </c>
      <c r="T12" s="12">
        <f t="shared" si="0"/>
        <v>7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105</v>
      </c>
      <c r="C21" s="6"/>
      <c r="D21" s="10" t="s">
        <v>74</v>
      </c>
      <c r="E21" s="133">
        <v>2</v>
      </c>
      <c r="F21" s="134"/>
      <c r="G21" s="133">
        <v>3</v>
      </c>
      <c r="H21" s="134"/>
      <c r="I21" s="133">
        <v>2</v>
      </c>
      <c r="J21" s="134"/>
      <c r="K21" s="133">
        <v>2</v>
      </c>
      <c r="L21" s="134"/>
      <c r="M21" s="133">
        <v>2</v>
      </c>
      <c r="N21" s="134"/>
      <c r="O21" s="133"/>
      <c r="P21" s="134"/>
      <c r="Q21" s="133"/>
      <c r="R21" s="134"/>
      <c r="S21" s="12">
        <f t="shared" si="1"/>
        <v>11</v>
      </c>
      <c r="T21" s="12">
        <f t="shared" si="0"/>
        <v>11</v>
      </c>
      <c r="U21" s="14"/>
      <c r="V21" s="14"/>
    </row>
    <row r="22" spans="1:22" x14ac:dyDescent="0.25">
      <c r="A22" s="6"/>
      <c r="B22" s="6"/>
      <c r="C22" s="6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11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D28" sqref="D2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12</v>
      </c>
      <c r="D4" s="22" t="s">
        <v>79</v>
      </c>
      <c r="E4" s="133">
        <v>6</v>
      </c>
      <c r="F4" s="134"/>
      <c r="G4" s="133">
        <v>1</v>
      </c>
      <c r="H4" s="134"/>
      <c r="I4" s="133"/>
      <c r="J4" s="134"/>
      <c r="K4" s="133"/>
      <c r="L4" s="134"/>
      <c r="M4" s="131"/>
      <c r="N4" s="137"/>
      <c r="O4" s="133"/>
      <c r="P4" s="134"/>
      <c r="Q4" s="133"/>
      <c r="R4" s="134"/>
      <c r="S4" s="12">
        <f>E4+G4+I4+K4+M4+O4+Q4</f>
        <v>7</v>
      </c>
      <c r="T4" s="12">
        <f t="shared" ref="T4:T19" si="0">SUM(S4-U4-V4)</f>
        <v>7</v>
      </c>
      <c r="U4" s="14"/>
      <c r="V4" s="14"/>
    </row>
    <row r="5" spans="1:22" x14ac:dyDescent="0.25">
      <c r="A5" s="6" t="s">
        <v>82</v>
      </c>
      <c r="B5" s="118" t="s">
        <v>106</v>
      </c>
      <c r="C5" s="6" t="s">
        <v>80</v>
      </c>
      <c r="D5" s="22" t="s">
        <v>83</v>
      </c>
      <c r="E5" s="133">
        <v>2</v>
      </c>
      <c r="F5" s="134"/>
      <c r="G5" s="133">
        <v>1.5</v>
      </c>
      <c r="H5" s="134"/>
      <c r="I5" s="133"/>
      <c r="J5" s="134"/>
      <c r="K5" s="133"/>
      <c r="L5" s="134"/>
      <c r="M5" s="131"/>
      <c r="N5" s="137"/>
      <c r="O5" s="133"/>
      <c r="P5" s="134"/>
      <c r="Q5" s="133"/>
      <c r="R5" s="134"/>
      <c r="S5" s="12">
        <f t="shared" ref="S5:S22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6">
        <v>6728</v>
      </c>
      <c r="B6" s="6" t="s">
        <v>107</v>
      </c>
      <c r="C6" s="6">
        <v>131</v>
      </c>
      <c r="D6" s="22" t="s">
        <v>91</v>
      </c>
      <c r="E6" s="133"/>
      <c r="F6" s="134"/>
      <c r="G6" s="133">
        <v>5.5</v>
      </c>
      <c r="H6" s="134"/>
      <c r="I6" s="133"/>
      <c r="J6" s="134"/>
      <c r="K6" s="133"/>
      <c r="L6" s="134"/>
      <c r="M6" s="131"/>
      <c r="N6" s="137"/>
      <c r="O6" s="133"/>
      <c r="P6" s="134"/>
      <c r="Q6" s="133"/>
      <c r="R6" s="134"/>
      <c r="S6" s="12">
        <f>E6+G6+I6+K6+M6+O6+Q6</f>
        <v>5.5</v>
      </c>
      <c r="T6" s="12">
        <f t="shared" si="0"/>
        <v>5.5</v>
      </c>
      <c r="U6" s="14"/>
      <c r="V6" s="14"/>
    </row>
    <row r="7" spans="1:22" x14ac:dyDescent="0.25">
      <c r="A7" s="6">
        <v>6881</v>
      </c>
      <c r="B7" s="6" t="s">
        <v>108</v>
      </c>
      <c r="C7" s="6">
        <v>23</v>
      </c>
      <c r="D7" s="22" t="s">
        <v>81</v>
      </c>
      <c r="E7" s="133"/>
      <c r="F7" s="134"/>
      <c r="G7" s="133"/>
      <c r="H7" s="134"/>
      <c r="I7" s="133">
        <v>8</v>
      </c>
      <c r="J7" s="134"/>
      <c r="K7" s="133">
        <v>8</v>
      </c>
      <c r="L7" s="134"/>
      <c r="M7" s="131"/>
      <c r="N7" s="137"/>
      <c r="O7" s="133"/>
      <c r="P7" s="134"/>
      <c r="Q7" s="133"/>
      <c r="R7" s="134"/>
      <c r="S7" s="12">
        <f>E7+G7+I7+K7+M7+O7+Q7</f>
        <v>16</v>
      </c>
      <c r="T7" s="12">
        <f t="shared" si="0"/>
        <v>16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1"/>
      <c r="N8" s="137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1"/>
      <c r="N9" s="137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1"/>
      <c r="N10" s="137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1"/>
      <c r="N11" s="137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1"/>
      <c r="N12" s="137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1"/>
      <c r="N13" s="137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1"/>
      <c r="N14" s="137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3"/>
      <c r="F15" s="134"/>
      <c r="G15" s="133"/>
      <c r="H15" s="134"/>
      <c r="I15" s="133"/>
      <c r="J15" s="134"/>
      <c r="K15" s="133"/>
      <c r="L15" s="134"/>
      <c r="M15" s="131"/>
      <c r="N15" s="137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8"/>
      <c r="N16" s="129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1"/>
      <c r="N17" s="137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1"/>
      <c r="N18" s="137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1"/>
      <c r="N19" s="137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3"/>
      <c r="F20" s="134"/>
      <c r="G20" s="133"/>
      <c r="H20" s="134"/>
      <c r="I20" s="133"/>
      <c r="J20" s="134"/>
      <c r="K20" s="133"/>
      <c r="L20" s="134"/>
      <c r="M20" s="131">
        <v>8</v>
      </c>
      <c r="N20" s="137"/>
      <c r="O20" s="133"/>
      <c r="P20" s="134"/>
      <c r="Q20" s="133"/>
      <c r="R20" s="134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11</v>
      </c>
      <c r="D4" s="22" t="s">
        <v>79</v>
      </c>
      <c r="E4" s="133">
        <v>8</v>
      </c>
      <c r="F4" s="134"/>
      <c r="G4" s="133">
        <v>5</v>
      </c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13</v>
      </c>
      <c r="T4" s="12">
        <f t="shared" ref="T4:T24" si="0">SUM(S4-U4-V4)</f>
        <v>13</v>
      </c>
      <c r="U4" s="14"/>
      <c r="V4" s="14"/>
    </row>
    <row r="5" spans="1:22" x14ac:dyDescent="0.25">
      <c r="A5" s="6">
        <v>6849</v>
      </c>
      <c r="B5" s="6" t="s">
        <v>104</v>
      </c>
      <c r="C5" s="6">
        <v>63</v>
      </c>
      <c r="D5" s="22" t="s">
        <v>93</v>
      </c>
      <c r="E5" s="133"/>
      <c r="F5" s="134"/>
      <c r="G5" s="133">
        <v>1</v>
      </c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6927</v>
      </c>
      <c r="B6" s="6" t="s">
        <v>103</v>
      </c>
      <c r="C6" s="6">
        <v>12</v>
      </c>
      <c r="D6" s="22" t="s">
        <v>79</v>
      </c>
      <c r="E6" s="133"/>
      <c r="F6" s="134"/>
      <c r="G6" s="133">
        <v>1.5</v>
      </c>
      <c r="H6" s="134"/>
      <c r="I6" s="133">
        <v>4</v>
      </c>
      <c r="J6" s="134"/>
      <c r="K6" s="133">
        <v>8</v>
      </c>
      <c r="L6" s="134"/>
      <c r="M6" s="133">
        <v>8</v>
      </c>
      <c r="N6" s="134"/>
      <c r="O6" s="133"/>
      <c r="P6" s="134"/>
      <c r="Q6" s="133"/>
      <c r="R6" s="134"/>
      <c r="S6" s="12">
        <f t="shared" si="1"/>
        <v>21.5</v>
      </c>
      <c r="T6" s="12">
        <f t="shared" si="0"/>
        <v>21.5</v>
      </c>
      <c r="U6" s="14"/>
      <c r="V6" s="14"/>
    </row>
    <row r="7" spans="1:22" x14ac:dyDescent="0.25">
      <c r="A7" s="6">
        <v>6927</v>
      </c>
      <c r="B7" s="6" t="s">
        <v>103</v>
      </c>
      <c r="C7" s="6">
        <v>13</v>
      </c>
      <c r="D7" s="22" t="s">
        <v>79</v>
      </c>
      <c r="E7" s="133"/>
      <c r="F7" s="134"/>
      <c r="G7" s="133"/>
      <c r="H7" s="134"/>
      <c r="I7" s="133">
        <v>4</v>
      </c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38"/>
      <c r="F13" s="139"/>
      <c r="G13" s="138"/>
      <c r="H13" s="139"/>
      <c r="I13" s="138"/>
      <c r="J13" s="139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1"/>
      <c r="F22" s="122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105</v>
      </c>
      <c r="C23" s="6"/>
      <c r="D23" s="22" t="s">
        <v>92</v>
      </c>
      <c r="E23" s="133"/>
      <c r="F23" s="134"/>
      <c r="G23" s="133">
        <v>0.5</v>
      </c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3"/>
      <c r="F25" s="134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3"/>
      <c r="F26" s="134"/>
      <c r="G26" s="133"/>
      <c r="H26" s="134"/>
      <c r="I26" s="133"/>
      <c r="J26" s="134"/>
      <c r="K26" s="133"/>
      <c r="L26" s="134"/>
      <c r="M26" s="133"/>
      <c r="N26" s="134"/>
      <c r="O26" s="133"/>
      <c r="P26" s="134"/>
      <c r="Q26" s="133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v>8</v>
      </c>
      <c r="F27" s="136"/>
      <c r="G27" s="135">
        <v>8</v>
      </c>
      <c r="H27" s="136"/>
      <c r="I27" s="135">
        <v>8</v>
      </c>
      <c r="J27" s="136"/>
      <c r="K27" s="135">
        <f>SUM(K4:K26)</f>
        <v>8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R40" sqref="R4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04.07.21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6927</v>
      </c>
      <c r="B4" s="6" t="s">
        <v>103</v>
      </c>
      <c r="C4" s="6">
        <v>11</v>
      </c>
      <c r="D4" s="22" t="s">
        <v>79</v>
      </c>
      <c r="E4" s="140">
        <v>8</v>
      </c>
      <c r="F4" s="141"/>
      <c r="G4" s="140">
        <v>8</v>
      </c>
      <c r="H4" s="141"/>
      <c r="I4" s="140">
        <v>7.25</v>
      </c>
      <c r="J4" s="141"/>
      <c r="K4" s="140">
        <v>7</v>
      </c>
      <c r="L4" s="141"/>
      <c r="M4" s="140">
        <v>5</v>
      </c>
      <c r="N4" s="141"/>
      <c r="O4" s="142"/>
      <c r="P4" s="142"/>
      <c r="Q4" s="140"/>
      <c r="R4" s="141"/>
      <c r="S4" s="38">
        <f>E4+G4+I4+K4+M4+O4+Q4</f>
        <v>35.25</v>
      </c>
      <c r="T4" s="38">
        <f>SUM(S4-U4-V4)</f>
        <v>35.25</v>
      </c>
      <c r="U4" s="40"/>
      <c r="V4" s="40"/>
    </row>
    <row r="5" spans="1:22" x14ac:dyDescent="0.25">
      <c r="A5" s="6">
        <v>6881</v>
      </c>
      <c r="B5" s="6" t="s">
        <v>108</v>
      </c>
      <c r="C5" s="6">
        <v>23</v>
      </c>
      <c r="D5" s="22" t="s">
        <v>81</v>
      </c>
      <c r="E5" s="121"/>
      <c r="F5" s="122"/>
      <c r="G5" s="121"/>
      <c r="H5" s="122"/>
      <c r="I5" s="121"/>
      <c r="J5" s="122"/>
      <c r="K5" s="121"/>
      <c r="L5" s="122"/>
      <c r="M5" s="121">
        <v>3</v>
      </c>
      <c r="N5" s="122"/>
      <c r="O5" s="142"/>
      <c r="P5" s="142"/>
      <c r="Q5" s="140"/>
      <c r="R5" s="141"/>
      <c r="S5" s="38">
        <f t="shared" ref="S5:S22" si="0">E5+G5+I5+K5+M5+O5+Q5</f>
        <v>3</v>
      </c>
      <c r="T5" s="38">
        <f t="shared" ref="T5:T20" si="1">SUM(S5-U5-V5)</f>
        <v>3</v>
      </c>
      <c r="U5" s="40"/>
      <c r="V5" s="4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42"/>
      <c r="P6" s="142"/>
      <c r="Q6" s="140"/>
      <c r="R6" s="14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40"/>
      <c r="P13" s="141"/>
      <c r="Q13" s="140"/>
      <c r="R13" s="1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0"/>
      <c r="P16" s="141"/>
      <c r="Q16" s="140"/>
      <c r="R16" s="1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40"/>
      <c r="P17" s="141"/>
      <c r="Q17" s="140"/>
      <c r="R17" s="14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3601</v>
      </c>
      <c r="B18" s="6" t="s">
        <v>105</v>
      </c>
      <c r="C18" s="6"/>
      <c r="D18" s="22" t="s">
        <v>97</v>
      </c>
      <c r="E18" s="140"/>
      <c r="F18" s="141"/>
      <c r="G18" s="140"/>
      <c r="H18" s="141"/>
      <c r="I18" s="140">
        <v>0.75</v>
      </c>
      <c r="J18" s="141"/>
      <c r="K18" s="140">
        <v>1</v>
      </c>
      <c r="L18" s="141"/>
      <c r="M18" s="140"/>
      <c r="N18" s="141"/>
      <c r="O18" s="142"/>
      <c r="P18" s="142"/>
      <c r="Q18" s="140"/>
      <c r="R18" s="141"/>
      <c r="S18" s="38">
        <f t="shared" si="0"/>
        <v>1.75</v>
      </c>
      <c r="T18" s="38">
        <f t="shared" si="1"/>
        <v>1.75</v>
      </c>
      <c r="U18" s="40"/>
      <c r="V18" s="40"/>
    </row>
    <row r="19" spans="1:22" x14ac:dyDescent="0.25">
      <c r="A19" s="6"/>
      <c r="B19" s="25"/>
      <c r="C19" s="6"/>
      <c r="D19" s="22"/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9" sqref="B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3</v>
      </c>
      <c r="D4" s="22" t="s">
        <v>81</v>
      </c>
      <c r="E4" s="133">
        <v>3</v>
      </c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 t="shared" ref="S4:S10" si="0">E4+G4+I4+K4+M4+O4+Q4</f>
        <v>3</v>
      </c>
      <c r="T4" s="12">
        <f t="shared" ref="T4:T22" si="1">SUM(S4-U4-V4)</f>
        <v>3</v>
      </c>
      <c r="U4" s="14"/>
      <c r="V4" s="14"/>
    </row>
    <row r="5" spans="1:22" x14ac:dyDescent="0.25">
      <c r="A5" s="6">
        <v>6927</v>
      </c>
      <c r="B5" s="6" t="s">
        <v>103</v>
      </c>
      <c r="C5" s="6">
        <v>5</v>
      </c>
      <c r="D5" s="22" t="s">
        <v>81</v>
      </c>
      <c r="E5" s="133">
        <v>5</v>
      </c>
      <c r="F5" s="134"/>
      <c r="G5" s="133">
        <v>3</v>
      </c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>
        <v>6927</v>
      </c>
      <c r="B6" s="6" t="s">
        <v>103</v>
      </c>
      <c r="C6" s="6">
        <v>10</v>
      </c>
      <c r="D6" s="22" t="s">
        <v>79</v>
      </c>
      <c r="E6" s="133"/>
      <c r="F6" s="134"/>
      <c r="G6" s="133">
        <v>5</v>
      </c>
      <c r="H6" s="134"/>
      <c r="I6" s="133">
        <v>1.5</v>
      </c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0"/>
        <v>6.5</v>
      </c>
      <c r="T6" s="12">
        <f t="shared" si="1"/>
        <v>6.5</v>
      </c>
      <c r="U6" s="14"/>
      <c r="V6" s="14"/>
    </row>
    <row r="7" spans="1:22" x14ac:dyDescent="0.25">
      <c r="A7" s="6">
        <v>6927</v>
      </c>
      <c r="B7" s="6" t="s">
        <v>103</v>
      </c>
      <c r="C7" s="6">
        <v>11</v>
      </c>
      <c r="D7" s="22" t="s">
        <v>79</v>
      </c>
      <c r="E7" s="133"/>
      <c r="F7" s="134"/>
      <c r="G7" s="133"/>
      <c r="H7" s="134"/>
      <c r="I7" s="133">
        <v>4.5</v>
      </c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0"/>
        <v>4.5</v>
      </c>
      <c r="T7" s="12">
        <f t="shared" si="1"/>
        <v>4.5</v>
      </c>
      <c r="U7" s="14"/>
      <c r="V7" s="14"/>
    </row>
    <row r="8" spans="1:22" x14ac:dyDescent="0.25">
      <c r="A8" s="6">
        <v>6927</v>
      </c>
      <c r="B8" s="6" t="s">
        <v>103</v>
      </c>
      <c r="C8" s="6">
        <v>12</v>
      </c>
      <c r="D8" s="22" t="s">
        <v>79</v>
      </c>
      <c r="E8" s="133"/>
      <c r="F8" s="134"/>
      <c r="G8" s="133"/>
      <c r="H8" s="134"/>
      <c r="I8" s="133">
        <v>2</v>
      </c>
      <c r="J8" s="134"/>
      <c r="K8" s="133">
        <v>8</v>
      </c>
      <c r="L8" s="134"/>
      <c r="M8" s="133">
        <v>8</v>
      </c>
      <c r="N8" s="134"/>
      <c r="O8" s="133"/>
      <c r="P8" s="134"/>
      <c r="Q8" s="133"/>
      <c r="R8" s="134"/>
      <c r="S8" s="12">
        <f t="shared" si="0"/>
        <v>18</v>
      </c>
      <c r="T8" s="12">
        <f t="shared" si="1"/>
        <v>18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6"/>
      <c r="F22" s="134"/>
      <c r="G22" s="146"/>
      <c r="H22" s="134"/>
      <c r="I22" s="146"/>
      <c r="J22" s="134"/>
      <c r="K22" s="146"/>
      <c r="L22" s="134"/>
      <c r="M22" s="146"/>
      <c r="N22" s="134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I18" sqref="I18:J1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20">
        <v>16.3</v>
      </c>
      <c r="G3" s="56">
        <v>8</v>
      </c>
      <c r="H3" s="27">
        <v>16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10</v>
      </c>
      <c r="D4" s="22" t="s">
        <v>79</v>
      </c>
      <c r="E4" s="151"/>
      <c r="F4" s="151"/>
      <c r="G4" s="124">
        <v>7.5</v>
      </c>
      <c r="H4" s="124"/>
      <c r="I4" s="124"/>
      <c r="J4" s="124"/>
      <c r="K4" s="124"/>
      <c r="L4" s="124"/>
      <c r="M4" s="124"/>
      <c r="N4" s="124"/>
      <c r="O4" s="133"/>
      <c r="P4" s="134"/>
      <c r="Q4" s="133"/>
      <c r="R4" s="134"/>
      <c r="S4" s="12">
        <f t="shared" ref="S4:S22" si="0">E4+G4+I4+K4+M4+O4+Q4</f>
        <v>7.5</v>
      </c>
      <c r="T4" s="12">
        <f t="shared" ref="T4:T19" si="1">SUM(S4-U4-V4)</f>
        <v>7.5</v>
      </c>
      <c r="U4" s="14"/>
      <c r="V4" s="14"/>
    </row>
    <row r="5" spans="1:22" x14ac:dyDescent="0.25">
      <c r="A5" s="6">
        <v>6927</v>
      </c>
      <c r="B5" s="6" t="s">
        <v>103</v>
      </c>
      <c r="C5" s="6">
        <v>11</v>
      </c>
      <c r="D5" s="22" t="s">
        <v>79</v>
      </c>
      <c r="E5" s="151"/>
      <c r="F5" s="151"/>
      <c r="G5" s="124"/>
      <c r="H5" s="124"/>
      <c r="I5" s="124">
        <v>5</v>
      </c>
      <c r="J5" s="124"/>
      <c r="K5" s="124"/>
      <c r="L5" s="124"/>
      <c r="M5" s="124"/>
      <c r="N5" s="124"/>
      <c r="O5" s="133"/>
      <c r="P5" s="134"/>
      <c r="Q5" s="133"/>
      <c r="R5" s="134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6">
        <v>6927</v>
      </c>
      <c r="B6" s="6" t="s">
        <v>103</v>
      </c>
      <c r="C6" s="6">
        <v>2</v>
      </c>
      <c r="D6" s="22" t="s">
        <v>94</v>
      </c>
      <c r="E6" s="147"/>
      <c r="F6" s="148"/>
      <c r="G6" s="146"/>
      <c r="H6" s="134"/>
      <c r="I6" s="146">
        <v>0.25</v>
      </c>
      <c r="J6" s="134"/>
      <c r="K6" s="146"/>
      <c r="L6" s="134"/>
      <c r="M6" s="146"/>
      <c r="N6" s="134"/>
      <c r="O6" s="133"/>
      <c r="P6" s="134"/>
      <c r="Q6" s="133"/>
      <c r="R6" s="134"/>
      <c r="S6" s="12">
        <f t="shared" si="0"/>
        <v>0.25</v>
      </c>
      <c r="T6" s="12">
        <f t="shared" si="1"/>
        <v>0.25</v>
      </c>
      <c r="U6" s="14"/>
      <c r="V6" s="14"/>
    </row>
    <row r="7" spans="1:22" x14ac:dyDescent="0.25">
      <c r="A7" s="6">
        <v>6927</v>
      </c>
      <c r="B7" s="6" t="s">
        <v>103</v>
      </c>
      <c r="C7" s="6">
        <v>3</v>
      </c>
      <c r="D7" s="22" t="s">
        <v>94</v>
      </c>
      <c r="E7" s="147"/>
      <c r="F7" s="148"/>
      <c r="G7" s="146"/>
      <c r="H7" s="134"/>
      <c r="I7" s="146">
        <v>0.25</v>
      </c>
      <c r="J7" s="134"/>
      <c r="K7" s="146"/>
      <c r="L7" s="134"/>
      <c r="M7" s="146"/>
      <c r="N7" s="134"/>
      <c r="O7" s="133"/>
      <c r="P7" s="134"/>
      <c r="Q7" s="133"/>
      <c r="R7" s="134"/>
      <c r="S7" s="12">
        <f t="shared" si="0"/>
        <v>0.25</v>
      </c>
      <c r="T7" s="12">
        <f t="shared" si="1"/>
        <v>0.25</v>
      </c>
      <c r="U7" s="14"/>
      <c r="V7" s="14"/>
    </row>
    <row r="8" spans="1:22" x14ac:dyDescent="0.25">
      <c r="A8" s="6">
        <v>6927</v>
      </c>
      <c r="B8" s="6" t="s">
        <v>103</v>
      </c>
      <c r="C8" s="6">
        <v>5</v>
      </c>
      <c r="D8" s="22" t="s">
        <v>94</v>
      </c>
      <c r="E8" s="147"/>
      <c r="F8" s="148"/>
      <c r="G8" s="133"/>
      <c r="H8" s="134"/>
      <c r="I8" s="133">
        <v>0.5</v>
      </c>
      <c r="J8" s="134"/>
      <c r="K8" s="146"/>
      <c r="L8" s="134"/>
      <c r="M8" s="146"/>
      <c r="N8" s="134"/>
      <c r="O8" s="133"/>
      <c r="P8" s="134"/>
      <c r="Q8" s="133"/>
      <c r="R8" s="134"/>
      <c r="S8" s="12">
        <f t="shared" si="0"/>
        <v>0.5</v>
      </c>
      <c r="T8" s="12">
        <f t="shared" si="1"/>
        <v>0.5</v>
      </c>
      <c r="U8" s="14"/>
      <c r="V8" s="14"/>
    </row>
    <row r="9" spans="1:22" x14ac:dyDescent="0.25">
      <c r="A9" s="6">
        <v>6927</v>
      </c>
      <c r="B9" s="6" t="s">
        <v>103</v>
      </c>
      <c r="C9" s="6">
        <v>6</v>
      </c>
      <c r="D9" s="22" t="s">
        <v>94</v>
      </c>
      <c r="E9" s="147"/>
      <c r="F9" s="148"/>
      <c r="G9" s="133"/>
      <c r="H9" s="134"/>
      <c r="I9" s="133">
        <v>0.5</v>
      </c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0.5</v>
      </c>
      <c r="T9" s="12">
        <f t="shared" si="1"/>
        <v>0.5</v>
      </c>
      <c r="U9" s="14"/>
      <c r="V9" s="14"/>
    </row>
    <row r="10" spans="1:22" x14ac:dyDescent="0.25">
      <c r="A10" s="6">
        <v>6927</v>
      </c>
      <c r="B10" s="6" t="s">
        <v>103</v>
      </c>
      <c r="C10" s="6">
        <v>10</v>
      </c>
      <c r="D10" s="22" t="s">
        <v>94</v>
      </c>
      <c r="E10" s="147"/>
      <c r="F10" s="148"/>
      <c r="G10" s="133"/>
      <c r="H10" s="134"/>
      <c r="I10" s="133">
        <v>0.5</v>
      </c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0.5</v>
      </c>
      <c r="T10" s="12">
        <f t="shared" si="1"/>
        <v>0.5</v>
      </c>
      <c r="U10" s="14"/>
      <c r="V10" s="14"/>
    </row>
    <row r="11" spans="1:22" ht="15" customHeight="1" x14ac:dyDescent="0.25">
      <c r="A11" s="6">
        <v>6881</v>
      </c>
      <c r="B11" s="6" t="s">
        <v>108</v>
      </c>
      <c r="C11" s="6">
        <v>13</v>
      </c>
      <c r="D11" s="22" t="s">
        <v>100</v>
      </c>
      <c r="E11" s="147"/>
      <c r="F11" s="148"/>
      <c r="G11" s="146"/>
      <c r="H11" s="134"/>
      <c r="I11" s="146"/>
      <c r="J11" s="134"/>
      <c r="K11" s="146">
        <v>1</v>
      </c>
      <c r="L11" s="134"/>
      <c r="M11" s="146"/>
      <c r="N11" s="134"/>
      <c r="O11" s="133"/>
      <c r="P11" s="134"/>
      <c r="Q11" s="133"/>
      <c r="R11" s="134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25">
      <c r="A12" s="6">
        <v>6927</v>
      </c>
      <c r="B12" s="6" t="s">
        <v>103</v>
      </c>
      <c r="C12" s="6">
        <v>12</v>
      </c>
      <c r="D12" s="22" t="s">
        <v>79</v>
      </c>
      <c r="E12" s="147"/>
      <c r="F12" s="148"/>
      <c r="G12" s="146"/>
      <c r="H12" s="134"/>
      <c r="I12" s="146"/>
      <c r="J12" s="134"/>
      <c r="K12" s="146">
        <v>7</v>
      </c>
      <c r="L12" s="134"/>
      <c r="M12" s="146">
        <v>7</v>
      </c>
      <c r="N12" s="134"/>
      <c r="O12" s="133"/>
      <c r="P12" s="134"/>
      <c r="Q12" s="133"/>
      <c r="R12" s="134"/>
      <c r="S12" s="12">
        <f t="shared" si="0"/>
        <v>14</v>
      </c>
      <c r="T12" s="12">
        <f t="shared" si="1"/>
        <v>14</v>
      </c>
      <c r="U12" s="14"/>
      <c r="V12" s="14"/>
    </row>
    <row r="13" spans="1:22" x14ac:dyDescent="0.25">
      <c r="A13" s="6">
        <v>6927</v>
      </c>
      <c r="B13" s="6" t="s">
        <v>103</v>
      </c>
      <c r="C13" s="6">
        <v>1</v>
      </c>
      <c r="D13" s="22" t="s">
        <v>94</v>
      </c>
      <c r="E13" s="147"/>
      <c r="F13" s="148"/>
      <c r="G13" s="146"/>
      <c r="H13" s="134"/>
      <c r="I13" s="146"/>
      <c r="J13" s="134"/>
      <c r="K13" s="146"/>
      <c r="L13" s="134"/>
      <c r="M13" s="146">
        <v>0.5</v>
      </c>
      <c r="N13" s="134"/>
      <c r="O13" s="133"/>
      <c r="P13" s="134"/>
      <c r="Q13" s="133"/>
      <c r="R13" s="134"/>
      <c r="S13" s="12">
        <f t="shared" si="0"/>
        <v>0.5</v>
      </c>
      <c r="T13" s="12">
        <f t="shared" si="1"/>
        <v>0.5</v>
      </c>
      <c r="U13" s="14"/>
      <c r="V13" s="14"/>
    </row>
    <row r="14" spans="1:22" x14ac:dyDescent="0.25">
      <c r="A14" s="6">
        <v>6927</v>
      </c>
      <c r="B14" s="6" t="s">
        <v>103</v>
      </c>
      <c r="C14" s="6">
        <v>4</v>
      </c>
      <c r="D14" s="22" t="s">
        <v>94</v>
      </c>
      <c r="E14" s="147"/>
      <c r="F14" s="148"/>
      <c r="G14" s="146"/>
      <c r="H14" s="134"/>
      <c r="I14" s="146"/>
      <c r="J14" s="134"/>
      <c r="K14" s="146"/>
      <c r="L14" s="134"/>
      <c r="M14" s="146">
        <v>0.5</v>
      </c>
      <c r="N14" s="134"/>
      <c r="O14" s="133"/>
      <c r="P14" s="134"/>
      <c r="Q14" s="133"/>
      <c r="R14" s="134"/>
      <c r="S14" s="12">
        <f t="shared" si="0"/>
        <v>0.5</v>
      </c>
      <c r="T14" s="12">
        <f t="shared" si="1"/>
        <v>0.5</v>
      </c>
      <c r="U14" s="14"/>
      <c r="V14" s="14"/>
    </row>
    <row r="15" spans="1:22" x14ac:dyDescent="0.25">
      <c r="A15" s="6"/>
      <c r="B15" s="25"/>
      <c r="C15" s="6"/>
      <c r="D15" s="22"/>
      <c r="E15" s="147"/>
      <c r="F15" s="148"/>
      <c r="G15" s="146"/>
      <c r="H15" s="134"/>
      <c r="I15" s="146"/>
      <c r="J15" s="134"/>
      <c r="K15" s="146"/>
      <c r="L15" s="134"/>
      <c r="M15" s="146"/>
      <c r="N15" s="134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47"/>
      <c r="F16" s="148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49"/>
      <c r="F17" s="150"/>
      <c r="G17" s="121"/>
      <c r="H17" s="122"/>
      <c r="I17" s="121"/>
      <c r="J17" s="122"/>
      <c r="K17" s="121"/>
      <c r="L17" s="122"/>
      <c r="M17" s="121"/>
      <c r="N17" s="122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105</v>
      </c>
      <c r="C18" s="6"/>
      <c r="D18" s="22" t="s">
        <v>92</v>
      </c>
      <c r="E18" s="147"/>
      <c r="F18" s="148"/>
      <c r="G18" s="133"/>
      <c r="H18" s="134"/>
      <c r="I18" s="133">
        <v>1</v>
      </c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si="0"/>
        <v>1</v>
      </c>
      <c r="T18" s="12">
        <f t="shared" si="1"/>
        <v>1</v>
      </c>
      <c r="U18" s="14"/>
      <c r="V18" s="14"/>
    </row>
    <row r="19" spans="1:22" x14ac:dyDescent="0.25">
      <c r="A19" s="110"/>
      <c r="B19" s="61"/>
      <c r="C19" s="110"/>
      <c r="D19" s="22"/>
      <c r="E19" s="147"/>
      <c r="F19" s="148"/>
      <c r="G19" s="146"/>
      <c r="H19" s="134"/>
      <c r="I19" s="146"/>
      <c r="J19" s="134"/>
      <c r="K19" s="146"/>
      <c r="L19" s="134"/>
      <c r="M19" s="146"/>
      <c r="N19" s="134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47"/>
      <c r="F20" s="148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47"/>
      <c r="F21" s="148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0</v>
      </c>
      <c r="F22" s="136"/>
      <c r="G22" s="135">
        <f>SUM(G4:G21)</f>
        <v>7.5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0"/>
        <v>31.5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31.5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-0.5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31.5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31.5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C16" sqref="C1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 t="s">
        <v>82</v>
      </c>
      <c r="B4" s="118" t="s">
        <v>106</v>
      </c>
      <c r="C4" s="6" t="s">
        <v>80</v>
      </c>
      <c r="D4" s="22" t="s">
        <v>83</v>
      </c>
      <c r="E4" s="133">
        <v>2</v>
      </c>
      <c r="F4" s="134"/>
      <c r="G4" s="133"/>
      <c r="H4" s="134"/>
      <c r="I4" s="133">
        <v>3</v>
      </c>
      <c r="J4" s="134"/>
      <c r="K4" s="133">
        <v>3</v>
      </c>
      <c r="L4" s="134"/>
      <c r="M4" s="133"/>
      <c r="N4" s="134"/>
      <c r="O4" s="133"/>
      <c r="P4" s="134"/>
      <c r="Q4" s="133"/>
      <c r="R4" s="134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>
        <v>6927</v>
      </c>
      <c r="B5" s="6" t="s">
        <v>103</v>
      </c>
      <c r="C5" s="6">
        <v>10</v>
      </c>
      <c r="D5" s="22" t="s">
        <v>79</v>
      </c>
      <c r="E5" s="133">
        <v>5</v>
      </c>
      <c r="F5" s="134"/>
      <c r="G5" s="133">
        <v>2</v>
      </c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25">
      <c r="A6" s="6">
        <v>6927</v>
      </c>
      <c r="B6" s="6" t="s">
        <v>103</v>
      </c>
      <c r="C6" s="6">
        <v>11</v>
      </c>
      <c r="D6" s="22" t="s">
        <v>79</v>
      </c>
      <c r="E6" s="133"/>
      <c r="F6" s="134"/>
      <c r="G6" s="133">
        <v>2</v>
      </c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>
        <v>6881</v>
      </c>
      <c r="B7" s="6" t="s">
        <v>108</v>
      </c>
      <c r="C7" s="6">
        <v>9</v>
      </c>
      <c r="D7" s="22" t="s">
        <v>98</v>
      </c>
      <c r="E7" s="133"/>
      <c r="F7" s="134"/>
      <c r="G7" s="133">
        <v>3</v>
      </c>
      <c r="H7" s="134"/>
      <c r="I7" s="133">
        <v>1</v>
      </c>
      <c r="J7" s="134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6" t="s">
        <v>110</v>
      </c>
      <c r="B8" s="118" t="s">
        <v>111</v>
      </c>
      <c r="C8" s="6">
        <v>104</v>
      </c>
      <c r="D8" s="22" t="s">
        <v>99</v>
      </c>
      <c r="E8" s="133"/>
      <c r="F8" s="134"/>
      <c r="G8" s="133"/>
      <c r="H8" s="134"/>
      <c r="I8" s="133">
        <v>3</v>
      </c>
      <c r="J8" s="134"/>
      <c r="K8" s="133">
        <v>4</v>
      </c>
      <c r="L8" s="134"/>
      <c r="M8" s="133">
        <v>1</v>
      </c>
      <c r="N8" s="134"/>
      <c r="O8" s="133"/>
      <c r="P8" s="134"/>
      <c r="Q8" s="133"/>
      <c r="R8" s="134"/>
      <c r="S8" s="12">
        <f>E8+G8+I8+K8+M8+O8+Q8</f>
        <v>8</v>
      </c>
      <c r="T8" s="12">
        <f t="shared" si="1"/>
        <v>8</v>
      </c>
      <c r="U8" s="14"/>
      <c r="V8" s="14"/>
    </row>
    <row r="9" spans="1:22" x14ac:dyDescent="0.25">
      <c r="A9" s="6">
        <v>6728</v>
      </c>
      <c r="B9" s="6" t="s">
        <v>109</v>
      </c>
      <c r="C9" s="6">
        <v>124</v>
      </c>
      <c r="D9" s="22" t="s">
        <v>96</v>
      </c>
      <c r="E9" s="133"/>
      <c r="F9" s="134"/>
      <c r="G9" s="133"/>
      <c r="H9" s="134"/>
      <c r="I9" s="133"/>
      <c r="J9" s="134"/>
      <c r="K9" s="133"/>
      <c r="L9" s="134"/>
      <c r="M9" s="133">
        <v>6</v>
      </c>
      <c r="N9" s="134"/>
      <c r="O9" s="133"/>
      <c r="P9" s="134"/>
      <c r="Q9" s="133"/>
      <c r="R9" s="134"/>
      <c r="S9" s="12">
        <f>E9+G9+I9+K9+M9+O9+Q9</f>
        <v>6</v>
      </c>
      <c r="T9" s="12">
        <f t="shared" si="1"/>
        <v>6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3"/>
      <c r="J18" s="134"/>
      <c r="K18" s="121"/>
      <c r="L18" s="122"/>
      <c r="M18" s="121"/>
      <c r="N18" s="122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105</v>
      </c>
      <c r="C21" s="6"/>
      <c r="D21" s="10" t="s">
        <v>61</v>
      </c>
      <c r="E21" s="133">
        <v>1</v>
      </c>
      <c r="F21" s="134"/>
      <c r="G21" s="133">
        <v>1</v>
      </c>
      <c r="H21" s="134"/>
      <c r="I21" s="133">
        <v>1</v>
      </c>
      <c r="J21" s="134"/>
      <c r="K21" s="133">
        <v>1</v>
      </c>
      <c r="L21" s="134"/>
      <c r="M21" s="133">
        <v>1</v>
      </c>
      <c r="N21" s="134"/>
      <c r="O21" s="133"/>
      <c r="P21" s="134"/>
      <c r="Q21" s="133"/>
      <c r="R21" s="134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8" sqref="B8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04.07.21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 t="s">
        <v>82</v>
      </c>
      <c r="B4" s="118" t="s">
        <v>106</v>
      </c>
      <c r="C4" s="6" t="s">
        <v>80</v>
      </c>
      <c r="D4" s="22" t="s">
        <v>83</v>
      </c>
      <c r="E4" s="133">
        <v>2</v>
      </c>
      <c r="F4" s="134"/>
      <c r="G4" s="133"/>
      <c r="H4" s="134"/>
      <c r="I4" s="133">
        <v>3</v>
      </c>
      <c r="J4" s="134"/>
      <c r="K4" s="133">
        <v>3</v>
      </c>
      <c r="L4" s="134"/>
      <c r="M4" s="133"/>
      <c r="N4" s="134"/>
      <c r="O4" s="124"/>
      <c r="P4" s="124"/>
      <c r="Q4" s="124"/>
      <c r="R4" s="124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25">
      <c r="A5" s="6">
        <v>6927</v>
      </c>
      <c r="B5" s="6" t="s">
        <v>103</v>
      </c>
      <c r="C5" s="6">
        <v>10</v>
      </c>
      <c r="D5" s="22" t="s">
        <v>79</v>
      </c>
      <c r="E5" s="133">
        <v>5</v>
      </c>
      <c r="F5" s="134"/>
      <c r="G5" s="133">
        <v>2</v>
      </c>
      <c r="H5" s="134"/>
      <c r="I5" s="133"/>
      <c r="J5" s="134"/>
      <c r="K5" s="133"/>
      <c r="L5" s="134"/>
      <c r="M5" s="133"/>
      <c r="N5" s="134"/>
      <c r="O5" s="124"/>
      <c r="P5" s="124"/>
      <c r="Q5" s="124"/>
      <c r="R5" s="124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6927</v>
      </c>
      <c r="B6" s="6" t="s">
        <v>103</v>
      </c>
      <c r="C6" s="6">
        <v>11</v>
      </c>
      <c r="D6" s="22" t="s">
        <v>79</v>
      </c>
      <c r="E6" s="133"/>
      <c r="F6" s="134"/>
      <c r="G6" s="133">
        <v>2</v>
      </c>
      <c r="H6" s="134"/>
      <c r="I6" s="133"/>
      <c r="J6" s="134"/>
      <c r="K6" s="133"/>
      <c r="L6" s="134"/>
      <c r="M6" s="133"/>
      <c r="N6" s="134"/>
      <c r="O6" s="124"/>
      <c r="P6" s="124"/>
      <c r="Q6" s="124"/>
      <c r="R6" s="124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6881</v>
      </c>
      <c r="B7" s="6" t="s">
        <v>108</v>
      </c>
      <c r="C7" s="6">
        <v>9</v>
      </c>
      <c r="D7" s="22" t="s">
        <v>98</v>
      </c>
      <c r="E7" s="133"/>
      <c r="F7" s="134"/>
      <c r="G7" s="133">
        <v>3</v>
      </c>
      <c r="H7" s="134"/>
      <c r="I7" s="133">
        <v>1</v>
      </c>
      <c r="J7" s="134"/>
      <c r="K7" s="133"/>
      <c r="L7" s="134"/>
      <c r="M7" s="133"/>
      <c r="N7" s="134"/>
      <c r="O7" s="124"/>
      <c r="P7" s="124"/>
      <c r="Q7" s="124"/>
      <c r="R7" s="124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 t="s">
        <v>110</v>
      </c>
      <c r="B8" s="118" t="s">
        <v>111</v>
      </c>
      <c r="C8" s="6">
        <v>104</v>
      </c>
      <c r="D8" s="22" t="s">
        <v>99</v>
      </c>
      <c r="E8" s="133"/>
      <c r="F8" s="134"/>
      <c r="G8" s="133"/>
      <c r="H8" s="134"/>
      <c r="I8" s="133">
        <v>3</v>
      </c>
      <c r="J8" s="134"/>
      <c r="K8" s="133">
        <v>4</v>
      </c>
      <c r="L8" s="134"/>
      <c r="M8" s="133">
        <v>1</v>
      </c>
      <c r="N8" s="134"/>
      <c r="O8" s="124"/>
      <c r="P8" s="124"/>
      <c r="Q8" s="124"/>
      <c r="R8" s="124"/>
      <c r="S8" s="12">
        <f t="shared" si="0"/>
        <v>8</v>
      </c>
      <c r="T8" s="12">
        <f t="shared" si="1"/>
        <v>8</v>
      </c>
      <c r="U8" s="14"/>
      <c r="V8" s="14"/>
    </row>
    <row r="9" spans="1:22" x14ac:dyDescent="0.25">
      <c r="A9" s="6">
        <v>6728</v>
      </c>
      <c r="B9" s="6" t="s">
        <v>109</v>
      </c>
      <c r="C9" s="6">
        <v>124</v>
      </c>
      <c r="D9" s="22" t="s">
        <v>96</v>
      </c>
      <c r="E9" s="133"/>
      <c r="F9" s="134"/>
      <c r="G9" s="133"/>
      <c r="H9" s="134"/>
      <c r="I9" s="133"/>
      <c r="J9" s="134"/>
      <c r="K9" s="133"/>
      <c r="L9" s="134"/>
      <c r="M9" s="133">
        <v>6</v>
      </c>
      <c r="N9" s="134"/>
      <c r="O9" s="133"/>
      <c r="P9" s="134"/>
      <c r="Q9" s="133"/>
      <c r="R9" s="134"/>
      <c r="S9" s="12">
        <f t="shared" si="0"/>
        <v>6</v>
      </c>
      <c r="T9" s="12">
        <f t="shared" si="1"/>
        <v>6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>
        <v>1</v>
      </c>
      <c r="N19" s="122"/>
      <c r="O19" s="133"/>
      <c r="P19" s="134"/>
      <c r="Q19" s="133"/>
      <c r="R19" s="134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8" sqref="I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04.07.21</v>
      </c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32" t="s">
        <v>17</v>
      </c>
      <c r="N2" s="156"/>
      <c r="O2" s="156" t="s">
        <v>18</v>
      </c>
      <c r="P2" s="156"/>
      <c r="Q2" s="156" t="s">
        <v>19</v>
      </c>
      <c r="R2" s="15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6927</v>
      </c>
      <c r="B4" s="6" t="s">
        <v>103</v>
      </c>
      <c r="C4" s="6">
        <v>10</v>
      </c>
      <c r="D4" s="22" t="s">
        <v>94</v>
      </c>
      <c r="E4" s="133"/>
      <c r="F4" s="134"/>
      <c r="G4" s="133"/>
      <c r="H4" s="134"/>
      <c r="I4" s="133">
        <v>0.25</v>
      </c>
      <c r="J4" s="134"/>
      <c r="K4" s="133"/>
      <c r="L4" s="134"/>
      <c r="M4" s="133"/>
      <c r="N4" s="134"/>
      <c r="O4" s="152"/>
      <c r="P4" s="153"/>
      <c r="Q4" s="152"/>
      <c r="R4" s="153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6927</v>
      </c>
      <c r="B5" s="6" t="s">
        <v>103</v>
      </c>
      <c r="C5" s="6">
        <v>1</v>
      </c>
      <c r="D5" s="22" t="s">
        <v>94</v>
      </c>
      <c r="E5" s="133"/>
      <c r="F5" s="134"/>
      <c r="G5" s="133"/>
      <c r="H5" s="134"/>
      <c r="I5" s="133">
        <v>0.25</v>
      </c>
      <c r="J5" s="134"/>
      <c r="K5" s="133"/>
      <c r="L5" s="134"/>
      <c r="M5" s="133"/>
      <c r="N5" s="134"/>
      <c r="O5" s="152"/>
      <c r="P5" s="153"/>
      <c r="Q5" s="152"/>
      <c r="R5" s="153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6927</v>
      </c>
      <c r="B6" s="6" t="s">
        <v>103</v>
      </c>
      <c r="C6" s="6">
        <v>2</v>
      </c>
      <c r="D6" s="22" t="s">
        <v>94</v>
      </c>
      <c r="E6" s="133"/>
      <c r="F6" s="134"/>
      <c r="G6" s="133"/>
      <c r="H6" s="134"/>
      <c r="I6" s="133">
        <v>0.25</v>
      </c>
      <c r="J6" s="134"/>
      <c r="K6" s="133"/>
      <c r="L6" s="134"/>
      <c r="M6" s="133"/>
      <c r="N6" s="134"/>
      <c r="O6" s="152"/>
      <c r="P6" s="153"/>
      <c r="Q6" s="152"/>
      <c r="R6" s="153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6927</v>
      </c>
      <c r="B7" s="6" t="s">
        <v>103</v>
      </c>
      <c r="C7" s="6">
        <v>3</v>
      </c>
      <c r="D7" s="22" t="s">
        <v>94</v>
      </c>
      <c r="E7" s="133"/>
      <c r="F7" s="134"/>
      <c r="G7" s="133"/>
      <c r="H7" s="134"/>
      <c r="I7" s="133">
        <v>0.25</v>
      </c>
      <c r="J7" s="134"/>
      <c r="K7" s="133"/>
      <c r="L7" s="134"/>
      <c r="M7" s="133"/>
      <c r="N7" s="134"/>
      <c r="O7" s="152"/>
      <c r="P7" s="153"/>
      <c r="Q7" s="152"/>
      <c r="R7" s="153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6881</v>
      </c>
      <c r="B8" s="6" t="s">
        <v>108</v>
      </c>
      <c r="C8" s="6">
        <v>13</v>
      </c>
      <c r="D8" s="22" t="s">
        <v>100</v>
      </c>
      <c r="E8" s="133"/>
      <c r="F8" s="134"/>
      <c r="G8" s="133"/>
      <c r="H8" s="134"/>
      <c r="I8" s="133"/>
      <c r="J8" s="134"/>
      <c r="K8" s="133">
        <v>1</v>
      </c>
      <c r="L8" s="134"/>
      <c r="M8" s="133"/>
      <c r="N8" s="134"/>
      <c r="O8" s="152"/>
      <c r="P8" s="153"/>
      <c r="Q8" s="152"/>
      <c r="R8" s="153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6927</v>
      </c>
      <c r="B9" s="6" t="s">
        <v>103</v>
      </c>
      <c r="C9" s="6">
        <v>4</v>
      </c>
      <c r="D9" s="22" t="s">
        <v>94</v>
      </c>
      <c r="E9" s="133"/>
      <c r="F9" s="134"/>
      <c r="G9" s="133"/>
      <c r="H9" s="134"/>
      <c r="I9" s="133"/>
      <c r="J9" s="134"/>
      <c r="K9" s="133"/>
      <c r="L9" s="134"/>
      <c r="M9" s="133">
        <v>0.5</v>
      </c>
      <c r="N9" s="134"/>
      <c r="O9" s="152"/>
      <c r="P9" s="153"/>
      <c r="Q9" s="152"/>
      <c r="R9" s="153"/>
      <c r="S9" s="79">
        <f t="shared" si="0"/>
        <v>0.5</v>
      </c>
      <c r="T9" s="79">
        <f t="shared" si="1"/>
        <v>0.5</v>
      </c>
      <c r="U9" s="83"/>
      <c r="V9" s="83"/>
    </row>
    <row r="10" spans="1:22" x14ac:dyDescent="0.25">
      <c r="A10" s="6">
        <v>6927</v>
      </c>
      <c r="B10" s="6" t="s">
        <v>103</v>
      </c>
      <c r="C10" s="6">
        <v>5</v>
      </c>
      <c r="D10" s="22" t="s">
        <v>94</v>
      </c>
      <c r="E10" s="133"/>
      <c r="F10" s="134"/>
      <c r="G10" s="133"/>
      <c r="H10" s="134"/>
      <c r="I10" s="133"/>
      <c r="J10" s="134"/>
      <c r="K10" s="133"/>
      <c r="L10" s="134"/>
      <c r="M10" s="133">
        <v>0.5</v>
      </c>
      <c r="N10" s="134"/>
      <c r="O10" s="152"/>
      <c r="P10" s="153"/>
      <c r="Q10" s="152"/>
      <c r="R10" s="153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52"/>
      <c r="P11" s="153"/>
      <c r="Q11" s="152"/>
      <c r="R11" s="15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52"/>
      <c r="P12" s="153"/>
      <c r="Q12" s="152"/>
      <c r="R12" s="15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52"/>
      <c r="P13" s="153"/>
      <c r="Q13" s="152"/>
      <c r="R13" s="15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52"/>
      <c r="P14" s="153"/>
      <c r="Q14" s="152"/>
      <c r="R14" s="15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52"/>
      <c r="P15" s="153"/>
      <c r="Q15" s="152"/>
      <c r="R15" s="15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52"/>
      <c r="P16" s="153"/>
      <c r="Q16" s="152"/>
      <c r="R16" s="153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52"/>
      <c r="P17" s="153"/>
      <c r="Q17" s="152"/>
      <c r="R17" s="153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52"/>
      <c r="P18" s="153"/>
      <c r="Q18" s="152"/>
      <c r="R18" s="153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52"/>
      <c r="P19" s="153"/>
      <c r="Q19" s="152"/>
      <c r="R19" s="153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52"/>
      <c r="P20" s="153"/>
      <c r="Q20" s="152"/>
      <c r="R20" s="153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6"/>
      <c r="C21" s="6"/>
      <c r="D21" s="22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52"/>
      <c r="P21" s="153"/>
      <c r="Q21" s="152"/>
      <c r="R21" s="153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6"/>
      <c r="C22" s="6"/>
      <c r="D22" s="22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52"/>
      <c r="P22" s="153"/>
      <c r="Q22" s="152"/>
      <c r="R22" s="153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105</v>
      </c>
      <c r="C23" s="6"/>
      <c r="D23" s="22" t="s">
        <v>73</v>
      </c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52"/>
      <c r="P23" s="153"/>
      <c r="Q23" s="152"/>
      <c r="R23" s="153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105</v>
      </c>
      <c r="C24" s="6"/>
      <c r="D24" s="22" t="s">
        <v>62</v>
      </c>
      <c r="E24" s="133">
        <v>0.25</v>
      </c>
      <c r="F24" s="134"/>
      <c r="G24" s="133"/>
      <c r="H24" s="134"/>
      <c r="I24" s="133">
        <v>0.25</v>
      </c>
      <c r="J24" s="134"/>
      <c r="K24" s="133"/>
      <c r="L24" s="134"/>
      <c r="M24" s="133"/>
      <c r="N24" s="134"/>
      <c r="O24" s="152"/>
      <c r="P24" s="153"/>
      <c r="Q24" s="152"/>
      <c r="R24" s="153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105</v>
      </c>
      <c r="C25" s="81"/>
      <c r="D25" s="22" t="s">
        <v>70</v>
      </c>
      <c r="E25" s="133">
        <v>8</v>
      </c>
      <c r="F25" s="134"/>
      <c r="G25" s="133">
        <v>6.75</v>
      </c>
      <c r="H25" s="134"/>
      <c r="I25" s="133">
        <v>7</v>
      </c>
      <c r="J25" s="134"/>
      <c r="K25" s="133">
        <v>7.25</v>
      </c>
      <c r="L25" s="134"/>
      <c r="M25" s="133">
        <v>7.25</v>
      </c>
      <c r="N25" s="134"/>
      <c r="O25" s="152"/>
      <c r="P25" s="153"/>
      <c r="Q25" s="152"/>
      <c r="R25" s="153"/>
      <c r="S25" s="79">
        <f t="shared" si="8"/>
        <v>36.25</v>
      </c>
      <c r="T25" s="79">
        <f t="shared" si="1"/>
        <v>36.25</v>
      </c>
      <c r="U25" s="83"/>
      <c r="V25" s="83"/>
    </row>
    <row r="26" spans="1:22" ht="15.75" customHeight="1" x14ac:dyDescent="0.25">
      <c r="A26" s="81">
        <v>3600</v>
      </c>
      <c r="B26" s="25" t="s">
        <v>105</v>
      </c>
      <c r="C26" s="81"/>
      <c r="D26" s="3" t="s">
        <v>68</v>
      </c>
      <c r="E26" s="133"/>
      <c r="F26" s="134"/>
      <c r="G26" s="133">
        <v>1.5</v>
      </c>
      <c r="H26" s="134"/>
      <c r="I26" s="133"/>
      <c r="J26" s="134"/>
      <c r="K26" s="133"/>
      <c r="L26" s="134"/>
      <c r="M26" s="133"/>
      <c r="N26" s="134"/>
      <c r="O26" s="152"/>
      <c r="P26" s="153"/>
      <c r="Q26" s="152"/>
      <c r="R26" s="153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105</v>
      </c>
      <c r="C27" s="81"/>
      <c r="D27" s="82" t="s">
        <v>63</v>
      </c>
      <c r="E27" s="133">
        <v>0.25</v>
      </c>
      <c r="F27" s="134"/>
      <c r="G27" s="133">
        <v>0.25</v>
      </c>
      <c r="H27" s="134"/>
      <c r="I27" s="133">
        <v>0.25</v>
      </c>
      <c r="J27" s="134"/>
      <c r="K27" s="133">
        <v>0.25</v>
      </c>
      <c r="L27" s="134"/>
      <c r="M27" s="133">
        <v>0.25</v>
      </c>
      <c r="N27" s="134"/>
      <c r="O27" s="152"/>
      <c r="P27" s="153"/>
      <c r="Q27" s="152"/>
      <c r="R27" s="153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3"/>
      <c r="F28" s="134"/>
      <c r="G28" s="133"/>
      <c r="H28" s="134"/>
      <c r="I28" s="133"/>
      <c r="J28" s="134"/>
      <c r="K28" s="133"/>
      <c r="L28" s="134"/>
      <c r="M28" s="133"/>
      <c r="N28" s="134"/>
      <c r="O28" s="152"/>
      <c r="P28" s="153"/>
      <c r="Q28" s="152"/>
      <c r="R28" s="15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3"/>
      <c r="F29" s="134"/>
      <c r="G29" s="133"/>
      <c r="H29" s="134"/>
      <c r="I29" s="133"/>
      <c r="J29" s="134"/>
      <c r="K29" s="133"/>
      <c r="L29" s="134"/>
      <c r="M29" s="133"/>
      <c r="N29" s="134"/>
      <c r="O29" s="152"/>
      <c r="P29" s="153"/>
      <c r="Q29" s="152"/>
      <c r="R29" s="153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3"/>
      <c r="F30" s="134"/>
      <c r="G30" s="133"/>
      <c r="H30" s="134"/>
      <c r="I30" s="133"/>
      <c r="J30" s="134"/>
      <c r="K30" s="133"/>
      <c r="L30" s="134"/>
      <c r="M30" s="133"/>
      <c r="N30" s="134"/>
      <c r="O30" s="152"/>
      <c r="P30" s="153"/>
      <c r="Q30" s="152"/>
      <c r="R30" s="153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4">
        <f>SUM(E4:E30)</f>
        <v>8.5</v>
      </c>
      <c r="F31" s="155"/>
      <c r="G31" s="154">
        <f>SUM(G4:G30)</f>
        <v>8.5</v>
      </c>
      <c r="H31" s="155"/>
      <c r="I31" s="154">
        <f>SUM(I4:I30)</f>
        <v>8.5</v>
      </c>
      <c r="J31" s="155"/>
      <c r="K31" s="154">
        <f>SUM(K4:K30)</f>
        <v>8.5</v>
      </c>
      <c r="L31" s="155"/>
      <c r="M31" s="154">
        <f t="shared" ref="M31" si="9">SUM(M4:M30)</f>
        <v>8.5</v>
      </c>
      <c r="N31" s="155"/>
      <c r="O31" s="154">
        <f>SUM(O4:O30)</f>
        <v>0</v>
      </c>
      <c r="P31" s="155"/>
      <c r="Q31" s="154">
        <f>SUM(Q4:Q30)</f>
        <v>0</v>
      </c>
      <c r="R31" s="155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42.5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42.5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39.5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N22" sqref="N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2022-09-27T10:34:31Z</dcterms:modified>
</cp:coreProperties>
</file>