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57C8846A-955C-4061-9DE9-904EBBC2FA6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42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Leek!$A$1:$V$43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Wildman!$A$1:$V$40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K25" i="24" l="1"/>
  <c r="L27" i="24" s="1"/>
  <c r="M25" i="24" l="1"/>
  <c r="N27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S14" i="5" l="1"/>
  <c r="T14" i="5" s="1"/>
  <c r="S13" i="5"/>
  <c r="T13" i="5" s="1"/>
  <c r="S12" i="5"/>
  <c r="T12" i="5" s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2" i="1" l="1"/>
  <c r="H12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2" i="1" l="1"/>
  <c r="V27" i="42" l="1"/>
  <c r="C32" i="42" s="1"/>
  <c r="U27" i="42"/>
  <c r="C31" i="42" s="1"/>
  <c r="C12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2" i="1" s="1"/>
  <c r="S23" i="42"/>
  <c r="C33" i="42" s="1"/>
  <c r="E12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2" i="1"/>
  <c r="S27" i="42"/>
  <c r="S25" i="42"/>
  <c r="T26" i="42" l="1"/>
  <c r="C30" i="42" s="1"/>
  <c r="C35" i="42" l="1"/>
  <c r="G35" i="42" s="1"/>
  <c r="B12" i="1"/>
  <c r="G12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<sst xmlns="http://schemas.openxmlformats.org/spreadsheetml/2006/main" count="679" uniqueCount="112">
  <si>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</si>
  <si>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</si>
  <si>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</si>
  <si>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</si>
  <si>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</si>
  <si>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</si>
  <si>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</si>
  <si>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</si>
  <si>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</si>
  <si>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</si>
  <si>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</si>
  <si>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</si>
  <si>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</si>
  <si>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</si>
  <si>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</si>
  <si>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</si>
  <si>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</si>
  <si>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</si>
  <si>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</si>
  <si>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</si>
  <si>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</si>
  <si>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</si>
  <si>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</si>
  <si>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</si>
  <si>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</si>
  <si>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</si>
  <si>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</si>
  <si>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</si>
  <si>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</si>
  <si>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</si>
  <si>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</si>
  <si>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</si>
  <si>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</si>
  <si>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</si>
  <si>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</si>
  <si>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</si>
  <si>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</si>
  <si>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</si>
  <si>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</si>
  <si>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</si>
  <si>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</si>
  <si>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</si>
  <si>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</si>
  <si>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</si>
  <si>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</si>
  <si>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</si>
  <si>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</si>
  <si>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</si>
  <si>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</si>
  <si>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</si>
  <si>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</si>
  <si>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</si>
  <si>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</si>
  <si>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</si>
  <si>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</si>
  <si>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</si>
  <si>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</si>
  <si>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</si>
  <si>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</si>
  <si>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</si>
  <si>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</si>
  <si>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</si>
  <si>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</si>
  <si>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</si>
  <si>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</si>
  <si>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</si>
  <si>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</si>
  <si>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</si>
  <si>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</si>
  <si>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</si>
  <si>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</si>
  <si>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</si>
  <si>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</si>
  <si>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</si>
  <si>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</si>
  <si>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</si>
  <si>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</si>
  <si>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</si>
  <si>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</si>
  <si>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</si>
  <si>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benches</t>
  </si>
  <si>
    <t>tidy workshop</t>
  </si>
  <si>
    <t xml:space="preserve">paint louvres </t>
  </si>
  <si>
    <t>06.06.21</t>
  </si>
  <si>
    <t>frame</t>
  </si>
  <si>
    <t>architraves</t>
  </si>
  <si>
    <t>booking up 6996</t>
  </si>
  <si>
    <t>1 to 8</t>
  </si>
  <si>
    <t xml:space="preserve">wardrobes </t>
  </si>
  <si>
    <t xml:space="preserve">sample top </t>
  </si>
  <si>
    <t>labouring</t>
  </si>
  <si>
    <t xml:space="preserve">drive to tailor made </t>
  </si>
  <si>
    <t>metal into store 6728</t>
  </si>
  <si>
    <t>jig for fronts 6728 (md)</t>
  </si>
  <si>
    <t>sample for benches 6881</t>
  </si>
  <si>
    <t>shadbolts for colour 6881</t>
  </si>
  <si>
    <t>tidy works / firewood</t>
  </si>
  <si>
    <t>vanity units</t>
  </si>
  <si>
    <t>drawer units</t>
  </si>
  <si>
    <t>6728 (md)</t>
  </si>
  <si>
    <t xml:space="preserve">frames into store </t>
  </si>
  <si>
    <t>cladding sample</t>
  </si>
  <si>
    <t>tidy mill</t>
  </si>
  <si>
    <t>cappings</t>
  </si>
  <si>
    <t>gate</t>
  </si>
  <si>
    <t>CANN01</t>
  </si>
  <si>
    <t>OFFI01</t>
  </si>
  <si>
    <t>KNIG01 (MD)</t>
  </si>
  <si>
    <t>WOKI02</t>
  </si>
  <si>
    <t>WOKI03</t>
  </si>
  <si>
    <t>WSAA01</t>
  </si>
  <si>
    <t>BEDF12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</si>
</sst>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26" fillId="0" borderId="0" xfId="0" applyFont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10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25" fillId="10" borderId="2" xfId="0" applyNumberFormat="1" applyFont="1" applyFill="1" applyBorder="1" applyAlignment="1">
      <alignment horizontal="center"/>
    </xf>
    <xf numFmtId="2" fontId="25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9" zoomScaleNormal="89" workbookViewId="0">
      <selection activeCell="K6" sqref="K6:K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83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22.5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1.5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16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19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0.5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5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3</v>
      </c>
    </row>
    <row r="11" spans="1:11" x14ac:dyDescent="0.25">
      <c r="A11" s="99" t="s">
        <v>8</v>
      </c>
      <c r="B11" s="100">
        <f>SUM(Harland!C27)</f>
        <v>29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65</v>
      </c>
      <c r="B12" s="100">
        <f>SUM(Leek!C30)</f>
        <v>24</v>
      </c>
      <c r="C12" s="100">
        <f>SUM(Leek!C31)</f>
        <v>0</v>
      </c>
      <c r="D12" s="100">
        <f>SUM(Leek!A32)</f>
        <v>0</v>
      </c>
      <c r="E12" s="100">
        <f>SUM(Leek!C33)</f>
        <v>8</v>
      </c>
      <c r="F12" s="100">
        <f>SUM(Leek!C34)</f>
        <v>8</v>
      </c>
      <c r="G12" s="101">
        <f t="shared" si="1"/>
        <v>40</v>
      </c>
      <c r="H12" s="104">
        <f>SUM(Leek!C36)</f>
        <v>0</v>
      </c>
      <c r="I12" s="104">
        <f>SUM(Leek!C37)</f>
        <v>0</v>
      </c>
      <c r="K12" s="103">
        <f>SUM(Leek!I31)</f>
        <v>5.5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8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</v>
      </c>
    </row>
    <row r="14" spans="1:11" ht="17.25" customHeight="1" x14ac:dyDescent="0.25">
      <c r="A14" s="99" t="s">
        <v>69</v>
      </c>
      <c r="B14" s="100">
        <f>SUM('Reading-Jones'!C32)</f>
        <v>32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8</v>
      </c>
      <c r="G14" s="101">
        <f t="shared" si="1"/>
        <v>40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0.75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8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20.25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8</v>
      </c>
      <c r="G16" s="101">
        <f t="shared" si="0"/>
        <v>40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67</v>
      </c>
      <c r="B17" s="100">
        <f>SUM(Wildman!C27)</f>
        <v>24</v>
      </c>
      <c r="C17" s="100">
        <f>SUM(Wildman!C28)</f>
        <v>0</v>
      </c>
      <c r="D17" s="100">
        <f>SUM(Wildman!C29)</f>
        <v>0</v>
      </c>
      <c r="E17" s="100">
        <f>SUM(Wildman!C30)</f>
        <v>8</v>
      </c>
      <c r="F17" s="100">
        <f>SUM(Wildman!C31)</f>
        <v>8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24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0.75</v>
      </c>
      <c r="D18" s="100">
        <f>SUM(N.Winterburn!C31)</f>
        <v>0</v>
      </c>
      <c r="E18" s="100">
        <f>SUM(N.Winterburn!C32)</f>
        <v>0</v>
      </c>
      <c r="F18" s="100">
        <f>SUM(N.Winterburn!C33)</f>
        <v>8</v>
      </c>
      <c r="G18" s="101">
        <f t="shared" si="0"/>
        <v>40.75</v>
      </c>
      <c r="H18" s="104">
        <f>SUM(N.Winterburn!C35)</f>
        <v>0</v>
      </c>
      <c r="I18" s="104">
        <f>SUM(N.Winterburn!C36)</f>
        <v>0</v>
      </c>
      <c r="K18" s="103">
        <f>SUM(N.Winterburn!I30)</f>
        <v>25.75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0.75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40.75</v>
      </c>
      <c r="H19" s="104">
        <f>SUM(T.Winterburn!C34)</f>
        <v>0</v>
      </c>
      <c r="I19" s="104">
        <f>SUM(T.Winterburn!C35)</f>
        <v>0</v>
      </c>
      <c r="K19" s="103">
        <f>SUM(T.Winterburn!I29)</f>
        <v>25.75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0</v>
      </c>
      <c r="F20" s="100">
        <f>SUM(Wright!C40)</f>
        <v>8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34</v>
      </c>
    </row>
    <row r="21" spans="1:11" ht="17.25" customHeight="1" x14ac:dyDescent="0.25">
      <c r="A21" s="105" t="s">
        <v>22</v>
      </c>
      <c r="B21" s="106">
        <f t="shared" ref="B21:I21" si="2">SUM(B6:B20)</f>
        <v>453</v>
      </c>
      <c r="C21" s="106">
        <f t="shared" si="2"/>
        <v>3.5</v>
      </c>
      <c r="D21" s="106">
        <f t="shared" si="2"/>
        <v>0</v>
      </c>
      <c r="E21" s="106">
        <f t="shared" si="2"/>
        <v>24</v>
      </c>
      <c r="F21" s="106">
        <f t="shared" si="2"/>
        <v>120</v>
      </c>
      <c r="G21" s="106">
        <f t="shared" si="2"/>
        <v>600.5</v>
      </c>
      <c r="H21" s="107">
        <f t="shared" si="2"/>
        <v>0</v>
      </c>
      <c r="I21" s="107">
        <f t="shared" si="2"/>
        <v>0</v>
      </c>
      <c r="J21" s="94"/>
      <c r="K21" s="106">
        <f>SUM(K6:K20)</f>
        <v>182.5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456.5</v>
      </c>
    </row>
    <row r="25" spans="1:11" x14ac:dyDescent="0.25">
      <c r="A25" s="92" t="s">
        <v>29</v>
      </c>
      <c r="C25" s="108">
        <f>K21</f>
        <v>182.5</v>
      </c>
    </row>
    <row r="26" spans="1:11" x14ac:dyDescent="0.25">
      <c r="A26" s="92" t="s">
        <v>33</v>
      </c>
      <c r="C26" s="109">
        <f>C25/C24</f>
        <v>0.39978094194961666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G21" sqref="G21:L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83</v>
      </c>
      <c r="D2" s="110"/>
      <c r="E2" s="129" t="s">
        <v>13</v>
      </c>
      <c r="F2" s="129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105</v>
      </c>
      <c r="C4" s="6">
        <v>14</v>
      </c>
      <c r="D4" s="22" t="s">
        <v>79</v>
      </c>
      <c r="E4" s="125"/>
      <c r="F4" s="125"/>
      <c r="G4" s="127"/>
      <c r="H4" s="127"/>
      <c r="I4" s="127"/>
      <c r="J4" s="127"/>
      <c r="K4" s="127">
        <v>1.5</v>
      </c>
      <c r="L4" s="127"/>
      <c r="M4" s="127">
        <v>8</v>
      </c>
      <c r="N4" s="127"/>
      <c r="O4" s="122"/>
      <c r="P4" s="123"/>
      <c r="Q4" s="122"/>
      <c r="R4" s="123"/>
      <c r="S4" s="58">
        <f t="shared" ref="S4:S25" si="0">E4+G4+I4+K4+M4+O4+Q4</f>
        <v>9.5</v>
      </c>
      <c r="T4" s="58">
        <f t="shared" ref="T4:T11" si="1">SUM(S4-U4-V4)</f>
        <v>9.5</v>
      </c>
      <c r="U4" s="60"/>
      <c r="V4" s="60"/>
    </row>
    <row r="5" spans="1:22" x14ac:dyDescent="0.25">
      <c r="A5" s="6"/>
      <c r="B5" s="6"/>
      <c r="C5" s="6"/>
      <c r="D5" s="22"/>
      <c r="E5" s="124"/>
      <c r="F5" s="125"/>
      <c r="G5" s="126"/>
      <c r="H5" s="127"/>
      <c r="I5" s="126"/>
      <c r="J5" s="127"/>
      <c r="K5" s="126"/>
      <c r="L5" s="127"/>
      <c r="M5" s="126"/>
      <c r="N5" s="127"/>
      <c r="O5" s="122"/>
      <c r="P5" s="123"/>
      <c r="Q5" s="122"/>
      <c r="R5" s="123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7"/>
      <c r="H6" s="127"/>
      <c r="I6" s="127"/>
      <c r="J6" s="127"/>
      <c r="K6" s="127"/>
      <c r="L6" s="127"/>
      <c r="M6" s="127"/>
      <c r="N6" s="127"/>
      <c r="O6" s="122"/>
      <c r="P6" s="123"/>
      <c r="Q6" s="122"/>
      <c r="R6" s="123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>
        <v>3600</v>
      </c>
      <c r="B21" s="6" t="s">
        <v>106</v>
      </c>
      <c r="C21" s="81"/>
      <c r="D21" s="22" t="s">
        <v>100</v>
      </c>
      <c r="E21" s="120"/>
      <c r="F21" s="121"/>
      <c r="G21" s="122"/>
      <c r="H21" s="123"/>
      <c r="I21" s="122"/>
      <c r="J21" s="123"/>
      <c r="K21" s="122">
        <v>0.5</v>
      </c>
      <c r="L21" s="123"/>
      <c r="M21" s="122"/>
      <c r="N21" s="123"/>
      <c r="O21" s="122"/>
      <c r="P21" s="123"/>
      <c r="Q21" s="122"/>
      <c r="R21" s="123"/>
      <c r="S21" s="58">
        <f t="shared" si="9"/>
        <v>0.5</v>
      </c>
      <c r="T21" s="58">
        <f t="shared" si="3"/>
        <v>0.5</v>
      </c>
      <c r="U21" s="60"/>
      <c r="V21" s="60"/>
    </row>
    <row r="22" spans="1:22" x14ac:dyDescent="0.25">
      <c r="A22" s="6">
        <v>3600</v>
      </c>
      <c r="B22" s="6" t="s">
        <v>106</v>
      </c>
      <c r="C22" s="6"/>
      <c r="D22" s="22" t="s">
        <v>92</v>
      </c>
      <c r="E22" s="120"/>
      <c r="F22" s="121"/>
      <c r="G22" s="122"/>
      <c r="H22" s="123"/>
      <c r="I22" s="122">
        <v>1</v>
      </c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>
        <v>3600</v>
      </c>
      <c r="B23" s="6" t="s">
        <v>106</v>
      </c>
      <c r="C23" s="6"/>
      <c r="D23" s="22" t="s">
        <v>96</v>
      </c>
      <c r="E23" s="124"/>
      <c r="F23" s="124"/>
      <c r="G23" s="126">
        <v>8</v>
      </c>
      <c r="H23" s="126"/>
      <c r="I23" s="126">
        <v>7</v>
      </c>
      <c r="J23" s="126"/>
      <c r="K23" s="126">
        <v>6</v>
      </c>
      <c r="L23" s="126"/>
      <c r="M23" s="126"/>
      <c r="N23" s="126"/>
      <c r="O23" s="122"/>
      <c r="P23" s="123"/>
      <c r="Q23" s="122"/>
      <c r="R23" s="123"/>
      <c r="S23" s="58">
        <f t="shared" si="0"/>
        <v>21</v>
      </c>
      <c r="T23" s="58">
        <f>SUM(S23-U23-V23)</f>
        <v>21</v>
      </c>
      <c r="U23" s="60"/>
      <c r="V23" s="60"/>
    </row>
    <row r="24" spans="1:22" x14ac:dyDescent="0.25">
      <c r="A24" s="81"/>
      <c r="B24" s="81"/>
      <c r="C24" s="81"/>
      <c r="D24" s="22"/>
      <c r="E24" s="120"/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0">
        <v>8</v>
      </c>
      <c r="F26" s="121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A12" sqref="A12:XFD1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06.06.21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105</v>
      </c>
      <c r="C4" s="6">
        <v>13</v>
      </c>
      <c r="D4" s="22" t="s">
        <v>84</v>
      </c>
      <c r="E4" s="125"/>
      <c r="F4" s="125"/>
      <c r="G4" s="127">
        <v>5</v>
      </c>
      <c r="H4" s="127"/>
      <c r="I4" s="127"/>
      <c r="J4" s="127"/>
      <c r="K4" s="127"/>
      <c r="L4" s="127"/>
      <c r="M4" s="127"/>
      <c r="N4" s="127"/>
      <c r="O4" s="122"/>
      <c r="P4" s="123"/>
      <c r="Q4" s="122"/>
      <c r="R4" s="123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6927</v>
      </c>
      <c r="B5" s="119" t="s">
        <v>109</v>
      </c>
      <c r="C5" s="6">
        <v>1</v>
      </c>
      <c r="D5" s="22" t="s">
        <v>97</v>
      </c>
      <c r="E5" s="125"/>
      <c r="F5" s="125"/>
      <c r="G5" s="127">
        <v>0.25</v>
      </c>
      <c r="H5" s="127"/>
      <c r="I5" s="127"/>
      <c r="J5" s="127"/>
      <c r="K5" s="127"/>
      <c r="L5" s="127"/>
      <c r="M5" s="127"/>
      <c r="N5" s="127"/>
      <c r="O5" s="122"/>
      <c r="P5" s="123"/>
      <c r="Q5" s="122"/>
      <c r="R5" s="123"/>
      <c r="S5" s="58">
        <f>E5+G5+I5+K5+M5+O5+Q5</f>
        <v>0.25</v>
      </c>
      <c r="T5" s="58">
        <f t="shared" si="0"/>
        <v>0.25</v>
      </c>
      <c r="U5" s="60"/>
      <c r="V5" s="60"/>
    </row>
    <row r="6" spans="1:22" x14ac:dyDescent="0.25">
      <c r="A6" s="6">
        <v>6927</v>
      </c>
      <c r="B6" s="119" t="s">
        <v>109</v>
      </c>
      <c r="C6" s="6">
        <v>2</v>
      </c>
      <c r="D6" s="22" t="s">
        <v>97</v>
      </c>
      <c r="E6" s="125"/>
      <c r="F6" s="125"/>
      <c r="G6" s="127">
        <v>0.25</v>
      </c>
      <c r="H6" s="127"/>
      <c r="I6" s="127"/>
      <c r="J6" s="127"/>
      <c r="K6" s="127"/>
      <c r="L6" s="127"/>
      <c r="M6" s="127"/>
      <c r="N6" s="127"/>
      <c r="O6" s="122"/>
      <c r="P6" s="123"/>
      <c r="Q6" s="122"/>
      <c r="R6" s="123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25">
      <c r="A7" s="6">
        <v>6927</v>
      </c>
      <c r="B7" s="119" t="s">
        <v>109</v>
      </c>
      <c r="C7" s="6">
        <v>3</v>
      </c>
      <c r="D7" s="22" t="s">
        <v>97</v>
      </c>
      <c r="E7" s="125"/>
      <c r="F7" s="125"/>
      <c r="G7" s="127">
        <v>0.25</v>
      </c>
      <c r="H7" s="127"/>
      <c r="I7" s="127"/>
      <c r="J7" s="127"/>
      <c r="K7" s="127"/>
      <c r="L7" s="127"/>
      <c r="M7" s="127"/>
      <c r="N7" s="127"/>
      <c r="O7" s="122"/>
      <c r="P7" s="123"/>
      <c r="Q7" s="122"/>
      <c r="R7" s="123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25">
      <c r="A8" s="6">
        <v>6927</v>
      </c>
      <c r="B8" s="119" t="s">
        <v>109</v>
      </c>
      <c r="C8" s="6">
        <v>4</v>
      </c>
      <c r="D8" s="22" t="s">
        <v>97</v>
      </c>
      <c r="E8" s="120"/>
      <c r="F8" s="121"/>
      <c r="G8" s="122">
        <v>0.25</v>
      </c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25">
      <c r="A9" s="6">
        <v>6927</v>
      </c>
      <c r="B9" s="119" t="s">
        <v>109</v>
      </c>
      <c r="C9" s="6">
        <v>5</v>
      </c>
      <c r="D9" s="22" t="s">
        <v>97</v>
      </c>
      <c r="E9" s="125"/>
      <c r="F9" s="125"/>
      <c r="G9" s="127">
        <v>0.5</v>
      </c>
      <c r="H9" s="127"/>
      <c r="I9" s="127"/>
      <c r="J9" s="127"/>
      <c r="K9" s="127"/>
      <c r="L9" s="127"/>
      <c r="M9" s="127"/>
      <c r="N9" s="127"/>
      <c r="O9" s="122"/>
      <c r="P9" s="123"/>
      <c r="Q9" s="122"/>
      <c r="R9" s="123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6927</v>
      </c>
      <c r="B10" s="119" t="s">
        <v>109</v>
      </c>
      <c r="C10" s="6">
        <v>6</v>
      </c>
      <c r="D10" s="22" t="s">
        <v>97</v>
      </c>
      <c r="E10" s="120"/>
      <c r="F10" s="121"/>
      <c r="G10" s="122">
        <v>0.5</v>
      </c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>
        <v>6998</v>
      </c>
      <c r="B11" s="119" t="s">
        <v>110</v>
      </c>
      <c r="C11" s="6">
        <v>1</v>
      </c>
      <c r="D11" s="22" t="s">
        <v>85</v>
      </c>
      <c r="E11" s="120"/>
      <c r="F11" s="121"/>
      <c r="G11" s="122">
        <v>1</v>
      </c>
      <c r="H11" s="123"/>
      <c r="I11" s="122">
        <v>2</v>
      </c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6">
        <v>6881</v>
      </c>
      <c r="B12" s="6" t="s">
        <v>105</v>
      </c>
      <c r="C12" s="6">
        <v>14</v>
      </c>
      <c r="D12" s="22" t="s">
        <v>79</v>
      </c>
      <c r="E12" s="120"/>
      <c r="F12" s="121"/>
      <c r="G12" s="122"/>
      <c r="H12" s="123"/>
      <c r="I12" s="122">
        <v>6</v>
      </c>
      <c r="J12" s="123"/>
      <c r="K12" s="122">
        <v>8</v>
      </c>
      <c r="L12" s="123"/>
      <c r="M12" s="122">
        <v>6.5</v>
      </c>
      <c r="N12" s="123"/>
      <c r="O12" s="122"/>
      <c r="P12" s="123"/>
      <c r="Q12" s="122"/>
      <c r="R12" s="123"/>
      <c r="S12" s="58">
        <f t="shared" si="1"/>
        <v>20.5</v>
      </c>
      <c r="T12" s="58">
        <f t="shared" si="0"/>
        <v>20.5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20"/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/>
      <c r="C22" s="6"/>
      <c r="D22" s="22" t="s">
        <v>102</v>
      </c>
      <c r="E22" s="120"/>
      <c r="F22" s="121"/>
      <c r="G22" s="122"/>
      <c r="H22" s="123"/>
      <c r="I22" s="122"/>
      <c r="J22" s="123"/>
      <c r="K22" s="122"/>
      <c r="L22" s="123"/>
      <c r="M22" s="122">
        <v>1.5</v>
      </c>
      <c r="N22" s="123"/>
      <c r="O22" s="122"/>
      <c r="P22" s="123"/>
      <c r="Q22" s="122"/>
      <c r="R22" s="123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>
        <v>8</v>
      </c>
      <c r="F25" s="121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17" sqref="G17:J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06.06.21</v>
      </c>
      <c r="D2" s="110"/>
      <c r="E2" s="132" t="s">
        <v>13</v>
      </c>
      <c r="F2" s="129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99</v>
      </c>
      <c r="B4" s="118" t="s">
        <v>107</v>
      </c>
      <c r="C4" s="6">
        <v>2</v>
      </c>
      <c r="D4" s="22" t="s">
        <v>98</v>
      </c>
      <c r="E4" s="120"/>
      <c r="F4" s="121"/>
      <c r="G4" s="122"/>
      <c r="H4" s="123"/>
      <c r="I4" s="122"/>
      <c r="J4" s="123"/>
      <c r="K4" s="122">
        <v>8</v>
      </c>
      <c r="L4" s="123"/>
      <c r="M4" s="122">
        <v>8</v>
      </c>
      <c r="N4" s="123"/>
      <c r="O4" s="122"/>
      <c r="P4" s="123"/>
      <c r="Q4" s="122"/>
      <c r="R4" s="123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106</v>
      </c>
      <c r="C17" s="6"/>
      <c r="D17" s="22" t="s">
        <v>93</v>
      </c>
      <c r="E17" s="120"/>
      <c r="F17" s="121"/>
      <c r="G17" s="122"/>
      <c r="H17" s="123"/>
      <c r="I17" s="122">
        <v>0.5</v>
      </c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6">
        <v>3600</v>
      </c>
      <c r="B18" s="25" t="s">
        <v>106</v>
      </c>
      <c r="C18" s="6"/>
      <c r="D18" s="22" t="s">
        <v>96</v>
      </c>
      <c r="E18" s="120"/>
      <c r="F18" s="121"/>
      <c r="G18" s="122">
        <v>8</v>
      </c>
      <c r="H18" s="123"/>
      <c r="I18" s="122">
        <v>7.5</v>
      </c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15.5</v>
      </c>
      <c r="T18" s="58">
        <f>SUM(S18-U18-V18)</f>
        <v>15.5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>
        <v>8</v>
      </c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16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A12" sqref="A12:XFD1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06.06.21</v>
      </c>
    </row>
    <row r="2" spans="1:22" s="9" customFormat="1" x14ac:dyDescent="0.25">
      <c r="A2" s="5" t="s">
        <v>75</v>
      </c>
      <c r="B2" s="110"/>
      <c r="C2" s="112"/>
      <c r="D2" s="6"/>
      <c r="E2" s="132" t="s">
        <v>13</v>
      </c>
      <c r="F2" s="132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6998</v>
      </c>
      <c r="B4" s="119" t="s">
        <v>110</v>
      </c>
      <c r="C4" s="6">
        <v>1</v>
      </c>
      <c r="D4" s="22" t="s">
        <v>85</v>
      </c>
      <c r="E4" s="124"/>
      <c r="F4" s="124"/>
      <c r="G4" s="126">
        <v>8</v>
      </c>
      <c r="H4" s="126"/>
      <c r="I4" s="126">
        <v>3</v>
      </c>
      <c r="J4" s="126"/>
      <c r="K4" s="126"/>
      <c r="L4" s="126"/>
      <c r="M4" s="126"/>
      <c r="N4" s="126"/>
      <c r="O4" s="133"/>
      <c r="P4" s="134"/>
      <c r="Q4" s="133"/>
      <c r="R4" s="134"/>
      <c r="S4" s="12">
        <f>E4+G4+I4+K4+M4+O4+Q4</f>
        <v>11</v>
      </c>
      <c r="T4" s="12">
        <f t="shared" ref="T4:T18" si="0">SUM(S4-U4-V4)</f>
        <v>11</v>
      </c>
      <c r="U4" s="14"/>
      <c r="V4" s="14"/>
    </row>
    <row r="5" spans="1:22" x14ac:dyDescent="0.25">
      <c r="A5" s="6">
        <v>6881</v>
      </c>
      <c r="B5" s="6" t="s">
        <v>105</v>
      </c>
      <c r="C5" s="6">
        <v>14</v>
      </c>
      <c r="D5" s="22" t="s">
        <v>79</v>
      </c>
      <c r="E5" s="124"/>
      <c r="F5" s="124"/>
      <c r="G5" s="126"/>
      <c r="H5" s="126"/>
      <c r="I5" s="126">
        <v>5</v>
      </c>
      <c r="J5" s="126"/>
      <c r="K5" s="126">
        <v>8</v>
      </c>
      <c r="L5" s="126"/>
      <c r="M5" s="126">
        <v>2</v>
      </c>
      <c r="N5" s="126"/>
      <c r="O5" s="133"/>
      <c r="P5" s="134"/>
      <c r="Q5" s="133"/>
      <c r="R5" s="134"/>
      <c r="S5" s="12">
        <f t="shared" ref="S5:S26" si="1">E5+G5+I5+K5+M5+O5+Q5</f>
        <v>15</v>
      </c>
      <c r="T5" s="12">
        <f t="shared" si="0"/>
        <v>15</v>
      </c>
      <c r="U5" s="14"/>
      <c r="V5" s="14"/>
    </row>
    <row r="6" spans="1:22" x14ac:dyDescent="0.25">
      <c r="A6" s="6">
        <v>6849</v>
      </c>
      <c r="B6" s="6" t="s">
        <v>108</v>
      </c>
      <c r="C6" s="6">
        <v>60</v>
      </c>
      <c r="D6" s="22" t="s">
        <v>103</v>
      </c>
      <c r="E6" s="124"/>
      <c r="F6" s="124"/>
      <c r="G6" s="126"/>
      <c r="H6" s="126"/>
      <c r="I6" s="126"/>
      <c r="J6" s="126"/>
      <c r="K6" s="126"/>
      <c r="L6" s="126"/>
      <c r="M6" s="126">
        <v>5.5</v>
      </c>
      <c r="N6" s="126"/>
      <c r="O6" s="133"/>
      <c r="P6" s="134"/>
      <c r="Q6" s="133"/>
      <c r="R6" s="134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6"/>
      <c r="B7" s="6"/>
      <c r="C7" s="6"/>
      <c r="D7" s="22"/>
      <c r="E7" s="124"/>
      <c r="F7" s="124"/>
      <c r="G7" s="126"/>
      <c r="H7" s="126"/>
      <c r="I7" s="126"/>
      <c r="J7" s="126"/>
      <c r="K7" s="126"/>
      <c r="L7" s="126"/>
      <c r="M7" s="126"/>
      <c r="N7" s="126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6"/>
      <c r="H8" s="126"/>
      <c r="I8" s="126"/>
      <c r="J8" s="126"/>
      <c r="K8" s="126"/>
      <c r="L8" s="126"/>
      <c r="M8" s="126"/>
      <c r="N8" s="126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6"/>
      <c r="H9" s="126"/>
      <c r="I9" s="126"/>
      <c r="J9" s="126"/>
      <c r="K9" s="126"/>
      <c r="L9" s="126"/>
      <c r="M9" s="126"/>
      <c r="N9" s="126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6"/>
      <c r="H10" s="126"/>
      <c r="I10" s="126"/>
      <c r="J10" s="126"/>
      <c r="K10" s="126"/>
      <c r="L10" s="126"/>
      <c r="M10" s="126"/>
      <c r="N10" s="126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6"/>
      <c r="H11" s="126"/>
      <c r="I11" s="126"/>
      <c r="J11" s="126"/>
      <c r="K11" s="126"/>
      <c r="L11" s="126"/>
      <c r="M11" s="126"/>
      <c r="N11" s="126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6"/>
      <c r="H12" s="126"/>
      <c r="I12" s="126"/>
      <c r="J12" s="126"/>
      <c r="K12" s="126"/>
      <c r="L12" s="126"/>
      <c r="M12" s="126"/>
      <c r="N12" s="126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6"/>
      <c r="H13" s="126"/>
      <c r="I13" s="126"/>
      <c r="J13" s="126"/>
      <c r="K13" s="126"/>
      <c r="L13" s="126"/>
      <c r="M13" s="126"/>
      <c r="N13" s="126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6"/>
      <c r="H14" s="126"/>
      <c r="I14" s="126"/>
      <c r="J14" s="126"/>
      <c r="K14" s="126"/>
      <c r="L14" s="126"/>
      <c r="M14" s="126"/>
      <c r="N14" s="126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6"/>
      <c r="H15" s="126"/>
      <c r="I15" s="126"/>
      <c r="J15" s="126"/>
      <c r="K15" s="126"/>
      <c r="L15" s="126"/>
      <c r="M15" s="126"/>
      <c r="N15" s="126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6"/>
      <c r="H16" s="126"/>
      <c r="I16" s="126"/>
      <c r="J16" s="126"/>
      <c r="K16" s="126"/>
      <c r="L16" s="126"/>
      <c r="M16" s="126"/>
      <c r="N16" s="126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6"/>
      <c r="H17" s="126"/>
      <c r="I17" s="126"/>
      <c r="J17" s="126"/>
      <c r="K17" s="126"/>
      <c r="L17" s="126"/>
      <c r="M17" s="126"/>
      <c r="N17" s="126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6"/>
      <c r="H18" s="126"/>
      <c r="I18" s="126"/>
      <c r="J18" s="126"/>
      <c r="K18" s="126"/>
      <c r="L18" s="126"/>
      <c r="M18" s="126"/>
      <c r="N18" s="12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4"/>
      <c r="F19" s="124"/>
      <c r="G19" s="126"/>
      <c r="H19" s="126"/>
      <c r="I19" s="126"/>
      <c r="J19" s="126"/>
      <c r="K19" s="126"/>
      <c r="L19" s="126"/>
      <c r="M19" s="126"/>
      <c r="N19" s="126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6"/>
      <c r="H20" s="126"/>
      <c r="I20" s="126"/>
      <c r="J20" s="126"/>
      <c r="K20" s="126"/>
      <c r="L20" s="126"/>
      <c r="M20" s="126"/>
      <c r="N20" s="126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6" t="s">
        <v>106</v>
      </c>
      <c r="C21" s="6"/>
      <c r="D21" s="22" t="s">
        <v>70</v>
      </c>
      <c r="E21" s="124"/>
      <c r="F21" s="124"/>
      <c r="G21" s="126"/>
      <c r="H21" s="126"/>
      <c r="I21" s="126"/>
      <c r="J21" s="126"/>
      <c r="K21" s="126"/>
      <c r="L21" s="126"/>
      <c r="M21" s="126">
        <v>0.5</v>
      </c>
      <c r="N21" s="126"/>
      <c r="O21" s="133"/>
      <c r="P21" s="134"/>
      <c r="Q21" s="133"/>
      <c r="R21" s="134"/>
      <c r="S21" s="12">
        <f t="shared" si="2"/>
        <v>0.5</v>
      </c>
      <c r="T21" s="12">
        <f t="shared" si="3"/>
        <v>0.5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4"/>
      <c r="F22" s="124"/>
      <c r="G22" s="126"/>
      <c r="H22" s="126"/>
      <c r="I22" s="126"/>
      <c r="J22" s="126"/>
      <c r="K22" s="126"/>
      <c r="L22" s="126"/>
      <c r="M22" s="126"/>
      <c r="N22" s="126"/>
      <c r="O22" s="133"/>
      <c r="P22" s="134"/>
      <c r="Q22" s="133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6"/>
      <c r="H23" s="126"/>
      <c r="I23" s="126"/>
      <c r="J23" s="126"/>
      <c r="K23" s="126"/>
      <c r="L23" s="126"/>
      <c r="M23" s="126"/>
      <c r="N23" s="126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6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>
        <v>8</v>
      </c>
      <c r="F25" s="136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7">
        <f>SUM(E4:E25)</f>
        <v>8</v>
      </c>
      <c r="F26" s="138"/>
      <c r="G26" s="137">
        <f>SUM(G4:G25)</f>
        <v>8</v>
      </c>
      <c r="H26" s="138"/>
      <c r="I26" s="137">
        <f>SUM(I4:I25)</f>
        <v>8</v>
      </c>
      <c r="J26" s="138"/>
      <c r="K26" s="137">
        <f>SUM(K4:K25)</f>
        <v>8</v>
      </c>
      <c r="L26" s="138"/>
      <c r="M26" s="137">
        <f>SUM(M4:M25)</f>
        <v>8</v>
      </c>
      <c r="N26" s="138"/>
      <c r="O26" s="137">
        <f>SUM(O4:O25)</f>
        <v>0</v>
      </c>
      <c r="P26" s="138"/>
      <c r="Q26" s="137">
        <f>SUM(Q4:Q25)</f>
        <v>0</v>
      </c>
      <c r="R26" s="138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A12" sqref="A12:XFD1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06.06.21</v>
      </c>
      <c r="D2" s="110"/>
      <c r="E2" s="129" t="s">
        <v>13</v>
      </c>
      <c r="F2" s="129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119" t="s">
        <v>109</v>
      </c>
      <c r="C4" s="6">
        <v>1</v>
      </c>
      <c r="D4" s="22" t="s">
        <v>97</v>
      </c>
      <c r="E4" s="125"/>
      <c r="F4" s="125"/>
      <c r="G4" s="127">
        <v>1</v>
      </c>
      <c r="H4" s="127"/>
      <c r="I4" s="127">
        <v>1.5</v>
      </c>
      <c r="J4" s="127"/>
      <c r="K4" s="127">
        <v>1</v>
      </c>
      <c r="L4" s="127"/>
      <c r="M4" s="127">
        <v>1.5</v>
      </c>
      <c r="N4" s="127"/>
      <c r="O4" s="122"/>
      <c r="P4" s="123"/>
      <c r="Q4" s="122"/>
      <c r="R4" s="123"/>
      <c r="S4" s="58">
        <f>E4+G4+I4+K4+M4+O4+Q4</f>
        <v>5</v>
      </c>
      <c r="T4" s="58">
        <f t="shared" ref="T4:T14" si="0">SUM(S4-U4-V4)</f>
        <v>5</v>
      </c>
      <c r="U4" s="60"/>
      <c r="V4" s="60"/>
    </row>
    <row r="5" spans="1:22" x14ac:dyDescent="0.25">
      <c r="A5" s="6">
        <v>6927</v>
      </c>
      <c r="B5" s="119" t="s">
        <v>109</v>
      </c>
      <c r="C5" s="6">
        <v>2</v>
      </c>
      <c r="D5" s="22" t="s">
        <v>97</v>
      </c>
      <c r="E5" s="125"/>
      <c r="F5" s="125"/>
      <c r="G5" s="127">
        <v>1</v>
      </c>
      <c r="H5" s="127"/>
      <c r="I5" s="127">
        <v>1.5</v>
      </c>
      <c r="J5" s="127"/>
      <c r="K5" s="127">
        <v>1</v>
      </c>
      <c r="L5" s="127"/>
      <c r="M5" s="127">
        <v>1.5</v>
      </c>
      <c r="N5" s="127"/>
      <c r="O5" s="122"/>
      <c r="P5" s="123"/>
      <c r="Q5" s="122"/>
      <c r="R5" s="123"/>
      <c r="S5" s="58">
        <f t="shared" ref="S5:S26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6927</v>
      </c>
      <c r="B6" s="119" t="s">
        <v>109</v>
      </c>
      <c r="C6" s="6">
        <v>3</v>
      </c>
      <c r="D6" s="22" t="s">
        <v>97</v>
      </c>
      <c r="E6" s="125"/>
      <c r="F6" s="125"/>
      <c r="G6" s="127">
        <v>1</v>
      </c>
      <c r="H6" s="127"/>
      <c r="I6" s="127">
        <v>1.5</v>
      </c>
      <c r="J6" s="127"/>
      <c r="K6" s="127">
        <v>1.5</v>
      </c>
      <c r="L6" s="127"/>
      <c r="M6" s="127">
        <v>1.5</v>
      </c>
      <c r="N6" s="127"/>
      <c r="O6" s="122"/>
      <c r="P6" s="123"/>
      <c r="Q6" s="122"/>
      <c r="R6" s="123"/>
      <c r="S6" s="58">
        <f t="shared" si="1"/>
        <v>5.5</v>
      </c>
      <c r="T6" s="58">
        <f t="shared" si="0"/>
        <v>5.5</v>
      </c>
      <c r="U6" s="60"/>
      <c r="V6" s="60"/>
    </row>
    <row r="7" spans="1:22" x14ac:dyDescent="0.25">
      <c r="A7" s="6">
        <v>6927</v>
      </c>
      <c r="B7" s="119" t="s">
        <v>109</v>
      </c>
      <c r="C7" s="6">
        <v>4</v>
      </c>
      <c r="D7" s="22" t="s">
        <v>97</v>
      </c>
      <c r="E7" s="125"/>
      <c r="F7" s="125"/>
      <c r="G7" s="127">
        <v>1</v>
      </c>
      <c r="H7" s="127"/>
      <c r="I7" s="127">
        <v>1</v>
      </c>
      <c r="J7" s="127"/>
      <c r="K7" s="127">
        <v>1.5</v>
      </c>
      <c r="L7" s="127"/>
      <c r="M7" s="127">
        <v>1.5</v>
      </c>
      <c r="N7" s="127"/>
      <c r="O7" s="122"/>
      <c r="P7" s="123"/>
      <c r="Q7" s="122"/>
      <c r="R7" s="123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6">
        <v>6927</v>
      </c>
      <c r="B8" s="119" t="s">
        <v>109</v>
      </c>
      <c r="C8" s="6">
        <v>5</v>
      </c>
      <c r="D8" s="22" t="s">
        <v>97</v>
      </c>
      <c r="E8" s="120"/>
      <c r="F8" s="121"/>
      <c r="G8" s="122">
        <v>1</v>
      </c>
      <c r="H8" s="123"/>
      <c r="I8" s="122">
        <v>1</v>
      </c>
      <c r="J8" s="123"/>
      <c r="K8" s="122">
        <v>1</v>
      </c>
      <c r="L8" s="123"/>
      <c r="M8" s="122">
        <v>1</v>
      </c>
      <c r="N8" s="123"/>
      <c r="O8" s="122"/>
      <c r="P8" s="123"/>
      <c r="Q8" s="122"/>
      <c r="R8" s="123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6927</v>
      </c>
      <c r="B9" s="119" t="s">
        <v>109</v>
      </c>
      <c r="C9" s="6">
        <v>6</v>
      </c>
      <c r="D9" s="22" t="s">
        <v>97</v>
      </c>
      <c r="E9" s="120"/>
      <c r="F9" s="121"/>
      <c r="G9" s="122">
        <v>1</v>
      </c>
      <c r="H9" s="123"/>
      <c r="I9" s="122">
        <v>1.5</v>
      </c>
      <c r="J9" s="123"/>
      <c r="K9" s="122">
        <v>1</v>
      </c>
      <c r="L9" s="123"/>
      <c r="M9" s="122">
        <v>1</v>
      </c>
      <c r="N9" s="123"/>
      <c r="O9" s="122"/>
      <c r="P9" s="123"/>
      <c r="Q9" s="122"/>
      <c r="R9" s="123"/>
      <c r="S9" s="58">
        <f t="shared" si="1"/>
        <v>4.5</v>
      </c>
      <c r="T9" s="58">
        <f t="shared" si="0"/>
        <v>4.5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4"/>
      <c r="G18" s="126"/>
      <c r="H18" s="126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>
        <v>3600</v>
      </c>
      <c r="B21" s="6" t="s">
        <v>106</v>
      </c>
      <c r="C21" s="81"/>
      <c r="D21" s="22" t="s">
        <v>100</v>
      </c>
      <c r="E21" s="120"/>
      <c r="F21" s="121"/>
      <c r="G21" s="122"/>
      <c r="H21" s="123"/>
      <c r="I21" s="122"/>
      <c r="J21" s="123"/>
      <c r="K21" s="122">
        <v>1</v>
      </c>
      <c r="L21" s="123"/>
      <c r="M21" s="122"/>
      <c r="N21" s="123"/>
      <c r="O21" s="122"/>
      <c r="P21" s="123"/>
      <c r="Q21" s="122"/>
      <c r="R21" s="123"/>
      <c r="S21" s="58">
        <f t="shared" si="2"/>
        <v>1</v>
      </c>
      <c r="T21" s="58">
        <f t="shared" si="3"/>
        <v>1</v>
      </c>
      <c r="U21" s="60"/>
      <c r="V21" s="60"/>
    </row>
    <row r="22" spans="1:22" x14ac:dyDescent="0.25">
      <c r="A22" s="6">
        <v>3600</v>
      </c>
      <c r="B22" s="6" t="s">
        <v>106</v>
      </c>
      <c r="C22" s="6"/>
      <c r="D22" s="22" t="s">
        <v>91</v>
      </c>
      <c r="E22" s="120"/>
      <c r="F22" s="121"/>
      <c r="G22" s="122">
        <v>2</v>
      </c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2</v>
      </c>
      <c r="T22" s="58">
        <f>SUM(S22-U22-V22)</f>
        <v>2</v>
      </c>
      <c r="U22" s="60"/>
      <c r="V22" s="60"/>
    </row>
    <row r="23" spans="1:22" x14ac:dyDescent="0.25">
      <c r="A23" s="6"/>
      <c r="B23" s="25"/>
      <c r="C23" s="6"/>
      <c r="D23" s="22"/>
      <c r="E23" s="120"/>
      <c r="F23" s="121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>
        <v>8</v>
      </c>
      <c r="F25" s="121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A12" sqref="A12:XFD1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06.06.21</v>
      </c>
      <c r="D2" s="110"/>
      <c r="E2" s="129" t="s">
        <v>13</v>
      </c>
      <c r="F2" s="129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119" t="s">
        <v>109</v>
      </c>
      <c r="C4" s="6">
        <v>1</v>
      </c>
      <c r="D4" s="22" t="s">
        <v>97</v>
      </c>
      <c r="E4" s="125"/>
      <c r="F4" s="125"/>
      <c r="G4" s="127">
        <v>1.25</v>
      </c>
      <c r="H4" s="127"/>
      <c r="I4" s="122">
        <v>1.5</v>
      </c>
      <c r="J4" s="123"/>
      <c r="K4" s="122">
        <v>1.5</v>
      </c>
      <c r="L4" s="123"/>
      <c r="M4" s="127">
        <v>1</v>
      </c>
      <c r="N4" s="127"/>
      <c r="O4" s="122"/>
      <c r="P4" s="123"/>
      <c r="Q4" s="122"/>
      <c r="R4" s="123"/>
      <c r="S4" s="58">
        <f>E4+G4+I4+K4+M4+O4+Q4</f>
        <v>5.25</v>
      </c>
      <c r="T4" s="58">
        <f t="shared" ref="T4:T12" si="0">SUM(S4-U4-V4)</f>
        <v>5.25</v>
      </c>
      <c r="U4" s="60"/>
      <c r="V4" s="60"/>
    </row>
    <row r="5" spans="1:22" x14ac:dyDescent="0.25">
      <c r="A5" s="6">
        <v>6927</v>
      </c>
      <c r="B5" s="119" t="s">
        <v>109</v>
      </c>
      <c r="C5" s="6">
        <v>2</v>
      </c>
      <c r="D5" s="22" t="s">
        <v>97</v>
      </c>
      <c r="E5" s="125"/>
      <c r="F5" s="125"/>
      <c r="G5" s="127">
        <v>1.25</v>
      </c>
      <c r="H5" s="127"/>
      <c r="I5" s="122">
        <v>1.5</v>
      </c>
      <c r="J5" s="123"/>
      <c r="K5" s="122">
        <v>1.5</v>
      </c>
      <c r="L5" s="123"/>
      <c r="M5" s="127">
        <v>1</v>
      </c>
      <c r="N5" s="127"/>
      <c r="O5" s="122"/>
      <c r="P5" s="123"/>
      <c r="Q5" s="122"/>
      <c r="R5" s="123"/>
      <c r="S5" s="58">
        <f t="shared" ref="S5:S22" si="1">E5+G5+I5+K5+M5+O5+Q5</f>
        <v>5.25</v>
      </c>
      <c r="T5" s="58">
        <f t="shared" si="0"/>
        <v>5.25</v>
      </c>
      <c r="U5" s="60"/>
      <c r="V5" s="60"/>
    </row>
    <row r="6" spans="1:22" x14ac:dyDescent="0.25">
      <c r="A6" s="6">
        <v>6927</v>
      </c>
      <c r="B6" s="119" t="s">
        <v>109</v>
      </c>
      <c r="C6" s="6">
        <v>3</v>
      </c>
      <c r="D6" s="22" t="s">
        <v>97</v>
      </c>
      <c r="E6" s="125"/>
      <c r="F6" s="125"/>
      <c r="G6" s="127">
        <v>1.25</v>
      </c>
      <c r="H6" s="127"/>
      <c r="I6" s="127">
        <v>1.25</v>
      </c>
      <c r="J6" s="127"/>
      <c r="K6" s="127">
        <v>1.25</v>
      </c>
      <c r="L6" s="127"/>
      <c r="M6" s="127">
        <v>1</v>
      </c>
      <c r="N6" s="127"/>
      <c r="O6" s="122"/>
      <c r="P6" s="123"/>
      <c r="Q6" s="122"/>
      <c r="R6" s="123"/>
      <c r="S6" s="58">
        <f t="shared" si="1"/>
        <v>4.75</v>
      </c>
      <c r="T6" s="58">
        <f t="shared" si="0"/>
        <v>4.75</v>
      </c>
      <c r="U6" s="60"/>
      <c r="V6" s="60"/>
    </row>
    <row r="7" spans="1:22" x14ac:dyDescent="0.25">
      <c r="A7" s="6">
        <v>6927</v>
      </c>
      <c r="B7" s="119" t="s">
        <v>109</v>
      </c>
      <c r="C7" s="6">
        <v>4</v>
      </c>
      <c r="D7" s="22" t="s">
        <v>97</v>
      </c>
      <c r="E7" s="125"/>
      <c r="F7" s="125"/>
      <c r="G7" s="127">
        <v>1.25</v>
      </c>
      <c r="H7" s="127"/>
      <c r="I7" s="127">
        <v>1.25</v>
      </c>
      <c r="J7" s="127"/>
      <c r="K7" s="127">
        <v>1.25</v>
      </c>
      <c r="L7" s="127"/>
      <c r="M7" s="127">
        <v>1</v>
      </c>
      <c r="N7" s="127"/>
      <c r="O7" s="122"/>
      <c r="P7" s="123"/>
      <c r="Q7" s="122"/>
      <c r="R7" s="123"/>
      <c r="S7" s="58">
        <f t="shared" si="1"/>
        <v>4.75</v>
      </c>
      <c r="T7" s="58">
        <f t="shared" si="0"/>
        <v>4.75</v>
      </c>
      <c r="U7" s="60"/>
      <c r="V7" s="60"/>
    </row>
    <row r="8" spans="1:22" x14ac:dyDescent="0.25">
      <c r="A8" s="6">
        <v>6927</v>
      </c>
      <c r="B8" s="119" t="s">
        <v>109</v>
      </c>
      <c r="C8" s="6">
        <v>5</v>
      </c>
      <c r="D8" s="22" t="s">
        <v>97</v>
      </c>
      <c r="E8" s="120"/>
      <c r="F8" s="121"/>
      <c r="G8" s="122">
        <v>1.5</v>
      </c>
      <c r="H8" s="123"/>
      <c r="I8" s="127">
        <v>1.25</v>
      </c>
      <c r="J8" s="127"/>
      <c r="K8" s="127">
        <v>1.25</v>
      </c>
      <c r="L8" s="127"/>
      <c r="M8" s="122">
        <v>1</v>
      </c>
      <c r="N8" s="123"/>
      <c r="O8" s="122"/>
      <c r="P8" s="123"/>
      <c r="Q8" s="122"/>
      <c r="R8" s="123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6">
        <v>6927</v>
      </c>
      <c r="B9" s="119" t="s">
        <v>109</v>
      </c>
      <c r="C9" s="6">
        <v>6</v>
      </c>
      <c r="D9" s="22" t="s">
        <v>97</v>
      </c>
      <c r="E9" s="120"/>
      <c r="F9" s="121"/>
      <c r="G9" s="122">
        <v>1.5</v>
      </c>
      <c r="H9" s="123"/>
      <c r="I9" s="127">
        <v>1.25</v>
      </c>
      <c r="J9" s="127"/>
      <c r="K9" s="127">
        <v>1.25</v>
      </c>
      <c r="L9" s="127"/>
      <c r="M9" s="122"/>
      <c r="N9" s="123"/>
      <c r="O9" s="122"/>
      <c r="P9" s="123"/>
      <c r="Q9" s="122"/>
      <c r="R9" s="123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0"/>
      <c r="F16" s="121"/>
      <c r="G16" s="122"/>
      <c r="H16" s="123"/>
      <c r="I16" s="127"/>
      <c r="J16" s="127"/>
      <c r="K16" s="127"/>
      <c r="L16" s="127"/>
      <c r="M16" s="127"/>
      <c r="N16" s="127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>
        <v>8</v>
      </c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5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A12" sqref="A12:XFD1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110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105</v>
      </c>
      <c r="C4" s="6">
        <v>13</v>
      </c>
      <c r="D4" s="22" t="s">
        <v>84</v>
      </c>
      <c r="E4" s="135"/>
      <c r="F4" s="136"/>
      <c r="G4" s="133">
        <v>1</v>
      </c>
      <c r="H4" s="134"/>
      <c r="I4" s="133"/>
      <c r="J4" s="134"/>
      <c r="K4" s="133"/>
      <c r="L4" s="134"/>
      <c r="M4" s="135"/>
      <c r="N4" s="136"/>
      <c r="O4" s="133"/>
      <c r="P4" s="134"/>
      <c r="Q4" s="133"/>
      <c r="R4" s="134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6">
        <v>6927</v>
      </c>
      <c r="B5" s="119" t="s">
        <v>109</v>
      </c>
      <c r="C5" s="6">
        <v>1</v>
      </c>
      <c r="D5" s="22" t="s">
        <v>97</v>
      </c>
      <c r="E5" s="135"/>
      <c r="F5" s="136"/>
      <c r="G5" s="133">
        <v>0.5</v>
      </c>
      <c r="H5" s="134"/>
      <c r="I5" s="133"/>
      <c r="J5" s="134"/>
      <c r="K5" s="133"/>
      <c r="L5" s="134"/>
      <c r="M5" s="135"/>
      <c r="N5" s="136"/>
      <c r="O5" s="133"/>
      <c r="P5" s="134"/>
      <c r="Q5" s="133"/>
      <c r="R5" s="134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6927</v>
      </c>
      <c r="B6" s="119" t="s">
        <v>109</v>
      </c>
      <c r="C6" s="6">
        <v>2</v>
      </c>
      <c r="D6" s="22" t="s">
        <v>97</v>
      </c>
      <c r="E6" s="135"/>
      <c r="F6" s="136"/>
      <c r="G6" s="133">
        <v>0.5</v>
      </c>
      <c r="H6" s="134"/>
      <c r="I6" s="133"/>
      <c r="J6" s="134"/>
      <c r="K6" s="133"/>
      <c r="L6" s="134"/>
      <c r="M6" s="135"/>
      <c r="N6" s="136"/>
      <c r="O6" s="133"/>
      <c r="P6" s="134"/>
      <c r="Q6" s="133"/>
      <c r="R6" s="134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6927</v>
      </c>
      <c r="B7" s="119" t="s">
        <v>109</v>
      </c>
      <c r="C7" s="6">
        <v>3</v>
      </c>
      <c r="D7" s="22" t="s">
        <v>97</v>
      </c>
      <c r="E7" s="135"/>
      <c r="F7" s="136"/>
      <c r="G7" s="133">
        <v>0.5</v>
      </c>
      <c r="H7" s="134"/>
      <c r="I7" s="133"/>
      <c r="J7" s="134"/>
      <c r="K7" s="133"/>
      <c r="L7" s="134"/>
      <c r="M7" s="135"/>
      <c r="N7" s="136"/>
      <c r="O7" s="133"/>
      <c r="P7" s="134"/>
      <c r="Q7" s="133"/>
      <c r="R7" s="134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6927</v>
      </c>
      <c r="B8" s="119" t="s">
        <v>109</v>
      </c>
      <c r="C8" s="6">
        <v>4</v>
      </c>
      <c r="D8" s="22" t="s">
        <v>97</v>
      </c>
      <c r="E8" s="135"/>
      <c r="F8" s="136"/>
      <c r="G8" s="133">
        <v>0.5</v>
      </c>
      <c r="H8" s="134"/>
      <c r="I8" s="133"/>
      <c r="J8" s="134"/>
      <c r="K8" s="133"/>
      <c r="L8" s="134"/>
      <c r="M8" s="135"/>
      <c r="N8" s="136"/>
      <c r="O8" s="133"/>
      <c r="P8" s="134"/>
      <c r="Q8" s="133"/>
      <c r="R8" s="134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6927</v>
      </c>
      <c r="B9" s="119" t="s">
        <v>109</v>
      </c>
      <c r="C9" s="6">
        <v>5</v>
      </c>
      <c r="D9" s="22" t="s">
        <v>97</v>
      </c>
      <c r="E9" s="135"/>
      <c r="F9" s="136"/>
      <c r="G9" s="133">
        <v>0.5</v>
      </c>
      <c r="H9" s="134"/>
      <c r="I9" s="133"/>
      <c r="J9" s="134"/>
      <c r="K9" s="133"/>
      <c r="L9" s="134"/>
      <c r="M9" s="135"/>
      <c r="N9" s="136"/>
      <c r="O9" s="133"/>
      <c r="P9" s="134"/>
      <c r="Q9" s="133"/>
      <c r="R9" s="134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6927</v>
      </c>
      <c r="B10" s="119" t="s">
        <v>109</v>
      </c>
      <c r="C10" s="6">
        <v>6</v>
      </c>
      <c r="D10" s="22" t="s">
        <v>97</v>
      </c>
      <c r="E10" s="135"/>
      <c r="F10" s="136"/>
      <c r="G10" s="133">
        <v>0.5</v>
      </c>
      <c r="H10" s="134"/>
      <c r="I10" s="133"/>
      <c r="J10" s="134"/>
      <c r="K10" s="133"/>
      <c r="L10" s="134"/>
      <c r="M10" s="135"/>
      <c r="N10" s="136"/>
      <c r="O10" s="133"/>
      <c r="P10" s="134"/>
      <c r="Q10" s="133"/>
      <c r="R10" s="134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6998</v>
      </c>
      <c r="B11" s="119" t="s">
        <v>110</v>
      </c>
      <c r="C11" s="6">
        <v>1</v>
      </c>
      <c r="D11" s="22" t="s">
        <v>85</v>
      </c>
      <c r="E11" s="135"/>
      <c r="F11" s="136"/>
      <c r="G11" s="133">
        <v>2</v>
      </c>
      <c r="H11" s="134"/>
      <c r="I11" s="133"/>
      <c r="J11" s="134"/>
      <c r="K11" s="133"/>
      <c r="L11" s="134"/>
      <c r="M11" s="135"/>
      <c r="N11" s="136"/>
      <c r="O11" s="133"/>
      <c r="P11" s="134"/>
      <c r="Q11" s="133"/>
      <c r="R11" s="134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6881</v>
      </c>
      <c r="B12" s="6" t="s">
        <v>105</v>
      </c>
      <c r="C12" s="6">
        <v>14</v>
      </c>
      <c r="D12" s="22" t="s">
        <v>79</v>
      </c>
      <c r="E12" s="135"/>
      <c r="F12" s="136"/>
      <c r="G12" s="133"/>
      <c r="H12" s="134"/>
      <c r="I12" s="133">
        <v>6</v>
      </c>
      <c r="J12" s="134"/>
      <c r="K12" s="133"/>
      <c r="L12" s="134"/>
      <c r="M12" s="135"/>
      <c r="N12" s="136"/>
      <c r="O12" s="133"/>
      <c r="P12" s="134"/>
      <c r="Q12" s="133"/>
      <c r="R12" s="134"/>
      <c r="S12" s="12">
        <f t="shared" si="1"/>
        <v>6</v>
      </c>
      <c r="T12" s="12">
        <f t="shared" si="0"/>
        <v>6</v>
      </c>
      <c r="U12" s="14"/>
      <c r="V12" s="14"/>
    </row>
    <row r="13" spans="1:22" x14ac:dyDescent="0.25">
      <c r="A13" s="6">
        <v>6881</v>
      </c>
      <c r="B13" s="6" t="s">
        <v>105</v>
      </c>
      <c r="C13" s="6">
        <v>15</v>
      </c>
      <c r="D13" s="22" t="s">
        <v>79</v>
      </c>
      <c r="E13" s="135"/>
      <c r="F13" s="136"/>
      <c r="G13" s="133"/>
      <c r="H13" s="134"/>
      <c r="I13" s="133"/>
      <c r="J13" s="134"/>
      <c r="K13" s="133">
        <v>6.5</v>
      </c>
      <c r="L13" s="134"/>
      <c r="M13" s="135"/>
      <c r="N13" s="136"/>
      <c r="O13" s="133"/>
      <c r="P13" s="134"/>
      <c r="Q13" s="133"/>
      <c r="R13" s="134"/>
      <c r="S13" s="12">
        <f t="shared" ref="S13:S16" si="2">E13+G13+I13+K13+M13+O13+Q13</f>
        <v>6.5</v>
      </c>
      <c r="T13" s="12">
        <f t="shared" ref="T13:T16" si="3">SUM(S13-U13-V13)</f>
        <v>6.5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5"/>
      <c r="N14" s="136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5"/>
      <c r="N15" s="136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5"/>
      <c r="F16" s="136"/>
      <c r="G16" s="133"/>
      <c r="H16" s="134"/>
      <c r="I16" s="133"/>
      <c r="J16" s="134"/>
      <c r="K16" s="133"/>
      <c r="L16" s="134"/>
      <c r="M16" s="135"/>
      <c r="N16" s="136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3"/>
      <c r="J17" s="134"/>
      <c r="K17" s="133"/>
      <c r="L17" s="134"/>
      <c r="M17" s="135"/>
      <c r="N17" s="136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3"/>
      <c r="H18" s="134"/>
      <c r="I18" s="133"/>
      <c r="J18" s="134"/>
      <c r="K18" s="133"/>
      <c r="L18" s="134"/>
      <c r="M18" s="135"/>
      <c r="N18" s="136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5"/>
      <c r="N19" s="136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1"/>
      <c r="G20" s="122"/>
      <c r="H20" s="123"/>
      <c r="I20" s="122"/>
      <c r="J20" s="123"/>
      <c r="K20" s="122"/>
      <c r="L20" s="123"/>
      <c r="M20" s="120"/>
      <c r="N20" s="121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106</v>
      </c>
      <c r="C21" s="6"/>
      <c r="D21" s="10" t="s">
        <v>74</v>
      </c>
      <c r="E21" s="135"/>
      <c r="F21" s="136"/>
      <c r="G21" s="133">
        <v>2</v>
      </c>
      <c r="H21" s="134"/>
      <c r="I21" s="133">
        <v>2</v>
      </c>
      <c r="J21" s="134"/>
      <c r="K21" s="133">
        <v>1.5</v>
      </c>
      <c r="L21" s="134"/>
      <c r="M21" s="135"/>
      <c r="N21" s="136"/>
      <c r="O21" s="133"/>
      <c r="P21" s="134"/>
      <c r="Q21" s="133"/>
      <c r="R21" s="134"/>
      <c r="S21" s="12">
        <f t="shared" si="1"/>
        <v>5.5</v>
      </c>
      <c r="T21" s="12">
        <f t="shared" si="0"/>
        <v>5.5</v>
      </c>
      <c r="U21" s="14"/>
      <c r="V21" s="14"/>
    </row>
    <row r="22" spans="1:22" x14ac:dyDescent="0.25">
      <c r="A22" s="6"/>
      <c r="B22" s="6"/>
      <c r="C22" s="6"/>
      <c r="D22" s="10"/>
      <c r="E22" s="135"/>
      <c r="F22" s="136"/>
      <c r="G22" s="133"/>
      <c r="H22" s="134"/>
      <c r="I22" s="133"/>
      <c r="J22" s="134"/>
      <c r="K22" s="133"/>
      <c r="L22" s="134"/>
      <c r="M22" s="135"/>
      <c r="N22" s="136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5"/>
      <c r="F23" s="136"/>
      <c r="G23" s="133"/>
      <c r="H23" s="134"/>
      <c r="I23" s="133"/>
      <c r="J23" s="134"/>
      <c r="K23" s="133"/>
      <c r="L23" s="134"/>
      <c r="M23" s="135">
        <v>8</v>
      </c>
      <c r="N23" s="136"/>
      <c r="O23" s="133"/>
      <c r="P23" s="134"/>
      <c r="Q23" s="133"/>
      <c r="R23" s="134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5">
        <v>8</v>
      </c>
      <c r="F24" s="136"/>
      <c r="G24" s="133"/>
      <c r="H24" s="134"/>
      <c r="I24" s="133"/>
      <c r="J24" s="134"/>
      <c r="K24" s="133"/>
      <c r="L24" s="134"/>
      <c r="M24" s="135"/>
      <c r="N24" s="136"/>
      <c r="O24" s="133"/>
      <c r="P24" s="134"/>
      <c r="Q24" s="133"/>
      <c r="R24" s="134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5.5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A12" sqref="A12:XFD12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110"/>
      <c r="E2" s="132" t="s">
        <v>13</v>
      </c>
      <c r="F2" s="132"/>
      <c r="G2" s="139" t="s">
        <v>14</v>
      </c>
      <c r="H2" s="139"/>
      <c r="I2" s="132" t="s">
        <v>15</v>
      </c>
      <c r="J2" s="132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115">
        <v>8</v>
      </c>
      <c r="J3" s="116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99</v>
      </c>
      <c r="B4" s="118" t="s">
        <v>107</v>
      </c>
      <c r="C4" s="6" t="s">
        <v>87</v>
      </c>
      <c r="D4" s="22" t="s">
        <v>88</v>
      </c>
      <c r="E4" s="135"/>
      <c r="F4" s="136"/>
      <c r="G4" s="133">
        <v>5</v>
      </c>
      <c r="H4" s="134"/>
      <c r="I4" s="135"/>
      <c r="J4" s="136"/>
      <c r="K4" s="133">
        <v>8</v>
      </c>
      <c r="L4" s="134"/>
      <c r="M4" s="133">
        <v>8</v>
      </c>
      <c r="N4" s="134"/>
      <c r="O4" s="133"/>
      <c r="P4" s="134"/>
      <c r="Q4" s="133"/>
      <c r="R4" s="134"/>
      <c r="S4" s="12">
        <f>E4+G4+I4+K4+M4+O4+Q4</f>
        <v>21</v>
      </c>
      <c r="T4" s="12">
        <f t="shared" ref="T4:T19" si="0">SUM(S4-U4-V4)</f>
        <v>21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3"/>
      <c r="H5" s="134"/>
      <c r="I5" s="135"/>
      <c r="J5" s="136"/>
      <c r="K5" s="133"/>
      <c r="L5" s="134"/>
      <c r="M5" s="133"/>
      <c r="N5" s="134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5"/>
      <c r="J6" s="136"/>
      <c r="K6" s="133"/>
      <c r="L6" s="134"/>
      <c r="M6" s="133"/>
      <c r="N6" s="134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5"/>
      <c r="J7" s="136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5"/>
      <c r="J8" s="136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5"/>
      <c r="J9" s="136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5"/>
      <c r="F10" s="136"/>
      <c r="G10" s="133"/>
      <c r="H10" s="134"/>
      <c r="I10" s="135"/>
      <c r="J10" s="136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5"/>
      <c r="J11" s="136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5"/>
      <c r="J12" s="136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5"/>
      <c r="J13" s="136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5"/>
      <c r="J14" s="136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3"/>
      <c r="H15" s="134"/>
      <c r="I15" s="135"/>
      <c r="J15" s="136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106</v>
      </c>
      <c r="C16" s="6"/>
      <c r="D16" s="10" t="s">
        <v>86</v>
      </c>
      <c r="E16" s="120"/>
      <c r="F16" s="121"/>
      <c r="G16" s="122">
        <v>3</v>
      </c>
      <c r="H16" s="123"/>
      <c r="I16" s="120"/>
      <c r="J16" s="121"/>
      <c r="K16" s="122"/>
      <c r="L16" s="123"/>
      <c r="M16" s="122"/>
      <c r="N16" s="123"/>
      <c r="O16" s="133"/>
      <c r="P16" s="134"/>
      <c r="Q16" s="133"/>
      <c r="R16" s="134"/>
      <c r="S16" s="12">
        <f t="shared" si="1"/>
        <v>3</v>
      </c>
      <c r="T16" s="12">
        <f t="shared" si="0"/>
        <v>3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5"/>
      <c r="J17" s="136"/>
      <c r="K17" s="133"/>
      <c r="L17" s="134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3"/>
      <c r="H18" s="134"/>
      <c r="I18" s="135"/>
      <c r="J18" s="136"/>
      <c r="K18" s="133"/>
      <c r="L18" s="134"/>
      <c r="M18" s="133"/>
      <c r="N18" s="134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3"/>
      <c r="H19" s="134"/>
      <c r="I19" s="135"/>
      <c r="J19" s="136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33"/>
      <c r="H20" s="134"/>
      <c r="I20" s="135">
        <v>8</v>
      </c>
      <c r="J20" s="136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>
        <v>8</v>
      </c>
      <c r="F21" s="136"/>
      <c r="G21" s="133"/>
      <c r="H21" s="134"/>
      <c r="I21" s="135"/>
      <c r="J21" s="136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A12" sqref="A12:XFD1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110"/>
      <c r="E2" s="132" t="s">
        <v>13</v>
      </c>
      <c r="F2" s="132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105</v>
      </c>
      <c r="C4" s="6">
        <v>9</v>
      </c>
      <c r="D4" s="22" t="s">
        <v>89</v>
      </c>
      <c r="E4" s="135"/>
      <c r="F4" s="136"/>
      <c r="G4" s="133">
        <v>7.25</v>
      </c>
      <c r="H4" s="134"/>
      <c r="I4" s="133">
        <v>8</v>
      </c>
      <c r="J4" s="134"/>
      <c r="K4" s="133">
        <v>8</v>
      </c>
      <c r="L4" s="134"/>
      <c r="M4" s="133">
        <v>0.5</v>
      </c>
      <c r="N4" s="134"/>
      <c r="O4" s="133"/>
      <c r="P4" s="134"/>
      <c r="Q4" s="133"/>
      <c r="R4" s="134"/>
      <c r="S4" s="12">
        <f>E4+G4+I4+K4+M4+O4+Q4</f>
        <v>23.75</v>
      </c>
      <c r="T4" s="12">
        <f t="shared" ref="T4:T24" si="0">SUM(S4-U4-V4)</f>
        <v>23.75</v>
      </c>
      <c r="U4" s="14"/>
      <c r="V4" s="14"/>
    </row>
    <row r="5" spans="1:22" x14ac:dyDescent="0.25">
      <c r="A5" s="6">
        <v>6849</v>
      </c>
      <c r="B5" s="6" t="s">
        <v>108</v>
      </c>
      <c r="C5" s="6">
        <v>60</v>
      </c>
      <c r="D5" s="22" t="s">
        <v>103</v>
      </c>
      <c r="E5" s="135"/>
      <c r="F5" s="136"/>
      <c r="G5" s="133"/>
      <c r="H5" s="134"/>
      <c r="I5" s="133"/>
      <c r="J5" s="134"/>
      <c r="K5" s="133"/>
      <c r="L5" s="134"/>
      <c r="M5" s="133">
        <v>1.5</v>
      </c>
      <c r="N5" s="134"/>
      <c r="O5" s="133"/>
      <c r="P5" s="134"/>
      <c r="Q5" s="133"/>
      <c r="R5" s="134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6996</v>
      </c>
      <c r="B6" s="119" t="s">
        <v>111</v>
      </c>
      <c r="C6" s="6">
        <v>1</v>
      </c>
      <c r="D6" s="22" t="s">
        <v>104</v>
      </c>
      <c r="E6" s="135"/>
      <c r="F6" s="136"/>
      <c r="G6" s="133"/>
      <c r="H6" s="134"/>
      <c r="I6" s="133"/>
      <c r="J6" s="134"/>
      <c r="K6" s="133"/>
      <c r="L6" s="134"/>
      <c r="M6" s="133">
        <v>2.5</v>
      </c>
      <c r="N6" s="134"/>
      <c r="O6" s="133"/>
      <c r="P6" s="134"/>
      <c r="Q6" s="133"/>
      <c r="R6" s="134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>
        <v>6927</v>
      </c>
      <c r="B7" s="119" t="s">
        <v>109</v>
      </c>
      <c r="C7" s="6">
        <v>5</v>
      </c>
      <c r="D7" s="22" t="s">
        <v>97</v>
      </c>
      <c r="E7" s="135"/>
      <c r="F7" s="136"/>
      <c r="G7" s="133"/>
      <c r="H7" s="134"/>
      <c r="I7" s="133"/>
      <c r="J7" s="134"/>
      <c r="K7" s="133"/>
      <c r="L7" s="134"/>
      <c r="M7" s="133">
        <v>0.5</v>
      </c>
      <c r="N7" s="134"/>
      <c r="O7" s="133"/>
      <c r="P7" s="134"/>
      <c r="Q7" s="133"/>
      <c r="R7" s="134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6881</v>
      </c>
      <c r="B8" s="6" t="s">
        <v>105</v>
      </c>
      <c r="C8" s="6">
        <v>15</v>
      </c>
      <c r="D8" s="22" t="s">
        <v>79</v>
      </c>
      <c r="E8" s="135"/>
      <c r="F8" s="136"/>
      <c r="G8" s="133"/>
      <c r="H8" s="134"/>
      <c r="I8" s="133"/>
      <c r="J8" s="134"/>
      <c r="K8" s="133"/>
      <c r="L8" s="134"/>
      <c r="M8" s="133">
        <v>3</v>
      </c>
      <c r="N8" s="134"/>
      <c r="O8" s="133"/>
      <c r="P8" s="134"/>
      <c r="Q8" s="133"/>
      <c r="R8" s="134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7"/>
      <c r="B13" s="117"/>
      <c r="C13" s="117"/>
      <c r="D13" s="22"/>
      <c r="E13" s="140"/>
      <c r="F13" s="141"/>
      <c r="G13" s="142"/>
      <c r="H13" s="143"/>
      <c r="I13" s="142"/>
      <c r="J13" s="143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6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0"/>
      <c r="F22" s="121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/>
      <c r="C23" s="6"/>
      <c r="D23" s="22" t="s">
        <v>81</v>
      </c>
      <c r="E23" s="135"/>
      <c r="F23" s="136"/>
      <c r="G23" s="133">
        <v>0.75</v>
      </c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0.75</v>
      </c>
      <c r="T23" s="12">
        <f t="shared" si="3"/>
        <v>0.75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6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6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>
        <v>8</v>
      </c>
      <c r="F26" s="136"/>
      <c r="G26" s="133"/>
      <c r="H26" s="134"/>
      <c r="I26" s="133"/>
      <c r="J26" s="134"/>
      <c r="K26" s="133"/>
      <c r="L26" s="134"/>
      <c r="M26" s="133"/>
      <c r="N26" s="134"/>
      <c r="O26" s="133"/>
      <c r="P26" s="134"/>
      <c r="Q26" s="133"/>
      <c r="R26" s="134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7">
        <v>8</v>
      </c>
      <c r="F27" s="138"/>
      <c r="G27" s="137">
        <v>8</v>
      </c>
      <c r="H27" s="138"/>
      <c r="I27" s="137">
        <v>8</v>
      </c>
      <c r="J27" s="138"/>
      <c r="K27" s="137">
        <f>SUM(K4:K26)</f>
        <v>8</v>
      </c>
      <c r="L27" s="138"/>
      <c r="M27" s="137">
        <f>SUM(M4:M26)</f>
        <v>8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0.75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18" sqref="G18:L19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06.06.21</v>
      </c>
      <c r="D2" s="32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105</v>
      </c>
      <c r="C4" s="6">
        <v>14</v>
      </c>
      <c r="D4" s="22" t="s">
        <v>79</v>
      </c>
      <c r="E4" s="146"/>
      <c r="F4" s="147"/>
      <c r="G4" s="144"/>
      <c r="H4" s="145"/>
      <c r="I4" s="144"/>
      <c r="J4" s="145"/>
      <c r="K4" s="144">
        <v>3</v>
      </c>
      <c r="L4" s="145"/>
      <c r="M4" s="144">
        <v>8</v>
      </c>
      <c r="N4" s="145"/>
      <c r="O4" s="148"/>
      <c r="P4" s="148"/>
      <c r="Q4" s="144"/>
      <c r="R4" s="145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25">
      <c r="A5" s="6">
        <v>6881</v>
      </c>
      <c r="B5" s="6" t="s">
        <v>105</v>
      </c>
      <c r="C5" s="6">
        <v>20</v>
      </c>
      <c r="D5" s="22" t="s">
        <v>101</v>
      </c>
      <c r="E5" s="120"/>
      <c r="F5" s="121"/>
      <c r="G5" s="122"/>
      <c r="H5" s="123"/>
      <c r="I5" s="122"/>
      <c r="J5" s="123"/>
      <c r="K5" s="122">
        <v>0.75</v>
      </c>
      <c r="L5" s="123"/>
      <c r="M5" s="122"/>
      <c r="N5" s="123"/>
      <c r="O5" s="148"/>
      <c r="P5" s="148"/>
      <c r="Q5" s="144"/>
      <c r="R5" s="145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25">
      <c r="A6" s="6"/>
      <c r="B6" s="6"/>
      <c r="C6" s="6"/>
      <c r="D6" s="22"/>
      <c r="E6" s="120"/>
      <c r="F6" s="121"/>
      <c r="G6" s="122"/>
      <c r="H6" s="123"/>
      <c r="I6" s="122"/>
      <c r="J6" s="123"/>
      <c r="K6" s="122"/>
      <c r="L6" s="123"/>
      <c r="M6" s="122"/>
      <c r="N6" s="123"/>
      <c r="O6" s="148"/>
      <c r="P6" s="148"/>
      <c r="Q6" s="144"/>
      <c r="R6" s="145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6"/>
      <c r="F7" s="147"/>
      <c r="G7" s="144"/>
      <c r="H7" s="145"/>
      <c r="I7" s="144"/>
      <c r="J7" s="145"/>
      <c r="K7" s="144"/>
      <c r="L7" s="145"/>
      <c r="M7" s="144"/>
      <c r="N7" s="145"/>
      <c r="O7" s="148"/>
      <c r="P7" s="148"/>
      <c r="Q7" s="144"/>
      <c r="R7" s="14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6"/>
      <c r="F8" s="147"/>
      <c r="G8" s="144"/>
      <c r="H8" s="145"/>
      <c r="I8" s="144"/>
      <c r="J8" s="145"/>
      <c r="K8" s="144"/>
      <c r="L8" s="145"/>
      <c r="M8" s="144"/>
      <c r="N8" s="145"/>
      <c r="O8" s="148"/>
      <c r="P8" s="148"/>
      <c r="Q8" s="144"/>
      <c r="R8" s="14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6"/>
      <c r="F9" s="147"/>
      <c r="G9" s="144"/>
      <c r="H9" s="145"/>
      <c r="I9" s="144"/>
      <c r="J9" s="145"/>
      <c r="K9" s="144"/>
      <c r="L9" s="145"/>
      <c r="M9" s="144"/>
      <c r="N9" s="145"/>
      <c r="O9" s="148"/>
      <c r="P9" s="148"/>
      <c r="Q9" s="144"/>
      <c r="R9" s="14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6"/>
      <c r="F10" s="147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6"/>
      <c r="F11" s="147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44"/>
      <c r="P13" s="145"/>
      <c r="Q13" s="144"/>
      <c r="R13" s="14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44"/>
      <c r="P14" s="145"/>
      <c r="Q14" s="144"/>
      <c r="R14" s="14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44"/>
      <c r="P16" s="145"/>
      <c r="Q16" s="144"/>
      <c r="R16" s="14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44"/>
      <c r="P17" s="145"/>
      <c r="Q17" s="144"/>
      <c r="R17" s="14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106</v>
      </c>
      <c r="C18" s="6"/>
      <c r="D18" s="22" t="s">
        <v>92</v>
      </c>
      <c r="E18" s="146"/>
      <c r="F18" s="147"/>
      <c r="G18" s="144"/>
      <c r="H18" s="145"/>
      <c r="I18" s="144">
        <v>0.5</v>
      </c>
      <c r="J18" s="145"/>
      <c r="K18" s="144"/>
      <c r="L18" s="145"/>
      <c r="M18" s="144"/>
      <c r="N18" s="145"/>
      <c r="O18" s="148"/>
      <c r="P18" s="148"/>
      <c r="Q18" s="144"/>
      <c r="R18" s="145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25">
      <c r="A19" s="6">
        <v>3600</v>
      </c>
      <c r="B19" s="25" t="s">
        <v>106</v>
      </c>
      <c r="C19" s="6"/>
      <c r="D19" s="22" t="s">
        <v>96</v>
      </c>
      <c r="E19" s="146"/>
      <c r="F19" s="147"/>
      <c r="G19" s="144">
        <v>8</v>
      </c>
      <c r="H19" s="145"/>
      <c r="I19" s="144">
        <v>7.5</v>
      </c>
      <c r="J19" s="145"/>
      <c r="K19" s="144">
        <v>4.25</v>
      </c>
      <c r="L19" s="145"/>
      <c r="M19" s="144"/>
      <c r="N19" s="145"/>
      <c r="O19" s="148"/>
      <c r="P19" s="148"/>
      <c r="Q19" s="144"/>
      <c r="R19" s="145"/>
      <c r="S19" s="38">
        <f t="shared" si="0"/>
        <v>19.75</v>
      </c>
      <c r="T19" s="38">
        <f t="shared" si="1"/>
        <v>19.75</v>
      </c>
      <c r="U19" s="40"/>
      <c r="V19" s="40"/>
    </row>
    <row r="20" spans="1:22" x14ac:dyDescent="0.25">
      <c r="A20" s="6"/>
      <c r="B20" s="6"/>
      <c r="C20" s="6"/>
      <c r="D20" s="10"/>
      <c r="E20" s="146"/>
      <c r="F20" s="147"/>
      <c r="G20" s="144"/>
      <c r="H20" s="145"/>
      <c r="I20" s="144"/>
      <c r="J20" s="145"/>
      <c r="K20" s="144"/>
      <c r="L20" s="145"/>
      <c r="M20" s="144"/>
      <c r="N20" s="145"/>
      <c r="O20" s="148"/>
      <c r="P20" s="148"/>
      <c r="Q20" s="144"/>
      <c r="R20" s="14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6"/>
      <c r="F21" s="147"/>
      <c r="G21" s="144"/>
      <c r="H21" s="145"/>
      <c r="I21" s="144"/>
      <c r="J21" s="145"/>
      <c r="K21" s="144"/>
      <c r="L21" s="145"/>
      <c r="M21" s="144"/>
      <c r="N21" s="145"/>
      <c r="O21" s="148"/>
      <c r="P21" s="148"/>
      <c r="Q21" s="144"/>
      <c r="R21" s="14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1">
        <v>8</v>
      </c>
      <c r="F22" s="151"/>
      <c r="G22" s="148"/>
      <c r="H22" s="148"/>
      <c r="I22" s="148"/>
      <c r="J22" s="148"/>
      <c r="K22" s="148"/>
      <c r="L22" s="148"/>
      <c r="M22" s="144"/>
      <c r="N22" s="145"/>
      <c r="O22" s="148"/>
      <c r="P22" s="148"/>
      <c r="Q22" s="144"/>
      <c r="R22" s="145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20.25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A12" sqref="A12:XFD1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6"/>
      <c r="E2" s="132" t="s">
        <v>13</v>
      </c>
      <c r="F2" s="132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105</v>
      </c>
      <c r="C4" s="6">
        <v>10</v>
      </c>
      <c r="D4" s="22" t="s">
        <v>80</v>
      </c>
      <c r="E4" s="135"/>
      <c r="F4" s="136"/>
      <c r="G4" s="133">
        <v>8</v>
      </c>
      <c r="H4" s="134"/>
      <c r="I4" s="133">
        <v>2</v>
      </c>
      <c r="J4" s="134"/>
      <c r="K4" s="133"/>
      <c r="L4" s="134"/>
      <c r="M4" s="133"/>
      <c r="N4" s="134"/>
      <c r="O4" s="133"/>
      <c r="P4" s="134"/>
      <c r="Q4" s="133"/>
      <c r="R4" s="134"/>
      <c r="S4" s="12">
        <f t="shared" ref="S4:S10" si="0">E4+G4+I4+K4+M4+O4+Q4</f>
        <v>10</v>
      </c>
      <c r="T4" s="12">
        <f t="shared" ref="T4:T22" si="1">SUM(S4-U4-V4)</f>
        <v>10</v>
      </c>
      <c r="U4" s="14"/>
      <c r="V4" s="14"/>
    </row>
    <row r="5" spans="1:22" x14ac:dyDescent="0.25">
      <c r="A5" s="6">
        <v>6881</v>
      </c>
      <c r="B5" s="6" t="s">
        <v>105</v>
      </c>
      <c r="C5" s="6">
        <v>13</v>
      </c>
      <c r="D5" s="22" t="s">
        <v>84</v>
      </c>
      <c r="E5" s="135"/>
      <c r="F5" s="136"/>
      <c r="G5" s="133"/>
      <c r="H5" s="134"/>
      <c r="I5" s="133">
        <v>2.5</v>
      </c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6998</v>
      </c>
      <c r="B6" s="119" t="s">
        <v>110</v>
      </c>
      <c r="C6" s="6">
        <v>1</v>
      </c>
      <c r="D6" s="22" t="s">
        <v>85</v>
      </c>
      <c r="E6" s="135"/>
      <c r="F6" s="136"/>
      <c r="G6" s="133"/>
      <c r="H6" s="134"/>
      <c r="I6" s="133">
        <v>3.5</v>
      </c>
      <c r="J6" s="134"/>
      <c r="K6" s="133">
        <v>8</v>
      </c>
      <c r="L6" s="134"/>
      <c r="M6" s="133">
        <v>8</v>
      </c>
      <c r="N6" s="134"/>
      <c r="O6" s="133"/>
      <c r="P6" s="134"/>
      <c r="Q6" s="133"/>
      <c r="R6" s="134"/>
      <c r="S6" s="12">
        <f t="shared" si="0"/>
        <v>19.5</v>
      </c>
      <c r="T6" s="12">
        <f t="shared" si="1"/>
        <v>19.5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6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6"/>
      <c r="G22" s="154"/>
      <c r="H22" s="134"/>
      <c r="I22" s="154"/>
      <c r="J22" s="134"/>
      <c r="K22" s="154"/>
      <c r="L22" s="134"/>
      <c r="M22" s="154"/>
      <c r="N22" s="134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6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>
        <v>8</v>
      </c>
      <c r="F24" s="136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A12" sqref="A12:XFD1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115"/>
      <c r="J3" s="116"/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3600</v>
      </c>
      <c r="B4" s="6" t="s">
        <v>106</v>
      </c>
      <c r="C4" s="6">
        <v>10</v>
      </c>
      <c r="D4" s="22" t="s">
        <v>80</v>
      </c>
      <c r="E4" s="124"/>
      <c r="F4" s="124"/>
      <c r="G4" s="126">
        <v>7</v>
      </c>
      <c r="H4" s="126"/>
      <c r="I4" s="124"/>
      <c r="J4" s="124"/>
      <c r="K4" s="126"/>
      <c r="L4" s="126"/>
      <c r="M4" s="126"/>
      <c r="N4" s="126"/>
      <c r="O4" s="133"/>
      <c r="P4" s="134"/>
      <c r="Q4" s="133"/>
      <c r="R4" s="134"/>
      <c r="S4" s="12">
        <f t="shared" ref="S4:S22" si="0">E4+G4+I4+K4+M4+O4+Q4</f>
        <v>7</v>
      </c>
      <c r="T4" s="12">
        <f t="shared" ref="T4:T19" si="1">SUM(S4-U4-V4)</f>
        <v>7</v>
      </c>
      <c r="U4" s="14"/>
      <c r="V4" s="14"/>
    </row>
    <row r="5" spans="1:22" x14ac:dyDescent="0.25">
      <c r="A5" s="6">
        <v>3600</v>
      </c>
      <c r="B5" s="6" t="s">
        <v>106</v>
      </c>
      <c r="C5" s="6"/>
      <c r="D5" s="22" t="s">
        <v>90</v>
      </c>
      <c r="E5" s="124"/>
      <c r="F5" s="124"/>
      <c r="G5" s="126">
        <v>1</v>
      </c>
      <c r="H5" s="126"/>
      <c r="I5" s="124"/>
      <c r="J5" s="124"/>
      <c r="K5" s="126">
        <v>7</v>
      </c>
      <c r="L5" s="126"/>
      <c r="M5" s="126"/>
      <c r="N5" s="126"/>
      <c r="O5" s="133"/>
      <c r="P5" s="134"/>
      <c r="Q5" s="133"/>
      <c r="R5" s="134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>
        <v>3600</v>
      </c>
      <c r="B6" s="6" t="s">
        <v>106</v>
      </c>
      <c r="C6" s="6">
        <v>14</v>
      </c>
      <c r="D6" s="22" t="s">
        <v>79</v>
      </c>
      <c r="E6" s="135"/>
      <c r="F6" s="136"/>
      <c r="G6" s="154"/>
      <c r="H6" s="134"/>
      <c r="I6" s="153"/>
      <c r="J6" s="136"/>
      <c r="K6" s="154">
        <v>1</v>
      </c>
      <c r="L6" s="134"/>
      <c r="M6" s="154">
        <v>8</v>
      </c>
      <c r="N6" s="134"/>
      <c r="O6" s="133"/>
      <c r="P6" s="134"/>
      <c r="Q6" s="133"/>
      <c r="R6" s="134"/>
      <c r="S6" s="12">
        <f t="shared" si="0"/>
        <v>9</v>
      </c>
      <c r="T6" s="12">
        <f t="shared" si="1"/>
        <v>9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54"/>
      <c r="H7" s="134"/>
      <c r="I7" s="153"/>
      <c r="J7" s="136"/>
      <c r="K7" s="154"/>
      <c r="L7" s="134"/>
      <c r="M7" s="154"/>
      <c r="N7" s="134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5"/>
      <c r="J8" s="136"/>
      <c r="K8" s="154"/>
      <c r="L8" s="134"/>
      <c r="M8" s="154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5"/>
      <c r="J9" s="136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5"/>
      <c r="J10" s="136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54"/>
      <c r="H11" s="134"/>
      <c r="I11" s="153"/>
      <c r="J11" s="136"/>
      <c r="K11" s="154"/>
      <c r="L11" s="134"/>
      <c r="M11" s="154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54"/>
      <c r="H12" s="134"/>
      <c r="I12" s="153"/>
      <c r="J12" s="136"/>
      <c r="K12" s="154"/>
      <c r="L12" s="134"/>
      <c r="M12" s="154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5"/>
      <c r="F13" s="136"/>
      <c r="G13" s="154"/>
      <c r="H13" s="134"/>
      <c r="I13" s="153"/>
      <c r="J13" s="136"/>
      <c r="K13" s="154"/>
      <c r="L13" s="134"/>
      <c r="M13" s="154"/>
      <c r="N13" s="134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54"/>
      <c r="H14" s="134"/>
      <c r="I14" s="153"/>
      <c r="J14" s="136"/>
      <c r="K14" s="154"/>
      <c r="L14" s="134"/>
      <c r="M14" s="154"/>
      <c r="N14" s="134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6"/>
      <c r="G15" s="154"/>
      <c r="H15" s="134"/>
      <c r="I15" s="153"/>
      <c r="J15" s="136"/>
      <c r="K15" s="154"/>
      <c r="L15" s="134"/>
      <c r="M15" s="154"/>
      <c r="N15" s="134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5"/>
      <c r="F16" s="136"/>
      <c r="G16" s="133"/>
      <c r="H16" s="134"/>
      <c r="I16" s="135"/>
      <c r="J16" s="136"/>
      <c r="K16" s="133"/>
      <c r="L16" s="134"/>
      <c r="M16" s="133"/>
      <c r="N16" s="134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0"/>
      <c r="F17" s="121"/>
      <c r="G17" s="122"/>
      <c r="H17" s="123"/>
      <c r="I17" s="120"/>
      <c r="J17" s="121"/>
      <c r="K17" s="122"/>
      <c r="L17" s="123"/>
      <c r="M17" s="122"/>
      <c r="N17" s="123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3"/>
      <c r="H18" s="134"/>
      <c r="I18" s="135"/>
      <c r="J18" s="136"/>
      <c r="K18" s="133"/>
      <c r="L18" s="134"/>
      <c r="M18" s="133"/>
      <c r="N18" s="134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5"/>
      <c r="F19" s="136"/>
      <c r="G19" s="154"/>
      <c r="H19" s="134"/>
      <c r="I19" s="153"/>
      <c r="J19" s="136"/>
      <c r="K19" s="154"/>
      <c r="L19" s="134"/>
      <c r="M19" s="154"/>
      <c r="N19" s="134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5"/>
      <c r="F20" s="136"/>
      <c r="G20" s="133"/>
      <c r="H20" s="134"/>
      <c r="I20" s="135">
        <v>8</v>
      </c>
      <c r="J20" s="136"/>
      <c r="K20" s="133"/>
      <c r="L20" s="134"/>
      <c r="M20" s="133"/>
      <c r="N20" s="134"/>
      <c r="O20" s="133"/>
      <c r="P20" s="134"/>
      <c r="Q20" s="133"/>
      <c r="R20" s="134"/>
      <c r="S20" s="12">
        <f t="shared" si="0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5">
        <v>8</v>
      </c>
      <c r="F21" s="136"/>
      <c r="G21" s="133"/>
      <c r="H21" s="134"/>
      <c r="I21" s="135"/>
      <c r="J21" s="136"/>
      <c r="K21" s="133"/>
      <c r="L21" s="134"/>
      <c r="M21" s="133"/>
      <c r="N21" s="134"/>
      <c r="O21" s="133"/>
      <c r="P21" s="134"/>
      <c r="Q21" s="133"/>
      <c r="R21" s="134"/>
      <c r="S21" s="12">
        <f t="shared" si="0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17" sqref="G17:P22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6"/>
      <c r="E2" s="132" t="s">
        <v>13</v>
      </c>
      <c r="F2" s="132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17.149999999999999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105</v>
      </c>
      <c r="C4" s="6">
        <v>10</v>
      </c>
      <c r="D4" s="22" t="s">
        <v>80</v>
      </c>
      <c r="E4" s="135"/>
      <c r="F4" s="136"/>
      <c r="G4" s="133"/>
      <c r="H4" s="134"/>
      <c r="I4" s="133"/>
      <c r="J4" s="134"/>
      <c r="K4" s="133"/>
      <c r="L4" s="134"/>
      <c r="M4" s="133">
        <v>7</v>
      </c>
      <c r="N4" s="134"/>
      <c r="O4" s="133"/>
      <c r="P4" s="134"/>
      <c r="Q4" s="133"/>
      <c r="R4" s="134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/>
      <c r="B5" s="6"/>
      <c r="C5" s="6"/>
      <c r="D5" s="22"/>
      <c r="E5" s="135"/>
      <c r="F5" s="136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6" t="s">
        <v>106</v>
      </c>
      <c r="C18" s="6"/>
      <c r="D18" s="22" t="s">
        <v>95</v>
      </c>
      <c r="E18" s="120"/>
      <c r="F18" s="121"/>
      <c r="G18" s="122"/>
      <c r="H18" s="123"/>
      <c r="I18" s="133"/>
      <c r="J18" s="134"/>
      <c r="K18" s="122">
        <v>8.75</v>
      </c>
      <c r="L18" s="123"/>
      <c r="M18" s="122"/>
      <c r="N18" s="123"/>
      <c r="O18" s="133"/>
      <c r="P18" s="134"/>
      <c r="Q18" s="133"/>
      <c r="R18" s="134"/>
      <c r="S18" s="12">
        <f t="shared" ref="S18:S19" si="4">E18+G18+I18+K18+M18+O18+Q18</f>
        <v>8.75</v>
      </c>
      <c r="T18" s="12">
        <f t="shared" ref="T18:T19" si="5">SUM(S18-U18-V18)</f>
        <v>8</v>
      </c>
      <c r="U18" s="14">
        <v>0.75</v>
      </c>
      <c r="V18" s="14"/>
    </row>
    <row r="19" spans="1:22" x14ac:dyDescent="0.25">
      <c r="A19" s="6">
        <v>3600</v>
      </c>
      <c r="B19" s="6" t="s">
        <v>106</v>
      </c>
      <c r="C19" s="6"/>
      <c r="D19" s="22" t="s">
        <v>94</v>
      </c>
      <c r="E19" s="120"/>
      <c r="F19" s="121"/>
      <c r="G19" s="122">
        <v>4</v>
      </c>
      <c r="H19" s="123"/>
      <c r="I19" s="122">
        <v>4</v>
      </c>
      <c r="J19" s="123"/>
      <c r="K19" s="122"/>
      <c r="L19" s="123"/>
      <c r="M19" s="122"/>
      <c r="N19" s="123"/>
      <c r="O19" s="133"/>
      <c r="P19" s="134"/>
      <c r="Q19" s="133"/>
      <c r="R19" s="134"/>
      <c r="S19" s="12">
        <f t="shared" si="4"/>
        <v>8</v>
      </c>
      <c r="T19" s="12">
        <f t="shared" si="5"/>
        <v>8</v>
      </c>
      <c r="U19" s="14"/>
      <c r="V19" s="14"/>
    </row>
    <row r="20" spans="1:22" x14ac:dyDescent="0.25">
      <c r="A20" s="6">
        <v>3600</v>
      </c>
      <c r="B20" s="25" t="s">
        <v>106</v>
      </c>
      <c r="C20" s="6"/>
      <c r="D20" s="22" t="s">
        <v>82</v>
      </c>
      <c r="E20" s="135"/>
      <c r="F20" s="136"/>
      <c r="G20" s="133">
        <v>1</v>
      </c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>
        <v>3600</v>
      </c>
      <c r="B21" s="6" t="s">
        <v>106</v>
      </c>
      <c r="C21" s="6"/>
      <c r="D21" s="10" t="s">
        <v>61</v>
      </c>
      <c r="E21" s="135"/>
      <c r="F21" s="136"/>
      <c r="G21" s="133">
        <v>3</v>
      </c>
      <c r="H21" s="134"/>
      <c r="I21" s="133">
        <v>4</v>
      </c>
      <c r="J21" s="134"/>
      <c r="K21" s="133"/>
      <c r="L21" s="134"/>
      <c r="M21" s="133">
        <v>1</v>
      </c>
      <c r="N21" s="134"/>
      <c r="O21" s="133"/>
      <c r="P21" s="134"/>
      <c r="Q21" s="133"/>
      <c r="R21" s="134"/>
      <c r="S21" s="12">
        <f t="shared" si="0"/>
        <v>8</v>
      </c>
      <c r="T21" s="12">
        <f t="shared" si="1"/>
        <v>8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6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>
        <v>8</v>
      </c>
      <c r="F23" s="136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8.75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40.75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0.75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0.75</v>
      </c>
      <c r="T26" s="14"/>
      <c r="U26" s="14">
        <f>SUM(U4:U25)</f>
        <v>0.75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0.75</v>
      </c>
      <c r="D30" s="17"/>
      <c r="I30" s="24">
        <v>25.75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40.75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A12" sqref="A12:XFD12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06.06.21</v>
      </c>
      <c r="D2" s="6"/>
      <c r="E2" s="132" t="s">
        <v>13</v>
      </c>
      <c r="F2" s="132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17.149999999999999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105</v>
      </c>
      <c r="C4" s="6">
        <v>10</v>
      </c>
      <c r="D4" s="22" t="s">
        <v>80</v>
      </c>
      <c r="E4" s="135"/>
      <c r="F4" s="136"/>
      <c r="G4" s="133"/>
      <c r="H4" s="134"/>
      <c r="I4" s="133"/>
      <c r="J4" s="134"/>
      <c r="K4" s="133"/>
      <c r="L4" s="134"/>
      <c r="M4" s="133">
        <v>7</v>
      </c>
      <c r="N4" s="134"/>
      <c r="O4" s="126"/>
      <c r="P4" s="126"/>
      <c r="Q4" s="126"/>
      <c r="R4" s="126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3"/>
      <c r="H5" s="134"/>
      <c r="I5" s="133"/>
      <c r="J5" s="134"/>
      <c r="K5" s="133"/>
      <c r="L5" s="134"/>
      <c r="M5" s="133"/>
      <c r="N5" s="134"/>
      <c r="O5" s="126"/>
      <c r="P5" s="126"/>
      <c r="Q5" s="126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3"/>
      <c r="N6" s="134"/>
      <c r="O6" s="126"/>
      <c r="P6" s="126"/>
      <c r="Q6" s="126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26"/>
      <c r="P7" s="126"/>
      <c r="Q7" s="126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26"/>
      <c r="P8" s="126"/>
      <c r="Q8" s="126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>
        <v>3600</v>
      </c>
      <c r="B16" s="6" t="s">
        <v>106</v>
      </c>
      <c r="C16" s="6"/>
      <c r="D16" s="22" t="s">
        <v>95</v>
      </c>
      <c r="E16" s="135"/>
      <c r="F16" s="136"/>
      <c r="G16" s="133"/>
      <c r="H16" s="134"/>
      <c r="I16" s="133"/>
      <c r="J16" s="134"/>
      <c r="K16" s="133">
        <v>8.75</v>
      </c>
      <c r="L16" s="134"/>
      <c r="M16" s="133"/>
      <c r="N16" s="134"/>
      <c r="O16" s="133"/>
      <c r="P16" s="134"/>
      <c r="Q16" s="133"/>
      <c r="R16" s="134"/>
      <c r="S16" s="12">
        <f t="shared" ref="S16:S17" si="5">E16+G16+I16+K16+M16+O16+Q16</f>
        <v>8.75</v>
      </c>
      <c r="T16" s="12">
        <f t="shared" ref="T16:T17" si="6">SUM(S16-U16-V16)</f>
        <v>8</v>
      </c>
      <c r="U16" s="14">
        <v>0.75</v>
      </c>
      <c r="V16" s="14"/>
    </row>
    <row r="17" spans="1:22" x14ac:dyDescent="0.25">
      <c r="A17" s="6">
        <v>3600</v>
      </c>
      <c r="B17" s="6" t="s">
        <v>106</v>
      </c>
      <c r="C17" s="6"/>
      <c r="D17" s="22" t="s">
        <v>94</v>
      </c>
      <c r="E17" s="135"/>
      <c r="F17" s="136"/>
      <c r="G17" s="133">
        <v>4</v>
      </c>
      <c r="H17" s="134"/>
      <c r="I17" s="133">
        <v>4</v>
      </c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>
        <v>3600</v>
      </c>
      <c r="B18" s="25" t="s">
        <v>106</v>
      </c>
      <c r="C18" s="6"/>
      <c r="D18" s="22" t="s">
        <v>82</v>
      </c>
      <c r="E18" s="120"/>
      <c r="F18" s="121"/>
      <c r="G18" s="122">
        <v>1</v>
      </c>
      <c r="H18" s="123"/>
      <c r="I18" s="122"/>
      <c r="J18" s="123"/>
      <c r="K18" s="122"/>
      <c r="L18" s="123"/>
      <c r="M18" s="122"/>
      <c r="N18" s="123"/>
      <c r="O18" s="133"/>
      <c r="P18" s="134"/>
      <c r="Q18" s="133"/>
      <c r="R18" s="134"/>
      <c r="S18" s="12">
        <f t="shared" si="2"/>
        <v>1</v>
      </c>
      <c r="T18" s="12">
        <f t="shared" ref="T18:T20" si="7">SUM(S18-U18-V18)</f>
        <v>1</v>
      </c>
      <c r="U18" s="14"/>
      <c r="V18" s="14"/>
    </row>
    <row r="19" spans="1:22" x14ac:dyDescent="0.25">
      <c r="A19" s="6">
        <v>3600</v>
      </c>
      <c r="B19" s="6" t="s">
        <v>106</v>
      </c>
      <c r="C19" s="6"/>
      <c r="D19" s="10" t="s">
        <v>61</v>
      </c>
      <c r="E19" s="120"/>
      <c r="F19" s="121"/>
      <c r="G19" s="122">
        <v>3</v>
      </c>
      <c r="H19" s="123"/>
      <c r="I19" s="122">
        <v>4</v>
      </c>
      <c r="J19" s="123"/>
      <c r="K19" s="122"/>
      <c r="L19" s="123"/>
      <c r="M19" s="122">
        <v>1</v>
      </c>
      <c r="N19" s="123"/>
      <c r="O19" s="133"/>
      <c r="P19" s="134"/>
      <c r="Q19" s="133"/>
      <c r="R19" s="134"/>
      <c r="S19" s="12">
        <f t="shared" si="2"/>
        <v>8</v>
      </c>
      <c r="T19" s="12">
        <f t="shared" si="7"/>
        <v>8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6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8.75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40.75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0.75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0.75</v>
      </c>
      <c r="T25" s="14"/>
      <c r="U25" s="14">
        <f>SUM(U4:U24)</f>
        <v>0.75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0.75</v>
      </c>
      <c r="D29" s="17"/>
      <c r="I29" s="24">
        <v>25.75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40.75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G23" sqref="G23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06.06.21</v>
      </c>
      <c r="D2" s="110"/>
      <c r="E2" s="157" t="s">
        <v>13</v>
      </c>
      <c r="F2" s="157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39" t="s">
        <v>17</v>
      </c>
      <c r="N2" s="158"/>
      <c r="O2" s="158" t="s">
        <v>18</v>
      </c>
      <c r="P2" s="158"/>
      <c r="Q2" s="158" t="s">
        <v>19</v>
      </c>
      <c r="R2" s="15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5"/>
      <c r="F4" s="136"/>
      <c r="G4" s="133"/>
      <c r="H4" s="134"/>
      <c r="I4" s="133"/>
      <c r="J4" s="134"/>
      <c r="K4" s="133"/>
      <c r="L4" s="134"/>
      <c r="M4" s="133"/>
      <c r="N4" s="134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5"/>
      <c r="F5" s="136"/>
      <c r="G5" s="133"/>
      <c r="H5" s="134"/>
      <c r="I5" s="133"/>
      <c r="J5" s="134"/>
      <c r="K5" s="133"/>
      <c r="L5" s="134"/>
      <c r="M5" s="133"/>
      <c r="N5" s="134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5"/>
      <c r="F6" s="136"/>
      <c r="G6" s="133"/>
      <c r="H6" s="134"/>
      <c r="I6" s="133"/>
      <c r="J6" s="134"/>
      <c r="K6" s="133"/>
      <c r="L6" s="134"/>
      <c r="M6" s="133"/>
      <c r="N6" s="134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5"/>
      <c r="F7" s="136"/>
      <c r="G7" s="133"/>
      <c r="H7" s="134"/>
      <c r="I7" s="133"/>
      <c r="J7" s="134"/>
      <c r="K7" s="133"/>
      <c r="L7" s="134"/>
      <c r="M7" s="133"/>
      <c r="N7" s="134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5"/>
      <c r="F8" s="136"/>
      <c r="G8" s="133"/>
      <c r="H8" s="134"/>
      <c r="I8" s="133"/>
      <c r="J8" s="134"/>
      <c r="K8" s="133"/>
      <c r="L8" s="134"/>
      <c r="M8" s="133"/>
      <c r="N8" s="134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5"/>
      <c r="F9" s="136"/>
      <c r="G9" s="133"/>
      <c r="H9" s="134"/>
      <c r="I9" s="133"/>
      <c r="J9" s="134"/>
      <c r="K9" s="133"/>
      <c r="L9" s="134"/>
      <c r="M9" s="133"/>
      <c r="N9" s="134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6"/>
      <c r="G10" s="133"/>
      <c r="H10" s="134"/>
      <c r="I10" s="133"/>
      <c r="J10" s="134"/>
      <c r="K10" s="133"/>
      <c r="L10" s="134"/>
      <c r="M10" s="133"/>
      <c r="N10" s="134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6"/>
      <c r="G11" s="133"/>
      <c r="H11" s="134"/>
      <c r="I11" s="133"/>
      <c r="J11" s="134"/>
      <c r="K11" s="133"/>
      <c r="L11" s="134"/>
      <c r="M11" s="133"/>
      <c r="N11" s="134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6"/>
      <c r="G12" s="133"/>
      <c r="H12" s="134"/>
      <c r="I12" s="133"/>
      <c r="J12" s="134"/>
      <c r="K12" s="133"/>
      <c r="L12" s="134"/>
      <c r="M12" s="133"/>
      <c r="N12" s="134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5"/>
      <c r="F13" s="136"/>
      <c r="G13" s="133"/>
      <c r="H13" s="134"/>
      <c r="I13" s="133"/>
      <c r="J13" s="134"/>
      <c r="K13" s="133"/>
      <c r="L13" s="134"/>
      <c r="M13" s="133"/>
      <c r="N13" s="134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5"/>
      <c r="F14" s="136"/>
      <c r="G14" s="133"/>
      <c r="H14" s="134"/>
      <c r="I14" s="133"/>
      <c r="J14" s="134"/>
      <c r="K14" s="133"/>
      <c r="L14" s="134"/>
      <c r="M14" s="133"/>
      <c r="N14" s="134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5"/>
      <c r="F15" s="136"/>
      <c r="G15" s="133"/>
      <c r="H15" s="134"/>
      <c r="I15" s="133"/>
      <c r="J15" s="134"/>
      <c r="K15" s="133"/>
      <c r="L15" s="134"/>
      <c r="M15" s="133"/>
      <c r="N15" s="134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6"/>
      <c r="G16" s="133"/>
      <c r="H16" s="134"/>
      <c r="I16" s="133"/>
      <c r="J16" s="134"/>
      <c r="K16" s="133"/>
      <c r="L16" s="134"/>
      <c r="M16" s="133"/>
      <c r="N16" s="134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5"/>
      <c r="F17" s="136"/>
      <c r="G17" s="133"/>
      <c r="H17" s="134"/>
      <c r="I17" s="133"/>
      <c r="J17" s="134"/>
      <c r="K17" s="133"/>
      <c r="L17" s="134"/>
      <c r="M17" s="133"/>
      <c r="N17" s="134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5"/>
      <c r="F18" s="136"/>
      <c r="G18" s="133"/>
      <c r="H18" s="134"/>
      <c r="I18" s="133"/>
      <c r="J18" s="134"/>
      <c r="K18" s="133"/>
      <c r="L18" s="134"/>
      <c r="M18" s="133"/>
      <c r="N18" s="134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5"/>
      <c r="F19" s="136"/>
      <c r="G19" s="133"/>
      <c r="H19" s="134"/>
      <c r="I19" s="133"/>
      <c r="J19" s="134"/>
      <c r="K19" s="133"/>
      <c r="L19" s="134"/>
      <c r="M19" s="133"/>
      <c r="N19" s="134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5"/>
      <c r="F20" s="136"/>
      <c r="G20" s="133"/>
      <c r="H20" s="134"/>
      <c r="I20" s="133"/>
      <c r="J20" s="134"/>
      <c r="K20" s="133"/>
      <c r="L20" s="134"/>
      <c r="M20" s="133"/>
      <c r="N20" s="134"/>
      <c r="O20" s="155"/>
      <c r="P20" s="156"/>
      <c r="Q20" s="155"/>
      <c r="R20" s="15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35"/>
      <c r="F21" s="136"/>
      <c r="G21" s="133"/>
      <c r="H21" s="134"/>
      <c r="I21" s="133"/>
      <c r="J21" s="134"/>
      <c r="K21" s="133"/>
      <c r="L21" s="134"/>
      <c r="M21" s="133"/>
      <c r="N21" s="134"/>
      <c r="O21" s="155"/>
      <c r="P21" s="156"/>
      <c r="Q21" s="155"/>
      <c r="R21" s="15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6"/>
      <c r="C22" s="6"/>
      <c r="D22" s="22"/>
      <c r="E22" s="135"/>
      <c r="F22" s="136"/>
      <c r="G22" s="133"/>
      <c r="H22" s="134"/>
      <c r="I22" s="133"/>
      <c r="J22" s="134"/>
      <c r="K22" s="133"/>
      <c r="L22" s="134"/>
      <c r="M22" s="133"/>
      <c r="N22" s="134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106</v>
      </c>
      <c r="C23" s="6"/>
      <c r="D23" s="22" t="s">
        <v>73</v>
      </c>
      <c r="E23" s="135"/>
      <c r="F23" s="136"/>
      <c r="G23" s="133">
        <v>1</v>
      </c>
      <c r="H23" s="134"/>
      <c r="I23" s="133"/>
      <c r="J23" s="134"/>
      <c r="K23" s="133"/>
      <c r="L23" s="134"/>
      <c r="M23" s="133"/>
      <c r="N23" s="134"/>
      <c r="O23" s="155"/>
      <c r="P23" s="156"/>
      <c r="Q23" s="155"/>
      <c r="R23" s="156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106</v>
      </c>
      <c r="C24" s="6"/>
      <c r="D24" s="22" t="s">
        <v>62</v>
      </c>
      <c r="E24" s="135"/>
      <c r="F24" s="136"/>
      <c r="G24" s="133">
        <v>0.5</v>
      </c>
      <c r="H24" s="134"/>
      <c r="I24" s="133">
        <v>0.5</v>
      </c>
      <c r="J24" s="134"/>
      <c r="K24" s="133">
        <v>0.5</v>
      </c>
      <c r="L24" s="134"/>
      <c r="M24" s="133"/>
      <c r="N24" s="134"/>
      <c r="O24" s="155"/>
      <c r="P24" s="156"/>
      <c r="Q24" s="155"/>
      <c r="R24" s="156"/>
      <c r="S24" s="79">
        <f t="shared" si="8"/>
        <v>1.5</v>
      </c>
      <c r="T24" s="79">
        <f t="shared" si="1"/>
        <v>1.5</v>
      </c>
      <c r="U24" s="83"/>
      <c r="V24" s="83"/>
    </row>
    <row r="25" spans="1:22" x14ac:dyDescent="0.25">
      <c r="A25" s="81">
        <v>3600</v>
      </c>
      <c r="B25" s="6" t="s">
        <v>106</v>
      </c>
      <c r="C25" s="81"/>
      <c r="D25" s="22" t="s">
        <v>71</v>
      </c>
      <c r="E25" s="135"/>
      <c r="F25" s="136"/>
      <c r="G25" s="133">
        <v>6.75</v>
      </c>
      <c r="H25" s="134"/>
      <c r="I25" s="133">
        <v>7.75</v>
      </c>
      <c r="J25" s="134"/>
      <c r="K25" s="133">
        <v>7.75</v>
      </c>
      <c r="L25" s="134"/>
      <c r="M25" s="133">
        <v>7.25</v>
      </c>
      <c r="N25" s="134"/>
      <c r="O25" s="155"/>
      <c r="P25" s="156"/>
      <c r="Q25" s="155"/>
      <c r="R25" s="156"/>
      <c r="S25" s="79">
        <f t="shared" si="8"/>
        <v>29.5</v>
      </c>
      <c r="T25" s="79">
        <f t="shared" si="1"/>
        <v>27.5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106</v>
      </c>
      <c r="C26" s="81"/>
      <c r="D26" s="3" t="s">
        <v>68</v>
      </c>
      <c r="E26" s="135"/>
      <c r="F26" s="136"/>
      <c r="G26" s="133"/>
      <c r="H26" s="134"/>
      <c r="I26" s="133"/>
      <c r="J26" s="134"/>
      <c r="K26" s="133"/>
      <c r="L26" s="134"/>
      <c r="M26" s="133">
        <v>1</v>
      </c>
      <c r="N26" s="134"/>
      <c r="O26" s="155"/>
      <c r="P26" s="156"/>
      <c r="Q26" s="155"/>
      <c r="R26" s="156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106</v>
      </c>
      <c r="C27" s="81"/>
      <c r="D27" s="82" t="s">
        <v>63</v>
      </c>
      <c r="E27" s="135"/>
      <c r="F27" s="136"/>
      <c r="G27" s="133">
        <v>0.25</v>
      </c>
      <c r="H27" s="134"/>
      <c r="I27" s="133">
        <v>0.25</v>
      </c>
      <c r="J27" s="134"/>
      <c r="K27" s="133">
        <v>0.25</v>
      </c>
      <c r="L27" s="134"/>
      <c r="M27" s="133">
        <v>0.25</v>
      </c>
      <c r="N27" s="134"/>
      <c r="O27" s="155"/>
      <c r="P27" s="156"/>
      <c r="Q27" s="155"/>
      <c r="R27" s="15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6"/>
      <c r="G28" s="133"/>
      <c r="H28" s="134"/>
      <c r="I28" s="133"/>
      <c r="J28" s="134"/>
      <c r="K28" s="133"/>
      <c r="L28" s="134"/>
      <c r="M28" s="133"/>
      <c r="N28" s="134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6"/>
      <c r="G29" s="133"/>
      <c r="H29" s="134"/>
      <c r="I29" s="133"/>
      <c r="J29" s="134"/>
      <c r="K29" s="133"/>
      <c r="L29" s="134"/>
      <c r="M29" s="133"/>
      <c r="N29" s="134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5">
        <v>8</v>
      </c>
      <c r="F30" s="136"/>
      <c r="G30" s="133"/>
      <c r="H30" s="134"/>
      <c r="I30" s="133"/>
      <c r="J30" s="134"/>
      <c r="K30" s="133"/>
      <c r="L30" s="134"/>
      <c r="M30" s="133"/>
      <c r="N30" s="134"/>
      <c r="O30" s="155"/>
      <c r="P30" s="156"/>
      <c r="Q30" s="155"/>
      <c r="R30" s="15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9">
        <f>SUM(E4:E30)</f>
        <v>8</v>
      </c>
      <c r="F31" s="160"/>
      <c r="G31" s="159">
        <f>SUM(G4:G30)</f>
        <v>8.5</v>
      </c>
      <c r="H31" s="160"/>
      <c r="I31" s="159">
        <f>SUM(I4:I30)</f>
        <v>8.5</v>
      </c>
      <c r="J31" s="160"/>
      <c r="K31" s="159">
        <f>SUM(K4:K30)</f>
        <v>8.5</v>
      </c>
      <c r="L31" s="160"/>
      <c r="M31" s="159">
        <f t="shared" ref="M31" si="9">SUM(M4:M30)</f>
        <v>8.5</v>
      </c>
      <c r="N31" s="160"/>
      <c r="O31" s="159">
        <f>SUM(O4:O30)</f>
        <v>0</v>
      </c>
      <c r="P31" s="160"/>
      <c r="Q31" s="159">
        <f>SUM(Q4:Q30)</f>
        <v>0</v>
      </c>
      <c r="R31" s="160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34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A12" sqref="A12:XFD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2021-06-08T08:50:26Z</cp:lastPrinted>
  <dcterms:created xsi:type="dcterms:W3CDTF">2010-01-14T13:00:57Z</dcterms:created>
  <dcterms:modified xsi:type="dcterms:W3CDTF">2022-09-27T09:55:28Z</dcterms:modified>
</cp:coreProperties>
</file>