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88F16777-4AEF-4121-84B2-F0AB339DF1EB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E13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<sst xmlns="http://schemas.openxmlformats.org/spreadsheetml/2006/main" count="700" uniqueCount="110">
  <si>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</si>
  <si>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</si>
  <si>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</si>
  <si>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</si>
  <si>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</si>
  <si>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</si>
  <si>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</si>
  <si>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</si>
  <si>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</si>
  <si>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</si>
  <si>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</si>
  <si>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</si>
  <si>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</si>
  <si>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</si>
  <si>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</si>
  <si>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</si>
  <si>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</si>
  <si>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</si>
  <si>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</si>
  <si>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</si>
  <si>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</si>
  <si>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</si>
  <si>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</si>
  <si>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</si>
  <si>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</si>
  <si>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</si>
  <si>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</si>
  <si>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</si>
  <si>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</si>
  <si>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</si>
  <si>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</si>
  <si>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</si>
  <si>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</si>
  <si>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</si>
  <si>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</si>
  <si>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</si>
  <si>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</si>
  <si>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</si>
  <si>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</si>
  <si>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</si>
  <si>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</si>
  <si>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</si>
  <si>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</si>
  <si>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</si>
  <si>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</si>
  <si>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</si>
  <si>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</si>
  <si>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</si>
  <si>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</si>
  <si>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</si>
  <si>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</si>
  <si>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</si>
  <si>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</si>
  <si>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</si>
  <si>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</si>
  <si>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</si>
  <si>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</si>
  <si>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</si>
  <si>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</si>
  <si>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</si>
  <si>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</si>
  <si>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</si>
  <si>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</si>
  <si>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</si>
  <si>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</si>
  <si>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</si>
  <si>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</si>
  <si>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</si>
  <si>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</si>
  <si>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</si>
  <si>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</si>
  <si>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</si>
  <si>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</si>
  <si>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</si>
  <si>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</si>
  <si>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</si>
  <si>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</si>
  <si>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</si>
  <si>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</si>
  <si>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</si>
  <si>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vanity units</t>
  </si>
  <si>
    <t>driving to control</t>
  </si>
  <si>
    <t>driving to dulux</t>
  </si>
  <si>
    <t>wall panels</t>
  </si>
  <si>
    <t>tidy workshop</t>
  </si>
  <si>
    <t xml:space="preserve">load lorry </t>
  </si>
  <si>
    <t>architraves</t>
  </si>
  <si>
    <t>screens</t>
  </si>
  <si>
    <t>11.07.21</t>
  </si>
  <si>
    <t>door</t>
  </si>
  <si>
    <t>covid jab</t>
  </si>
  <si>
    <t xml:space="preserve">wrap panel from site </t>
  </si>
  <si>
    <t>windowboards</t>
  </si>
  <si>
    <t>frame</t>
  </si>
  <si>
    <t>sample</t>
  </si>
  <si>
    <t>stops</t>
  </si>
  <si>
    <t>machine maintenance</t>
  </si>
  <si>
    <t>vanity unit</t>
  </si>
  <si>
    <t>panels</t>
  </si>
  <si>
    <t>door &amp; frame</t>
  </si>
  <si>
    <t>cover containers</t>
  </si>
  <si>
    <t>cover / paint containers</t>
  </si>
  <si>
    <t>booking up 6822</t>
  </si>
  <si>
    <t>WOKI03</t>
  </si>
  <si>
    <t>KNIG01</t>
  </si>
  <si>
    <t>OFFI01</t>
  </si>
  <si>
    <t>MOOR02</t>
  </si>
  <si>
    <t>CANN01</t>
  </si>
  <si>
    <t>CAPI01</t>
  </si>
  <si>
    <t>HOXT01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</si>
</sst>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29" sqref="F29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88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77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40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16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SUM('.'!C31)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11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16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0.5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1</v>
      </c>
    </row>
    <row r="18" spans="1:11" x14ac:dyDescent="0.25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6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42.5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41.5</v>
      </c>
    </row>
    <row r="22" spans="1:11" ht="17.25" customHeight="1" x14ac:dyDescent="0.25">
      <c r="A22" s="105" t="s">
        <v>22</v>
      </c>
      <c r="B22" s="106">
        <f t="shared" ref="B22:I22" si="2">SUM(B6:B21)</f>
        <v>519.5</v>
      </c>
      <c r="C22" s="106">
        <f t="shared" si="2"/>
        <v>0</v>
      </c>
      <c r="D22" s="106">
        <f t="shared" si="2"/>
        <v>0</v>
      </c>
      <c r="E22" s="106">
        <f t="shared" si="2"/>
        <v>72</v>
      </c>
      <c r="F22" s="106">
        <f t="shared" si="2"/>
        <v>0</v>
      </c>
      <c r="G22" s="106">
        <f t="shared" si="2"/>
        <v>591.5</v>
      </c>
      <c r="H22" s="107">
        <f t="shared" si="2"/>
        <v>0</v>
      </c>
      <c r="I22" s="107">
        <f t="shared" si="2"/>
        <v>0</v>
      </c>
      <c r="J22" s="94"/>
      <c r="K22" s="106">
        <f>SUM(K6:K21)</f>
        <v>71.5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519.5</v>
      </c>
    </row>
    <row r="26" spans="1:11" x14ac:dyDescent="0.25">
      <c r="A26" s="92" t="s">
        <v>29</v>
      </c>
      <c r="C26" s="108">
        <f>K22</f>
        <v>71.5</v>
      </c>
    </row>
    <row r="27" spans="1:11" x14ac:dyDescent="0.25">
      <c r="A27" s="92" t="s">
        <v>33</v>
      </c>
      <c r="C27" s="109">
        <f>C26/C25</f>
        <v>0.13763233878729547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6" sqref="B6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11.07.21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23</v>
      </c>
      <c r="D4" s="22" t="s">
        <v>80</v>
      </c>
      <c r="E4" s="137">
        <v>8</v>
      </c>
      <c r="F4" s="138"/>
      <c r="G4" s="137">
        <v>6</v>
      </c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14</v>
      </c>
      <c r="T4" s="12">
        <f t="shared" ref="T4:T19" si="0">SUM(S4-U4-V4)</f>
        <v>14</v>
      </c>
      <c r="U4" s="14"/>
      <c r="V4" s="14"/>
    </row>
    <row r="5" spans="1:22" x14ac:dyDescent="0.25">
      <c r="A5" s="6">
        <v>6881</v>
      </c>
      <c r="B5" s="6" t="s">
        <v>107</v>
      </c>
      <c r="C5" s="6">
        <v>24</v>
      </c>
      <c r="D5" s="22" t="s">
        <v>80</v>
      </c>
      <c r="E5" s="137"/>
      <c r="F5" s="138"/>
      <c r="G5" s="137">
        <v>2</v>
      </c>
      <c r="H5" s="138"/>
      <c r="I5" s="137">
        <v>8</v>
      </c>
      <c r="J5" s="138"/>
      <c r="K5" s="137">
        <v>8</v>
      </c>
      <c r="L5" s="138"/>
      <c r="M5" s="137">
        <v>8</v>
      </c>
      <c r="N5" s="138"/>
      <c r="O5" s="137"/>
      <c r="P5" s="138"/>
      <c r="Q5" s="137"/>
      <c r="R5" s="138"/>
      <c r="S5" s="12">
        <f t="shared" ref="S5:S22" si="1">E5+G5+I5+K5+M5+O5+Q5</f>
        <v>26</v>
      </c>
      <c r="T5" s="12">
        <f t="shared" si="0"/>
        <v>26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11.07.21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6">
        <v>16.3</v>
      </c>
      <c r="M3" s="117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11</v>
      </c>
      <c r="D4" s="22" t="s">
        <v>79</v>
      </c>
      <c r="E4" s="137">
        <v>2</v>
      </c>
      <c r="F4" s="138"/>
      <c r="G4" s="137"/>
      <c r="H4" s="138"/>
      <c r="I4" s="137"/>
      <c r="J4" s="138"/>
      <c r="K4" s="134"/>
      <c r="L4" s="139"/>
      <c r="M4" s="134"/>
      <c r="N4" s="139"/>
      <c r="O4" s="137"/>
      <c r="P4" s="138"/>
      <c r="Q4" s="137"/>
      <c r="R4" s="138"/>
      <c r="S4" s="12">
        <f>E4+G4+I4+K4+M4+O4+Q4</f>
        <v>2</v>
      </c>
      <c r="T4" s="12">
        <f t="shared" ref="T4:T24" si="0">SUM(S4-U4-V4)</f>
        <v>2</v>
      </c>
      <c r="U4" s="14"/>
      <c r="V4" s="14"/>
    </row>
    <row r="5" spans="1:22" x14ac:dyDescent="0.25">
      <c r="A5" s="6">
        <v>6927</v>
      </c>
      <c r="B5" s="6" t="s">
        <v>103</v>
      </c>
      <c r="C5" s="6">
        <v>12</v>
      </c>
      <c r="D5" s="22" t="s">
        <v>79</v>
      </c>
      <c r="E5" s="137">
        <v>3.25</v>
      </c>
      <c r="F5" s="138"/>
      <c r="G5" s="137"/>
      <c r="H5" s="138"/>
      <c r="I5" s="137"/>
      <c r="J5" s="138"/>
      <c r="K5" s="134"/>
      <c r="L5" s="139"/>
      <c r="M5" s="134"/>
      <c r="N5" s="139"/>
      <c r="O5" s="137"/>
      <c r="P5" s="138"/>
      <c r="Q5" s="137"/>
      <c r="R5" s="138"/>
      <c r="S5" s="12">
        <f t="shared" ref="S5:S27" si="1">E5+G5+I5+K5+M5+O5+Q5</f>
        <v>3.25</v>
      </c>
      <c r="T5" s="12">
        <f t="shared" si="0"/>
        <v>3.25</v>
      </c>
      <c r="U5" s="14"/>
      <c r="V5" s="14"/>
    </row>
    <row r="6" spans="1:22" x14ac:dyDescent="0.25">
      <c r="A6" s="6">
        <v>6822</v>
      </c>
      <c r="B6" s="6" t="s">
        <v>106</v>
      </c>
      <c r="C6" s="6">
        <v>12</v>
      </c>
      <c r="D6" s="22" t="s">
        <v>89</v>
      </c>
      <c r="E6" s="137">
        <v>1.5</v>
      </c>
      <c r="F6" s="138"/>
      <c r="G6" s="137"/>
      <c r="H6" s="138"/>
      <c r="I6" s="137"/>
      <c r="J6" s="138"/>
      <c r="K6" s="134"/>
      <c r="L6" s="139"/>
      <c r="M6" s="134"/>
      <c r="N6" s="139"/>
      <c r="O6" s="137"/>
      <c r="P6" s="138"/>
      <c r="Q6" s="137"/>
      <c r="R6" s="138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6927</v>
      </c>
      <c r="B7" s="6" t="s">
        <v>103</v>
      </c>
      <c r="C7" s="6">
        <v>13</v>
      </c>
      <c r="D7" s="22" t="s">
        <v>87</v>
      </c>
      <c r="E7" s="137">
        <v>0.75</v>
      </c>
      <c r="F7" s="138"/>
      <c r="G7" s="137">
        <v>8</v>
      </c>
      <c r="H7" s="138"/>
      <c r="I7" s="137">
        <v>8</v>
      </c>
      <c r="J7" s="138"/>
      <c r="K7" s="134"/>
      <c r="L7" s="139"/>
      <c r="M7" s="134"/>
      <c r="N7" s="139"/>
      <c r="O7" s="137"/>
      <c r="P7" s="138"/>
      <c r="Q7" s="137"/>
      <c r="R7" s="138"/>
      <c r="S7" s="12">
        <f t="shared" si="1"/>
        <v>16.75</v>
      </c>
      <c r="T7" s="12">
        <f t="shared" si="0"/>
        <v>16.75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4"/>
      <c r="L8" s="139"/>
      <c r="M8" s="134"/>
      <c r="N8" s="139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4"/>
      <c r="L9" s="139"/>
      <c r="M9" s="134"/>
      <c r="N9" s="139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4"/>
      <c r="L10" s="139"/>
      <c r="M10" s="134"/>
      <c r="N10" s="139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4"/>
      <c r="L11" s="139"/>
      <c r="M11" s="134"/>
      <c r="N11" s="139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4"/>
      <c r="L12" s="139"/>
      <c r="M12" s="134"/>
      <c r="N12" s="139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22"/>
      <c r="E13" s="142"/>
      <c r="F13" s="143"/>
      <c r="G13" s="142"/>
      <c r="H13" s="143"/>
      <c r="I13" s="142"/>
      <c r="J13" s="143"/>
      <c r="K13" s="134"/>
      <c r="L13" s="139"/>
      <c r="M13" s="134"/>
      <c r="N13" s="139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4"/>
      <c r="L14" s="139"/>
      <c r="M14" s="134"/>
      <c r="N14" s="139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4"/>
      <c r="L15" s="139"/>
      <c r="M15" s="134"/>
      <c r="N15" s="139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4"/>
      <c r="L16" s="139"/>
      <c r="M16" s="134"/>
      <c r="N16" s="139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4"/>
      <c r="L17" s="139"/>
      <c r="M17" s="134"/>
      <c r="N17" s="139"/>
      <c r="O17" s="137"/>
      <c r="P17" s="138"/>
      <c r="Q17" s="137"/>
      <c r="R17" s="13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4"/>
      <c r="L18" s="139"/>
      <c r="M18" s="134"/>
      <c r="N18" s="139"/>
      <c r="O18" s="137"/>
      <c r="P18" s="138"/>
      <c r="Q18" s="137"/>
      <c r="R18" s="138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4"/>
      <c r="L19" s="139"/>
      <c r="M19" s="134"/>
      <c r="N19" s="139"/>
      <c r="O19" s="137"/>
      <c r="P19" s="138"/>
      <c r="Q19" s="137"/>
      <c r="R19" s="13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37"/>
      <c r="J20" s="138"/>
      <c r="K20" s="134"/>
      <c r="L20" s="139"/>
      <c r="M20" s="134"/>
      <c r="N20" s="139"/>
      <c r="O20" s="137"/>
      <c r="P20" s="138"/>
      <c r="Q20" s="137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7"/>
      <c r="F21" s="138"/>
      <c r="G21" s="137"/>
      <c r="H21" s="138"/>
      <c r="I21" s="137"/>
      <c r="J21" s="138"/>
      <c r="K21" s="134"/>
      <c r="L21" s="139"/>
      <c r="M21" s="134"/>
      <c r="N21" s="139"/>
      <c r="O21" s="137"/>
      <c r="P21" s="138"/>
      <c r="Q21" s="137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2"/>
      <c r="F22" s="123"/>
      <c r="G22" s="137"/>
      <c r="H22" s="138"/>
      <c r="I22" s="137"/>
      <c r="J22" s="138"/>
      <c r="K22" s="134"/>
      <c r="L22" s="139"/>
      <c r="M22" s="134"/>
      <c r="N22" s="139"/>
      <c r="O22" s="137"/>
      <c r="P22" s="138"/>
      <c r="Q22" s="137"/>
      <c r="R22" s="138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105</v>
      </c>
      <c r="C23" s="6"/>
      <c r="D23" s="22" t="s">
        <v>84</v>
      </c>
      <c r="E23" s="137">
        <v>0.5</v>
      </c>
      <c r="F23" s="138"/>
      <c r="G23" s="137"/>
      <c r="H23" s="138"/>
      <c r="I23" s="137"/>
      <c r="J23" s="138"/>
      <c r="K23" s="134"/>
      <c r="L23" s="139"/>
      <c r="M23" s="134"/>
      <c r="N23" s="139"/>
      <c r="O23" s="137"/>
      <c r="P23" s="138"/>
      <c r="Q23" s="137"/>
      <c r="R23" s="138"/>
      <c r="S23" s="12">
        <f t="shared" si="2"/>
        <v>0.5</v>
      </c>
      <c r="T23" s="12">
        <f t="shared" si="3"/>
        <v>0.5</v>
      </c>
      <c r="U23" s="14"/>
      <c r="V23" s="14"/>
    </row>
    <row r="24" spans="1:22" x14ac:dyDescent="0.25">
      <c r="A24" s="6"/>
      <c r="B24" s="6"/>
      <c r="C24" s="6"/>
      <c r="D24" s="10"/>
      <c r="E24" s="137"/>
      <c r="F24" s="138"/>
      <c r="G24" s="137"/>
      <c r="H24" s="138"/>
      <c r="I24" s="137"/>
      <c r="J24" s="138"/>
      <c r="K24" s="134"/>
      <c r="L24" s="139"/>
      <c r="M24" s="134"/>
      <c r="N24" s="139"/>
      <c r="O24" s="137"/>
      <c r="P24" s="138"/>
      <c r="Q24" s="137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7"/>
      <c r="F25" s="138"/>
      <c r="G25" s="137"/>
      <c r="H25" s="138"/>
      <c r="I25" s="137"/>
      <c r="J25" s="138"/>
      <c r="K25" s="134">
        <v>8</v>
      </c>
      <c r="L25" s="139"/>
      <c r="M25" s="134">
        <v>8</v>
      </c>
      <c r="N25" s="139"/>
      <c r="O25" s="137"/>
      <c r="P25" s="138"/>
      <c r="Q25" s="137"/>
      <c r="R25" s="138"/>
      <c r="S25" s="12">
        <f t="shared" si="1"/>
        <v>16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37"/>
      <c r="P26" s="138"/>
      <c r="Q26" s="137"/>
      <c r="R26" s="13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v>8</v>
      </c>
      <c r="F27" s="141"/>
      <c r="G27" s="140">
        <v>8</v>
      </c>
      <c r="H27" s="141"/>
      <c r="I27" s="140">
        <v>8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16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6" sqref="B6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11.07.21</v>
      </c>
      <c r="D2" s="32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49" t="s">
        <v>17</v>
      </c>
      <c r="N2" s="149"/>
      <c r="O2" s="149" t="s">
        <v>18</v>
      </c>
      <c r="P2" s="149"/>
      <c r="Q2" s="149" t="s">
        <v>19</v>
      </c>
      <c r="R2" s="1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107</v>
      </c>
      <c r="C4" s="6">
        <v>23</v>
      </c>
      <c r="D4" s="22" t="s">
        <v>80</v>
      </c>
      <c r="E4" s="144">
        <v>6</v>
      </c>
      <c r="F4" s="145"/>
      <c r="G4" s="144">
        <v>8</v>
      </c>
      <c r="H4" s="145"/>
      <c r="I4" s="144"/>
      <c r="J4" s="145"/>
      <c r="K4" s="144"/>
      <c r="L4" s="145"/>
      <c r="M4" s="144"/>
      <c r="N4" s="145"/>
      <c r="O4" s="146"/>
      <c r="P4" s="146"/>
      <c r="Q4" s="144"/>
      <c r="R4" s="145"/>
      <c r="S4" s="38">
        <f>E4+G4+I4+K4+M4+O4+Q4</f>
        <v>14</v>
      </c>
      <c r="T4" s="38">
        <f>SUM(S4-U4-V4)</f>
        <v>14</v>
      </c>
      <c r="U4" s="40"/>
      <c r="V4" s="40"/>
    </row>
    <row r="5" spans="1:22" x14ac:dyDescent="0.25">
      <c r="A5" s="6">
        <v>6881</v>
      </c>
      <c r="B5" s="6" t="s">
        <v>107</v>
      </c>
      <c r="C5" s="6">
        <v>24</v>
      </c>
      <c r="D5" s="22" t="s">
        <v>80</v>
      </c>
      <c r="E5" s="122"/>
      <c r="F5" s="123"/>
      <c r="G5" s="122"/>
      <c r="H5" s="123"/>
      <c r="I5" s="122">
        <v>8</v>
      </c>
      <c r="J5" s="123"/>
      <c r="K5" s="122">
        <v>8</v>
      </c>
      <c r="L5" s="123"/>
      <c r="M5" s="122">
        <v>8</v>
      </c>
      <c r="N5" s="123"/>
      <c r="O5" s="146"/>
      <c r="P5" s="146"/>
      <c r="Q5" s="144"/>
      <c r="R5" s="145"/>
      <c r="S5" s="38">
        <f t="shared" ref="S5:S22" si="0">E5+G5+I5+K5+M5+O5+Q5</f>
        <v>24</v>
      </c>
      <c r="T5" s="38">
        <f t="shared" ref="T5:T20" si="1">SUM(S5-U5-V5)</f>
        <v>24</v>
      </c>
      <c r="U5" s="40"/>
      <c r="V5" s="40"/>
    </row>
    <row r="6" spans="1:22" x14ac:dyDescent="0.25">
      <c r="A6" s="6"/>
      <c r="B6" s="6"/>
      <c r="C6" s="6"/>
      <c r="D6" s="22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46"/>
      <c r="P6" s="146"/>
      <c r="Q6" s="144"/>
      <c r="R6" s="145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4"/>
      <c r="L7" s="145"/>
      <c r="M7" s="144"/>
      <c r="N7" s="145"/>
      <c r="O7" s="146"/>
      <c r="P7" s="146"/>
      <c r="Q7" s="144"/>
      <c r="R7" s="145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4"/>
      <c r="F8" s="145"/>
      <c r="G8" s="144"/>
      <c r="H8" s="145"/>
      <c r="I8" s="144"/>
      <c r="J8" s="145"/>
      <c r="K8" s="144"/>
      <c r="L8" s="145"/>
      <c r="M8" s="144"/>
      <c r="N8" s="145"/>
      <c r="O8" s="146"/>
      <c r="P8" s="146"/>
      <c r="Q8" s="144"/>
      <c r="R8" s="145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4"/>
      <c r="L9" s="145"/>
      <c r="M9" s="144"/>
      <c r="N9" s="145"/>
      <c r="O9" s="146"/>
      <c r="P9" s="146"/>
      <c r="Q9" s="144"/>
      <c r="R9" s="14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44"/>
      <c r="P12" s="145"/>
      <c r="Q12" s="144"/>
      <c r="R12" s="14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44"/>
      <c r="P13" s="145"/>
      <c r="Q13" s="144"/>
      <c r="R13" s="14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 t="s">
        <v>90</v>
      </c>
      <c r="E14" s="122">
        <v>2</v>
      </c>
      <c r="F14" s="123"/>
      <c r="G14" s="122"/>
      <c r="H14" s="123"/>
      <c r="I14" s="122"/>
      <c r="J14" s="123"/>
      <c r="K14" s="122"/>
      <c r="L14" s="123"/>
      <c r="M14" s="122"/>
      <c r="N14" s="123"/>
      <c r="O14" s="144"/>
      <c r="P14" s="145"/>
      <c r="Q14" s="144"/>
      <c r="R14" s="145"/>
      <c r="S14" s="38">
        <f t="shared" ref="S14:S15" si="8">E14+G14+I14+K14+M14+O14+Q14</f>
        <v>2</v>
      </c>
      <c r="T14" s="38">
        <f t="shared" ref="T14:T15" si="9">SUM(S14-U14-V14)</f>
        <v>2</v>
      </c>
      <c r="U14" s="40"/>
      <c r="V14" s="40"/>
    </row>
    <row r="15" spans="1:22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44"/>
      <c r="P15" s="145"/>
      <c r="Q15" s="144"/>
      <c r="R15" s="14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44"/>
      <c r="P16" s="145"/>
      <c r="Q16" s="144"/>
      <c r="R16" s="14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44"/>
      <c r="P17" s="145"/>
      <c r="Q17" s="144"/>
      <c r="R17" s="14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4"/>
      <c r="F18" s="145"/>
      <c r="G18" s="144"/>
      <c r="H18" s="145"/>
      <c r="I18" s="144"/>
      <c r="J18" s="145"/>
      <c r="K18" s="144"/>
      <c r="L18" s="145"/>
      <c r="M18" s="144"/>
      <c r="N18" s="145"/>
      <c r="O18" s="146"/>
      <c r="P18" s="146"/>
      <c r="Q18" s="144"/>
      <c r="R18" s="145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4"/>
      <c r="F19" s="145"/>
      <c r="G19" s="144"/>
      <c r="H19" s="145"/>
      <c r="I19" s="144"/>
      <c r="J19" s="145"/>
      <c r="K19" s="144"/>
      <c r="L19" s="145"/>
      <c r="M19" s="144"/>
      <c r="N19" s="145"/>
      <c r="O19" s="146"/>
      <c r="P19" s="146"/>
      <c r="Q19" s="144"/>
      <c r="R19" s="14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4"/>
      <c r="F20" s="145"/>
      <c r="G20" s="144"/>
      <c r="H20" s="145"/>
      <c r="I20" s="144"/>
      <c r="J20" s="145"/>
      <c r="K20" s="144"/>
      <c r="L20" s="145"/>
      <c r="M20" s="144"/>
      <c r="N20" s="145"/>
      <c r="O20" s="146"/>
      <c r="P20" s="146"/>
      <c r="Q20" s="144"/>
      <c r="R20" s="14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4"/>
      <c r="F21" s="145"/>
      <c r="G21" s="144"/>
      <c r="H21" s="145"/>
      <c r="I21" s="144"/>
      <c r="J21" s="145"/>
      <c r="K21" s="144"/>
      <c r="L21" s="145"/>
      <c r="M21" s="144"/>
      <c r="N21" s="145"/>
      <c r="O21" s="146"/>
      <c r="P21" s="146"/>
      <c r="Q21" s="144"/>
      <c r="R21" s="145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6"/>
      <c r="F22" s="146"/>
      <c r="G22" s="146"/>
      <c r="H22" s="146"/>
      <c r="I22" s="146"/>
      <c r="J22" s="146"/>
      <c r="K22" s="146"/>
      <c r="L22" s="146"/>
      <c r="M22" s="144"/>
      <c r="N22" s="145"/>
      <c r="O22" s="146"/>
      <c r="P22" s="146"/>
      <c r="Q22" s="144"/>
      <c r="R22" s="145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I32" sqref="I3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11.07.21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12</v>
      </c>
      <c r="D4" s="22" t="s">
        <v>79</v>
      </c>
      <c r="E4" s="137">
        <v>8</v>
      </c>
      <c r="F4" s="138"/>
      <c r="G4" s="137">
        <v>8</v>
      </c>
      <c r="H4" s="138"/>
      <c r="I4" s="137">
        <v>8</v>
      </c>
      <c r="J4" s="138"/>
      <c r="K4" s="137">
        <v>1</v>
      </c>
      <c r="L4" s="138"/>
      <c r="M4" s="137"/>
      <c r="N4" s="138"/>
      <c r="O4" s="137"/>
      <c r="P4" s="138"/>
      <c r="Q4" s="137"/>
      <c r="R4" s="138"/>
      <c r="S4" s="12">
        <f t="shared" ref="S4:S10" si="0">E4+G4+I4+K4+M4+O4+Q4</f>
        <v>25</v>
      </c>
      <c r="T4" s="12">
        <f t="shared" ref="T4:T22" si="1">SUM(S4-U4-V4)</f>
        <v>25</v>
      </c>
      <c r="U4" s="14"/>
      <c r="V4" s="14"/>
    </row>
    <row r="5" spans="1:22" x14ac:dyDescent="0.25">
      <c r="A5" s="6">
        <v>6927</v>
      </c>
      <c r="B5" s="6" t="s">
        <v>103</v>
      </c>
      <c r="C5" s="6">
        <v>13</v>
      </c>
      <c r="D5" s="22" t="s">
        <v>87</v>
      </c>
      <c r="E5" s="137"/>
      <c r="F5" s="138"/>
      <c r="G5" s="137"/>
      <c r="H5" s="138"/>
      <c r="I5" s="137"/>
      <c r="J5" s="138"/>
      <c r="K5" s="137">
        <v>6</v>
      </c>
      <c r="L5" s="138"/>
      <c r="M5" s="137">
        <v>8</v>
      </c>
      <c r="N5" s="138"/>
      <c r="O5" s="137"/>
      <c r="P5" s="138"/>
      <c r="Q5" s="137"/>
      <c r="R5" s="138"/>
      <c r="S5" s="12">
        <f t="shared" si="0"/>
        <v>14</v>
      </c>
      <c r="T5" s="12">
        <f t="shared" si="1"/>
        <v>14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7"/>
      <c r="P16" s="138"/>
      <c r="Q16" s="137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37"/>
      <c r="P17" s="138"/>
      <c r="Q17" s="137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3601</v>
      </c>
      <c r="B20" s="25" t="s">
        <v>108</v>
      </c>
      <c r="C20" s="6"/>
      <c r="D20" s="22" t="s">
        <v>100</v>
      </c>
      <c r="E20" s="137"/>
      <c r="F20" s="138"/>
      <c r="G20" s="137"/>
      <c r="H20" s="138"/>
      <c r="I20" s="137"/>
      <c r="J20" s="138"/>
      <c r="K20" s="137">
        <v>1</v>
      </c>
      <c r="L20" s="138"/>
      <c r="M20" s="137"/>
      <c r="N20" s="138"/>
      <c r="O20" s="137"/>
      <c r="P20" s="138"/>
      <c r="Q20" s="137"/>
      <c r="R20" s="138"/>
      <c r="S20" s="12">
        <f t="shared" si="3"/>
        <v>1</v>
      </c>
      <c r="T20" s="12">
        <f t="shared" si="4"/>
        <v>1</v>
      </c>
      <c r="U20" s="14"/>
      <c r="V20" s="14"/>
    </row>
    <row r="21" spans="1:22" x14ac:dyDescent="0.25">
      <c r="A21" s="6"/>
      <c r="B21" s="25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0"/>
      <c r="F22" s="138"/>
      <c r="G22" s="150"/>
      <c r="H22" s="138"/>
      <c r="I22" s="150"/>
      <c r="J22" s="138"/>
      <c r="K22" s="150"/>
      <c r="L22" s="138"/>
      <c r="M22" s="150"/>
      <c r="N22" s="138"/>
      <c r="O22" s="137"/>
      <c r="P22" s="138"/>
      <c r="Q22" s="137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11.07.21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103</v>
      </c>
      <c r="C4" s="6">
        <v>12</v>
      </c>
      <c r="D4" s="22" t="s">
        <v>79</v>
      </c>
      <c r="E4" s="126">
        <v>8</v>
      </c>
      <c r="F4" s="126"/>
      <c r="G4" s="126">
        <v>6</v>
      </c>
      <c r="H4" s="126"/>
      <c r="I4" s="126">
        <v>8</v>
      </c>
      <c r="J4" s="126"/>
      <c r="K4" s="126"/>
      <c r="L4" s="126"/>
      <c r="M4" s="126"/>
      <c r="N4" s="126"/>
      <c r="O4" s="137"/>
      <c r="P4" s="138"/>
      <c r="Q4" s="137"/>
      <c r="R4" s="138"/>
      <c r="S4" s="12">
        <f t="shared" ref="S4:S22" si="0">E4+G4+I4+K4+M4+O4+Q4</f>
        <v>22</v>
      </c>
      <c r="T4" s="12">
        <f t="shared" ref="T4:T19" si="1">SUM(S4-U4-V4)</f>
        <v>22</v>
      </c>
      <c r="U4" s="14"/>
      <c r="V4" s="14"/>
    </row>
    <row r="5" spans="1:22" x14ac:dyDescent="0.25">
      <c r="A5" s="6">
        <v>6927</v>
      </c>
      <c r="B5" s="6" t="s">
        <v>103</v>
      </c>
      <c r="C5" s="6">
        <v>11</v>
      </c>
      <c r="D5" s="22" t="s">
        <v>79</v>
      </c>
      <c r="E5" s="126"/>
      <c r="F5" s="126"/>
      <c r="G5" s="126">
        <v>2</v>
      </c>
      <c r="H5" s="126"/>
      <c r="I5" s="126"/>
      <c r="J5" s="126"/>
      <c r="K5" s="126"/>
      <c r="L5" s="126"/>
      <c r="M5" s="126"/>
      <c r="N5" s="126"/>
      <c r="O5" s="137"/>
      <c r="P5" s="138"/>
      <c r="Q5" s="137"/>
      <c r="R5" s="138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6927</v>
      </c>
      <c r="B6" s="6" t="s">
        <v>103</v>
      </c>
      <c r="C6" s="6">
        <v>11</v>
      </c>
      <c r="D6" s="22" t="s">
        <v>85</v>
      </c>
      <c r="E6" s="137"/>
      <c r="F6" s="138"/>
      <c r="G6" s="150"/>
      <c r="H6" s="138"/>
      <c r="I6" s="150"/>
      <c r="J6" s="138"/>
      <c r="K6" s="150">
        <v>0.5</v>
      </c>
      <c r="L6" s="138"/>
      <c r="M6" s="150"/>
      <c r="N6" s="138"/>
      <c r="O6" s="137"/>
      <c r="P6" s="138"/>
      <c r="Q6" s="137"/>
      <c r="R6" s="138"/>
      <c r="S6" s="12">
        <f t="shared" si="0"/>
        <v>0.5</v>
      </c>
      <c r="T6" s="12">
        <f t="shared" si="1"/>
        <v>0.5</v>
      </c>
      <c r="U6" s="14"/>
      <c r="V6" s="14"/>
    </row>
    <row r="7" spans="1:22" x14ac:dyDescent="0.25">
      <c r="A7" s="6">
        <v>6927</v>
      </c>
      <c r="B7" s="6" t="s">
        <v>103</v>
      </c>
      <c r="C7" s="6">
        <v>12</v>
      </c>
      <c r="D7" s="22" t="s">
        <v>85</v>
      </c>
      <c r="E7" s="137"/>
      <c r="F7" s="138"/>
      <c r="G7" s="150"/>
      <c r="H7" s="138"/>
      <c r="I7" s="150"/>
      <c r="J7" s="138"/>
      <c r="K7" s="150">
        <v>0.5</v>
      </c>
      <c r="L7" s="138"/>
      <c r="M7" s="150"/>
      <c r="N7" s="138"/>
      <c r="O7" s="137"/>
      <c r="P7" s="138"/>
      <c r="Q7" s="137"/>
      <c r="R7" s="138"/>
      <c r="S7" s="12">
        <f t="shared" si="0"/>
        <v>0.5</v>
      </c>
      <c r="T7" s="12">
        <f t="shared" si="1"/>
        <v>0.5</v>
      </c>
      <c r="U7" s="14"/>
      <c r="V7" s="14"/>
    </row>
    <row r="8" spans="1:22" x14ac:dyDescent="0.25">
      <c r="A8" s="6">
        <v>6728</v>
      </c>
      <c r="B8" s="6" t="s">
        <v>104</v>
      </c>
      <c r="C8" s="6">
        <v>131</v>
      </c>
      <c r="D8" s="22" t="s">
        <v>98</v>
      </c>
      <c r="E8" s="137"/>
      <c r="F8" s="138"/>
      <c r="G8" s="137"/>
      <c r="H8" s="138"/>
      <c r="I8" s="137"/>
      <c r="J8" s="138"/>
      <c r="K8" s="150"/>
      <c r="L8" s="138"/>
      <c r="M8" s="150">
        <v>4</v>
      </c>
      <c r="N8" s="138"/>
      <c r="O8" s="137"/>
      <c r="P8" s="138"/>
      <c r="Q8" s="137"/>
      <c r="R8" s="138"/>
      <c r="S8" s="12">
        <f t="shared" si="0"/>
        <v>4</v>
      </c>
      <c r="T8" s="12">
        <f t="shared" si="1"/>
        <v>4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50"/>
      <c r="H11" s="138"/>
      <c r="I11" s="150"/>
      <c r="J11" s="138"/>
      <c r="K11" s="150"/>
      <c r="L11" s="138"/>
      <c r="M11" s="150"/>
      <c r="N11" s="138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50"/>
      <c r="H12" s="138"/>
      <c r="I12" s="150"/>
      <c r="J12" s="138"/>
      <c r="K12" s="150"/>
      <c r="L12" s="138"/>
      <c r="M12" s="150"/>
      <c r="N12" s="138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50"/>
      <c r="H13" s="138"/>
      <c r="I13" s="150"/>
      <c r="J13" s="138"/>
      <c r="K13" s="150"/>
      <c r="L13" s="138"/>
      <c r="M13" s="150"/>
      <c r="N13" s="138"/>
      <c r="O13" s="137"/>
      <c r="P13" s="138"/>
      <c r="Q13" s="137"/>
      <c r="R13" s="13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50"/>
      <c r="H14" s="138"/>
      <c r="I14" s="150"/>
      <c r="J14" s="138"/>
      <c r="K14" s="150"/>
      <c r="L14" s="138"/>
      <c r="M14" s="150"/>
      <c r="N14" s="138"/>
      <c r="O14" s="137"/>
      <c r="P14" s="138"/>
      <c r="Q14" s="137"/>
      <c r="R14" s="13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50"/>
      <c r="H15" s="138"/>
      <c r="I15" s="150"/>
      <c r="J15" s="138"/>
      <c r="K15" s="150"/>
      <c r="L15" s="138"/>
      <c r="M15" s="150"/>
      <c r="N15" s="138"/>
      <c r="O15" s="137"/>
      <c r="P15" s="138"/>
      <c r="Q15" s="137"/>
      <c r="R15" s="13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>
        <v>3601</v>
      </c>
      <c r="B16" s="25" t="s">
        <v>108</v>
      </c>
      <c r="C16" s="6"/>
      <c r="D16" s="22" t="s">
        <v>101</v>
      </c>
      <c r="E16" s="137"/>
      <c r="F16" s="138"/>
      <c r="G16" s="137"/>
      <c r="H16" s="138"/>
      <c r="I16" s="137"/>
      <c r="J16" s="138"/>
      <c r="K16" s="137">
        <v>5</v>
      </c>
      <c r="L16" s="138"/>
      <c r="M16" s="137"/>
      <c r="N16" s="138"/>
      <c r="O16" s="137"/>
      <c r="P16" s="138"/>
      <c r="Q16" s="137"/>
      <c r="R16" s="138"/>
      <c r="S16" s="12">
        <f t="shared" si="0"/>
        <v>5</v>
      </c>
      <c r="T16" s="12">
        <f t="shared" si="1"/>
        <v>5</v>
      </c>
      <c r="U16" s="14"/>
      <c r="V16" s="14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37"/>
      <c r="P17" s="138"/>
      <c r="Q17" s="137"/>
      <c r="R17" s="13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105</v>
      </c>
      <c r="C18" s="6"/>
      <c r="D18" s="22" t="s">
        <v>84</v>
      </c>
      <c r="E18" s="137"/>
      <c r="F18" s="138"/>
      <c r="G18" s="137"/>
      <c r="H18" s="138"/>
      <c r="I18" s="137"/>
      <c r="J18" s="138"/>
      <c r="K18" s="137">
        <v>2</v>
      </c>
      <c r="L18" s="138"/>
      <c r="M18" s="137">
        <v>4</v>
      </c>
      <c r="N18" s="138"/>
      <c r="O18" s="137"/>
      <c r="P18" s="138"/>
      <c r="Q18" s="137"/>
      <c r="R18" s="138"/>
      <c r="S18" s="12">
        <f t="shared" si="0"/>
        <v>6</v>
      </c>
      <c r="T18" s="12">
        <f t="shared" si="1"/>
        <v>6</v>
      </c>
      <c r="U18" s="14"/>
      <c r="V18" s="14"/>
    </row>
    <row r="19" spans="1:22" x14ac:dyDescent="0.25">
      <c r="A19" s="110"/>
      <c r="B19" s="61"/>
      <c r="C19" s="110"/>
      <c r="D19" s="22"/>
      <c r="E19" s="137"/>
      <c r="F19" s="138"/>
      <c r="G19" s="150"/>
      <c r="H19" s="138"/>
      <c r="I19" s="150"/>
      <c r="J19" s="138"/>
      <c r="K19" s="150"/>
      <c r="L19" s="138"/>
      <c r="M19" s="150"/>
      <c r="N19" s="138"/>
      <c r="O19" s="137"/>
      <c r="P19" s="138"/>
      <c r="Q19" s="137"/>
      <c r="R19" s="138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11.07.21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6728</v>
      </c>
      <c r="B4" s="6" t="s">
        <v>104</v>
      </c>
      <c r="C4" s="6">
        <v>124</v>
      </c>
      <c r="D4" s="22" t="s">
        <v>86</v>
      </c>
      <c r="E4" s="137">
        <v>4</v>
      </c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25">
      <c r="A5" s="6">
        <v>6927</v>
      </c>
      <c r="B5" s="6" t="s">
        <v>103</v>
      </c>
      <c r="C5" s="6">
        <v>12</v>
      </c>
      <c r="D5" s="22" t="s">
        <v>79</v>
      </c>
      <c r="E5" s="137">
        <v>3</v>
      </c>
      <c r="F5" s="138"/>
      <c r="G5" s="137">
        <v>6.5</v>
      </c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>E5+G5+I5+K5+M5+O5+Q5</f>
        <v>9.5</v>
      </c>
      <c r="T5" s="12">
        <f>SUM(S5-U5-V5)</f>
        <v>9.5</v>
      </c>
      <c r="U5" s="14"/>
      <c r="V5" s="14"/>
    </row>
    <row r="6" spans="1:22" x14ac:dyDescent="0.25">
      <c r="A6" s="6">
        <v>6822</v>
      </c>
      <c r="B6" s="6" t="s">
        <v>106</v>
      </c>
      <c r="C6" s="6">
        <v>12</v>
      </c>
      <c r="D6" s="22" t="s">
        <v>89</v>
      </c>
      <c r="E6" s="137"/>
      <c r="F6" s="138"/>
      <c r="G6" s="137">
        <v>0.5</v>
      </c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25">
      <c r="A7" s="6">
        <v>6728</v>
      </c>
      <c r="B7" s="6" t="s">
        <v>104</v>
      </c>
      <c r="C7" s="6">
        <v>131</v>
      </c>
      <c r="D7" s="22" t="s">
        <v>98</v>
      </c>
      <c r="E7" s="137"/>
      <c r="F7" s="138"/>
      <c r="G7" s="137"/>
      <c r="H7" s="138"/>
      <c r="I7" s="137">
        <v>1</v>
      </c>
      <c r="J7" s="138"/>
      <c r="K7" s="137"/>
      <c r="L7" s="138"/>
      <c r="M7" s="137"/>
      <c r="N7" s="138"/>
      <c r="O7" s="137"/>
      <c r="P7" s="138"/>
      <c r="Q7" s="137"/>
      <c r="R7" s="138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25">
      <c r="A8" s="6">
        <v>6881</v>
      </c>
      <c r="B8" s="6" t="s">
        <v>107</v>
      </c>
      <c r="C8" s="6">
        <v>15</v>
      </c>
      <c r="D8" s="22" t="s">
        <v>79</v>
      </c>
      <c r="E8" s="137"/>
      <c r="F8" s="138"/>
      <c r="G8" s="137"/>
      <c r="H8" s="138"/>
      <c r="I8" s="137">
        <v>6</v>
      </c>
      <c r="J8" s="138"/>
      <c r="K8" s="137">
        <v>7</v>
      </c>
      <c r="L8" s="138"/>
      <c r="M8" s="137">
        <v>7</v>
      </c>
      <c r="N8" s="138"/>
      <c r="O8" s="137"/>
      <c r="P8" s="138"/>
      <c r="Q8" s="137"/>
      <c r="R8" s="138"/>
      <c r="S8" s="12">
        <f>E8+G8+I8+K8+M8+O8+Q8</f>
        <v>20</v>
      </c>
      <c r="T8" s="12">
        <f t="shared" si="1"/>
        <v>20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37"/>
      <c r="J18" s="138"/>
      <c r="K18" s="122"/>
      <c r="L18" s="123"/>
      <c r="M18" s="122"/>
      <c r="N18" s="123"/>
      <c r="O18" s="137"/>
      <c r="P18" s="138"/>
      <c r="Q18" s="137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7"/>
      <c r="P19" s="138"/>
      <c r="Q19" s="137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105</v>
      </c>
      <c r="C21" s="6"/>
      <c r="D21" s="10" t="s">
        <v>61</v>
      </c>
      <c r="E21" s="137">
        <v>1</v>
      </c>
      <c r="F21" s="138"/>
      <c r="G21" s="137">
        <v>1</v>
      </c>
      <c r="H21" s="138"/>
      <c r="I21" s="137">
        <v>1</v>
      </c>
      <c r="J21" s="138"/>
      <c r="K21" s="137">
        <v>1</v>
      </c>
      <c r="L21" s="138"/>
      <c r="M21" s="137">
        <v>1</v>
      </c>
      <c r="N21" s="138"/>
      <c r="O21" s="137"/>
      <c r="P21" s="138"/>
      <c r="Q21" s="137"/>
      <c r="R21" s="138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11.07.21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6728</v>
      </c>
      <c r="B4" s="6" t="s">
        <v>104</v>
      </c>
      <c r="C4" s="6">
        <v>124</v>
      </c>
      <c r="D4" s="22" t="s">
        <v>86</v>
      </c>
      <c r="E4" s="137">
        <v>4</v>
      </c>
      <c r="F4" s="138"/>
      <c r="G4" s="137"/>
      <c r="H4" s="138"/>
      <c r="I4" s="137"/>
      <c r="J4" s="138"/>
      <c r="K4" s="137"/>
      <c r="L4" s="138"/>
      <c r="M4" s="137"/>
      <c r="N4" s="138"/>
      <c r="O4" s="126"/>
      <c r="P4" s="126"/>
      <c r="Q4" s="126"/>
      <c r="R4" s="126"/>
      <c r="S4" s="12">
        <f t="shared" ref="S4:S11" si="0">E4+G4+I4+K4+M4+O4+Q4</f>
        <v>4</v>
      </c>
      <c r="T4" s="12">
        <f t="shared" ref="T4:T11" si="1">SUM(S4-U4-V4)</f>
        <v>4</v>
      </c>
      <c r="U4" s="14"/>
      <c r="V4" s="14"/>
    </row>
    <row r="5" spans="1:22" x14ac:dyDescent="0.25">
      <c r="A5" s="6">
        <v>6927</v>
      </c>
      <c r="B5" s="6" t="s">
        <v>103</v>
      </c>
      <c r="C5" s="6">
        <v>12</v>
      </c>
      <c r="D5" s="22" t="s">
        <v>79</v>
      </c>
      <c r="E5" s="137">
        <v>3</v>
      </c>
      <c r="F5" s="138"/>
      <c r="G5" s="137">
        <v>7</v>
      </c>
      <c r="H5" s="138"/>
      <c r="I5" s="137"/>
      <c r="J5" s="138"/>
      <c r="K5" s="137"/>
      <c r="L5" s="138"/>
      <c r="M5" s="137"/>
      <c r="N5" s="138"/>
      <c r="O5" s="126"/>
      <c r="P5" s="126"/>
      <c r="Q5" s="126"/>
      <c r="R5" s="126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6">
        <v>6881</v>
      </c>
      <c r="B6" s="6" t="s">
        <v>107</v>
      </c>
      <c r="C6" s="6">
        <v>15</v>
      </c>
      <c r="D6" s="22" t="s">
        <v>79</v>
      </c>
      <c r="E6" s="137"/>
      <c r="F6" s="138"/>
      <c r="G6" s="137"/>
      <c r="H6" s="138"/>
      <c r="I6" s="137">
        <v>7</v>
      </c>
      <c r="J6" s="138"/>
      <c r="K6" s="137">
        <v>7</v>
      </c>
      <c r="L6" s="138"/>
      <c r="M6" s="137">
        <v>7</v>
      </c>
      <c r="N6" s="138"/>
      <c r="O6" s="126"/>
      <c r="P6" s="126"/>
      <c r="Q6" s="126"/>
      <c r="R6" s="126"/>
      <c r="S6" s="12">
        <f t="shared" si="0"/>
        <v>21</v>
      </c>
      <c r="T6" s="12">
        <f t="shared" si="1"/>
        <v>21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26"/>
      <c r="P7" s="126"/>
      <c r="Q7" s="126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26"/>
      <c r="P8" s="126"/>
      <c r="Q8" s="126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7"/>
      <c r="P18" s="138"/>
      <c r="Q18" s="137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105</v>
      </c>
      <c r="C19" s="6"/>
      <c r="D19" s="10" t="s">
        <v>61</v>
      </c>
      <c r="E19" s="122">
        <v>1</v>
      </c>
      <c r="F19" s="123"/>
      <c r="G19" s="122">
        <v>1</v>
      </c>
      <c r="H19" s="123"/>
      <c r="I19" s="122">
        <v>1</v>
      </c>
      <c r="J19" s="123"/>
      <c r="K19" s="122">
        <v>1</v>
      </c>
      <c r="L19" s="123"/>
      <c r="M19" s="122">
        <v>1</v>
      </c>
      <c r="N19" s="123"/>
      <c r="O19" s="137"/>
      <c r="P19" s="138"/>
      <c r="Q19" s="137"/>
      <c r="R19" s="13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I38" sqref="I3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11.07.21</v>
      </c>
      <c r="D2" s="110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35" t="s">
        <v>17</v>
      </c>
      <c r="N2" s="153"/>
      <c r="O2" s="153" t="s">
        <v>18</v>
      </c>
      <c r="P2" s="153"/>
      <c r="Q2" s="153" t="s">
        <v>19</v>
      </c>
      <c r="R2" s="15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6927</v>
      </c>
      <c r="B4" s="6" t="s">
        <v>103</v>
      </c>
      <c r="C4" s="6">
        <v>11</v>
      </c>
      <c r="D4" s="22" t="s">
        <v>85</v>
      </c>
      <c r="E4" s="137"/>
      <c r="F4" s="138"/>
      <c r="G4" s="137"/>
      <c r="H4" s="138"/>
      <c r="I4" s="137"/>
      <c r="J4" s="138"/>
      <c r="K4" s="137">
        <v>0.5</v>
      </c>
      <c r="L4" s="138"/>
      <c r="M4" s="137"/>
      <c r="N4" s="138"/>
      <c r="O4" s="151"/>
      <c r="P4" s="152"/>
      <c r="Q4" s="151"/>
      <c r="R4" s="152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6927</v>
      </c>
      <c r="B5" s="6" t="s">
        <v>103</v>
      </c>
      <c r="C5" s="6">
        <v>12</v>
      </c>
      <c r="D5" s="22" t="s">
        <v>85</v>
      </c>
      <c r="E5" s="137"/>
      <c r="F5" s="138"/>
      <c r="G5" s="137"/>
      <c r="H5" s="138"/>
      <c r="I5" s="137"/>
      <c r="J5" s="138"/>
      <c r="K5" s="137">
        <v>0.5</v>
      </c>
      <c r="L5" s="138"/>
      <c r="M5" s="137"/>
      <c r="N5" s="138"/>
      <c r="O5" s="151"/>
      <c r="P5" s="152"/>
      <c r="Q5" s="151"/>
      <c r="R5" s="152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51"/>
      <c r="P6" s="152"/>
      <c r="Q6" s="151"/>
      <c r="R6" s="152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51"/>
      <c r="P7" s="152"/>
      <c r="Q7" s="151"/>
      <c r="R7" s="152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51"/>
      <c r="P8" s="152"/>
      <c r="Q8" s="151"/>
      <c r="R8" s="152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51"/>
      <c r="P9" s="152"/>
      <c r="Q9" s="151"/>
      <c r="R9" s="15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51"/>
      <c r="P10" s="152"/>
      <c r="Q10" s="151"/>
      <c r="R10" s="152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51"/>
      <c r="P11" s="152"/>
      <c r="Q11" s="151"/>
      <c r="R11" s="152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51"/>
      <c r="P12" s="152"/>
      <c r="Q12" s="151"/>
      <c r="R12" s="152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51"/>
      <c r="P13" s="152"/>
      <c r="Q13" s="151"/>
      <c r="R13" s="152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51"/>
      <c r="P14" s="152"/>
      <c r="Q14" s="151"/>
      <c r="R14" s="15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51"/>
      <c r="P15" s="152"/>
      <c r="Q15" s="151"/>
      <c r="R15" s="15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51"/>
      <c r="P16" s="152"/>
      <c r="Q16" s="151"/>
      <c r="R16" s="152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51"/>
      <c r="P17" s="152"/>
      <c r="Q17" s="151"/>
      <c r="R17" s="152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51"/>
      <c r="P18" s="152"/>
      <c r="Q18" s="151"/>
      <c r="R18" s="152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51"/>
      <c r="P19" s="152"/>
      <c r="Q19" s="151"/>
      <c r="R19" s="152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51"/>
      <c r="P20" s="152"/>
      <c r="Q20" s="151"/>
      <c r="R20" s="152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6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51"/>
      <c r="P21" s="152"/>
      <c r="Q21" s="151"/>
      <c r="R21" s="152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105</v>
      </c>
      <c r="C22" s="6"/>
      <c r="D22" s="22" t="s">
        <v>102</v>
      </c>
      <c r="E22" s="137"/>
      <c r="F22" s="138"/>
      <c r="G22" s="137"/>
      <c r="H22" s="138"/>
      <c r="I22" s="137"/>
      <c r="J22" s="138"/>
      <c r="K22" s="137"/>
      <c r="L22" s="138"/>
      <c r="M22" s="137">
        <v>6</v>
      </c>
      <c r="N22" s="138"/>
      <c r="O22" s="151"/>
      <c r="P22" s="152"/>
      <c r="Q22" s="151"/>
      <c r="R22" s="152"/>
      <c r="S22" s="79">
        <f t="shared" si="8"/>
        <v>6</v>
      </c>
      <c r="T22" s="79">
        <f t="shared" si="1"/>
        <v>6</v>
      </c>
      <c r="U22" s="83"/>
      <c r="V22" s="83"/>
    </row>
    <row r="23" spans="1:22" x14ac:dyDescent="0.25">
      <c r="A23" s="6">
        <v>3600</v>
      </c>
      <c r="B23" s="6" t="s">
        <v>105</v>
      </c>
      <c r="C23" s="6"/>
      <c r="D23" s="22" t="s">
        <v>73</v>
      </c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51"/>
      <c r="P23" s="152"/>
      <c r="Q23" s="151"/>
      <c r="R23" s="152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105</v>
      </c>
      <c r="C24" s="6"/>
      <c r="D24" s="22" t="s">
        <v>62</v>
      </c>
      <c r="E24" s="137">
        <v>0.25</v>
      </c>
      <c r="F24" s="138"/>
      <c r="G24" s="137"/>
      <c r="H24" s="138"/>
      <c r="I24" s="137"/>
      <c r="J24" s="138"/>
      <c r="K24" s="137"/>
      <c r="L24" s="138"/>
      <c r="M24" s="137"/>
      <c r="N24" s="138"/>
      <c r="O24" s="151"/>
      <c r="P24" s="152"/>
      <c r="Q24" s="151"/>
      <c r="R24" s="152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105</v>
      </c>
      <c r="C25" s="81"/>
      <c r="D25" s="22" t="s">
        <v>70</v>
      </c>
      <c r="E25" s="137">
        <v>8</v>
      </c>
      <c r="F25" s="138"/>
      <c r="G25" s="137">
        <v>8.25</v>
      </c>
      <c r="H25" s="138"/>
      <c r="I25" s="137">
        <v>8.25</v>
      </c>
      <c r="J25" s="138"/>
      <c r="K25" s="137">
        <v>7.25</v>
      </c>
      <c r="L25" s="138"/>
      <c r="M25" s="137">
        <v>2.25</v>
      </c>
      <c r="N25" s="138"/>
      <c r="O25" s="151"/>
      <c r="P25" s="152"/>
      <c r="Q25" s="151"/>
      <c r="R25" s="152"/>
      <c r="S25" s="79">
        <f t="shared" si="8"/>
        <v>34</v>
      </c>
      <c r="T25" s="79">
        <f t="shared" si="1"/>
        <v>34</v>
      </c>
      <c r="U25" s="83"/>
      <c r="V25" s="83"/>
    </row>
    <row r="26" spans="1:22" ht="15.75" customHeight="1" x14ac:dyDescent="0.25">
      <c r="A26" s="81">
        <v>3600</v>
      </c>
      <c r="B26" s="25" t="s">
        <v>105</v>
      </c>
      <c r="C26" s="81"/>
      <c r="D26" s="3" t="s">
        <v>68</v>
      </c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51"/>
      <c r="P26" s="152"/>
      <c r="Q26" s="151"/>
      <c r="R26" s="152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105</v>
      </c>
      <c r="C27" s="81"/>
      <c r="D27" s="82" t="s">
        <v>63</v>
      </c>
      <c r="E27" s="137">
        <v>0.25</v>
      </c>
      <c r="F27" s="138"/>
      <c r="G27" s="137">
        <v>0.25</v>
      </c>
      <c r="H27" s="138"/>
      <c r="I27" s="137">
        <v>0.25</v>
      </c>
      <c r="J27" s="138"/>
      <c r="K27" s="137">
        <v>0.25</v>
      </c>
      <c r="L27" s="138"/>
      <c r="M27" s="137">
        <v>0.25</v>
      </c>
      <c r="N27" s="138"/>
      <c r="O27" s="151"/>
      <c r="P27" s="152"/>
      <c r="Q27" s="151"/>
      <c r="R27" s="152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7"/>
      <c r="F28" s="138"/>
      <c r="G28" s="137"/>
      <c r="H28" s="138"/>
      <c r="I28" s="137"/>
      <c r="J28" s="138"/>
      <c r="K28" s="137"/>
      <c r="L28" s="138"/>
      <c r="M28" s="137"/>
      <c r="N28" s="138"/>
      <c r="O28" s="151"/>
      <c r="P28" s="152"/>
      <c r="Q28" s="151"/>
      <c r="R28" s="15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7"/>
      <c r="F29" s="138"/>
      <c r="G29" s="137"/>
      <c r="H29" s="138"/>
      <c r="I29" s="137"/>
      <c r="J29" s="138"/>
      <c r="K29" s="137"/>
      <c r="L29" s="138"/>
      <c r="M29" s="137"/>
      <c r="N29" s="138"/>
      <c r="O29" s="151"/>
      <c r="P29" s="152"/>
      <c r="Q29" s="151"/>
      <c r="R29" s="152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7"/>
      <c r="F30" s="138"/>
      <c r="G30" s="137"/>
      <c r="H30" s="138"/>
      <c r="I30" s="137"/>
      <c r="J30" s="138"/>
      <c r="K30" s="137"/>
      <c r="L30" s="138"/>
      <c r="M30" s="137"/>
      <c r="N30" s="138"/>
      <c r="O30" s="151"/>
      <c r="P30" s="152"/>
      <c r="Q30" s="151"/>
      <c r="R30" s="152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4">
        <f>SUM(E4:E30)</f>
        <v>8.5</v>
      </c>
      <c r="F31" s="155"/>
      <c r="G31" s="154">
        <f>SUM(G4:G30)</f>
        <v>8.5</v>
      </c>
      <c r="H31" s="155"/>
      <c r="I31" s="154">
        <f>SUM(I4:I30)</f>
        <v>8.5</v>
      </c>
      <c r="J31" s="155"/>
      <c r="K31" s="154">
        <f>SUM(K4:K30)</f>
        <v>8.5</v>
      </c>
      <c r="L31" s="155"/>
      <c r="M31" s="154">
        <f t="shared" ref="M31" si="9">SUM(M4:M30)</f>
        <v>8.5</v>
      </c>
      <c r="N31" s="155"/>
      <c r="O31" s="154">
        <f>SUM(O4:O30)</f>
        <v>0</v>
      </c>
      <c r="P31" s="155"/>
      <c r="Q31" s="154">
        <f>SUM(Q4:Q30)</f>
        <v>0</v>
      </c>
      <c r="R31" s="155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42.5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42.5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41.5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N22" sqref="N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88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/>
      <c r="F3" s="119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103</v>
      </c>
      <c r="C4" s="6">
        <v>13</v>
      </c>
      <c r="D4" s="22" t="s">
        <v>87</v>
      </c>
      <c r="E4" s="125"/>
      <c r="F4" s="125"/>
      <c r="G4" s="127">
        <v>8</v>
      </c>
      <c r="H4" s="127"/>
      <c r="I4" s="127">
        <v>8</v>
      </c>
      <c r="J4" s="127"/>
      <c r="K4" s="127">
        <v>7</v>
      </c>
      <c r="L4" s="127"/>
      <c r="M4" s="127">
        <v>6.5</v>
      </c>
      <c r="N4" s="127"/>
      <c r="O4" s="122"/>
      <c r="P4" s="123"/>
      <c r="Q4" s="122"/>
      <c r="R4" s="123"/>
      <c r="S4" s="58">
        <f t="shared" ref="S4:S25" si="0">E4+G4+I4+K4+M4+O4+Q4</f>
        <v>29.5</v>
      </c>
      <c r="T4" s="58">
        <f t="shared" ref="T4:T11" si="1">SUM(S4-U4-V4)</f>
        <v>29.5</v>
      </c>
      <c r="U4" s="60"/>
      <c r="V4" s="60"/>
    </row>
    <row r="5" spans="1:22" x14ac:dyDescent="0.25">
      <c r="A5" s="6">
        <v>6927</v>
      </c>
      <c r="B5" s="6" t="s">
        <v>103</v>
      </c>
      <c r="C5" s="6">
        <v>11</v>
      </c>
      <c r="D5" s="22" t="s">
        <v>85</v>
      </c>
      <c r="E5" s="124"/>
      <c r="F5" s="125"/>
      <c r="G5" s="126"/>
      <c r="H5" s="127"/>
      <c r="I5" s="126"/>
      <c r="J5" s="127"/>
      <c r="K5" s="126">
        <v>0.5</v>
      </c>
      <c r="L5" s="127"/>
      <c r="M5" s="126"/>
      <c r="N5" s="127"/>
      <c r="O5" s="122"/>
      <c r="P5" s="123"/>
      <c r="Q5" s="122"/>
      <c r="R5" s="123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6927</v>
      </c>
      <c r="B6" s="6" t="s">
        <v>103</v>
      </c>
      <c r="C6" s="6">
        <v>12</v>
      </c>
      <c r="D6" s="22" t="s">
        <v>85</v>
      </c>
      <c r="E6" s="125"/>
      <c r="F6" s="125"/>
      <c r="G6" s="127"/>
      <c r="H6" s="127"/>
      <c r="I6" s="127"/>
      <c r="J6" s="127"/>
      <c r="K6" s="127">
        <v>0.5</v>
      </c>
      <c r="L6" s="127"/>
      <c r="M6" s="127"/>
      <c r="N6" s="127"/>
      <c r="O6" s="122"/>
      <c r="P6" s="123"/>
      <c r="Q6" s="122"/>
      <c r="R6" s="123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>
        <v>6728</v>
      </c>
      <c r="B7" s="6" t="s">
        <v>104</v>
      </c>
      <c r="C7" s="6">
        <v>126</v>
      </c>
      <c r="D7" s="22" t="s">
        <v>99</v>
      </c>
      <c r="E7" s="120"/>
      <c r="F7" s="121"/>
      <c r="G7" s="122"/>
      <c r="H7" s="123"/>
      <c r="I7" s="122"/>
      <c r="J7" s="123"/>
      <c r="K7" s="122"/>
      <c r="L7" s="123"/>
      <c r="M7" s="122">
        <v>1.5</v>
      </c>
      <c r="N7" s="123"/>
      <c r="O7" s="122"/>
      <c r="P7" s="123"/>
      <c r="Q7" s="122"/>
      <c r="R7" s="123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0"/>
      <c r="F20" s="121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20"/>
      <c r="F21" s="121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0"/>
      <c r="F22" s="121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105</v>
      </c>
      <c r="C23" s="6"/>
      <c r="D23" s="22" t="s">
        <v>84</v>
      </c>
      <c r="E23" s="124"/>
      <c r="F23" s="124"/>
      <c r="G23" s="126"/>
      <c r="H23" s="126"/>
      <c r="I23" s="126"/>
      <c r="J23" s="126"/>
      <c r="K23" s="126"/>
      <c r="L23" s="126"/>
      <c r="M23" s="126"/>
      <c r="N23" s="126"/>
      <c r="O23" s="122"/>
      <c r="P23" s="123"/>
      <c r="Q23" s="122"/>
      <c r="R23" s="123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0"/>
      <c r="F24" s="121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0"/>
      <c r="F25" s="121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2"/>
      <c r="F26" s="123"/>
      <c r="G26" s="122"/>
      <c r="H26" s="123"/>
      <c r="I26" s="122"/>
      <c r="J26" s="123"/>
      <c r="K26" s="122"/>
      <c r="L26" s="123"/>
      <c r="M26" s="122"/>
      <c r="N26" s="123"/>
      <c r="O26" s="122"/>
      <c r="P26" s="123"/>
      <c r="Q26" s="122"/>
      <c r="R26" s="123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9">
        <f>SUM(E4:E26)</f>
        <v>0</v>
      </c>
      <c r="F27" s="130"/>
      <c r="G27" s="129">
        <f>SUM(G4:G26)</f>
        <v>8</v>
      </c>
      <c r="H27" s="130"/>
      <c r="I27" s="129">
        <f>SUM(I4:I26)</f>
        <v>8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-8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G18" sqref="G18:H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11.07.21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7">
        <v>8</v>
      </c>
      <c r="J3" s="116">
        <v>16.3</v>
      </c>
      <c r="K3" s="117">
        <v>8</v>
      </c>
      <c r="L3" s="116">
        <v>16.3</v>
      </c>
      <c r="M3" s="117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22"/>
      <c r="P4" s="123"/>
      <c r="Q4" s="122"/>
      <c r="R4" s="123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22"/>
      <c r="P5" s="123"/>
      <c r="Q5" s="122"/>
      <c r="R5" s="123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22"/>
      <c r="P6" s="123"/>
      <c r="Q6" s="122"/>
      <c r="R6" s="123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4"/>
      <c r="F8" s="132"/>
      <c r="G8" s="131"/>
      <c r="H8" s="132"/>
      <c r="I8" s="131"/>
      <c r="J8" s="132"/>
      <c r="K8" s="131"/>
      <c r="L8" s="132"/>
      <c r="M8" s="131"/>
      <c r="N8" s="132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22"/>
      <c r="P17" s="123"/>
      <c r="Q17" s="122"/>
      <c r="R17" s="12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22"/>
      <c r="P18" s="123"/>
      <c r="Q18" s="122"/>
      <c r="R18" s="12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22"/>
      <c r="P19" s="123"/>
      <c r="Q19" s="122"/>
      <c r="R19" s="12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22"/>
      <c r="P20" s="123"/>
      <c r="Q20" s="122"/>
      <c r="R20" s="12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22"/>
      <c r="P21" s="123"/>
      <c r="Q21" s="122"/>
      <c r="R21" s="123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22"/>
      <c r="P23" s="123"/>
      <c r="Q23" s="122"/>
      <c r="R23" s="12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31">
        <v>8</v>
      </c>
      <c r="F24" s="132"/>
      <c r="G24" s="131">
        <v>8</v>
      </c>
      <c r="H24" s="132"/>
      <c r="I24" s="131">
        <v>8</v>
      </c>
      <c r="J24" s="132"/>
      <c r="K24" s="131">
        <v>8</v>
      </c>
      <c r="L24" s="132"/>
      <c r="M24" s="131">
        <v>8</v>
      </c>
      <c r="N24" s="132"/>
      <c r="O24" s="122"/>
      <c r="P24" s="123"/>
      <c r="Q24" s="122"/>
      <c r="R24" s="123"/>
      <c r="S24" s="58">
        <f t="shared" si="1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11.07.21</v>
      </c>
      <c r="D2" s="110"/>
      <c r="E2" s="135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106</v>
      </c>
      <c r="C4" s="6">
        <v>12</v>
      </c>
      <c r="D4" s="22" t="s">
        <v>89</v>
      </c>
      <c r="E4" s="122">
        <v>1</v>
      </c>
      <c r="F4" s="123"/>
      <c r="G4" s="122">
        <v>2</v>
      </c>
      <c r="H4" s="123"/>
      <c r="I4" s="122"/>
      <c r="J4" s="123"/>
      <c r="K4" s="122"/>
      <c r="L4" s="123"/>
      <c r="M4" s="122"/>
      <c r="N4" s="123"/>
      <c r="O4" s="122"/>
      <c r="P4" s="123"/>
      <c r="Q4" s="122"/>
      <c r="R4" s="123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6">
        <v>6927</v>
      </c>
      <c r="B5" s="6" t="s">
        <v>103</v>
      </c>
      <c r="C5" s="6">
        <v>11</v>
      </c>
      <c r="D5" s="22" t="s">
        <v>79</v>
      </c>
      <c r="E5" s="122">
        <v>1</v>
      </c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6927</v>
      </c>
      <c r="B6" s="6" t="s">
        <v>103</v>
      </c>
      <c r="C6" s="6">
        <v>12</v>
      </c>
      <c r="D6" s="22" t="s">
        <v>79</v>
      </c>
      <c r="E6" s="122">
        <v>6</v>
      </c>
      <c r="F6" s="123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2"/>
      <c r="R6" s="123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6">
        <v>6881</v>
      </c>
      <c r="B7" s="6" t="s">
        <v>107</v>
      </c>
      <c r="C7" s="6">
        <v>26</v>
      </c>
      <c r="D7" s="22" t="s">
        <v>83</v>
      </c>
      <c r="E7" s="122"/>
      <c r="F7" s="123"/>
      <c r="G7" s="122">
        <v>6</v>
      </c>
      <c r="H7" s="123"/>
      <c r="I7" s="122">
        <v>8</v>
      </c>
      <c r="J7" s="123"/>
      <c r="K7" s="122">
        <v>8</v>
      </c>
      <c r="L7" s="123"/>
      <c r="M7" s="122">
        <v>8</v>
      </c>
      <c r="N7" s="123"/>
      <c r="O7" s="122"/>
      <c r="P7" s="123"/>
      <c r="Q7" s="122"/>
      <c r="R7" s="123"/>
      <c r="S7" s="58">
        <f t="shared" si="1"/>
        <v>30</v>
      </c>
      <c r="T7" s="58">
        <f t="shared" si="0"/>
        <v>30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105</v>
      </c>
      <c r="C18" s="6"/>
      <c r="D18" s="22" t="s">
        <v>84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AB13" sqref="AB1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11.07.21</v>
      </c>
    </row>
    <row r="2" spans="1:22" s="9" customFormat="1" x14ac:dyDescent="0.25">
      <c r="A2" s="5" t="s">
        <v>75</v>
      </c>
      <c r="B2" s="110"/>
      <c r="C2" s="112"/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6">
        <v>16.3</v>
      </c>
      <c r="M3" s="117">
        <v>8</v>
      </c>
      <c r="N3" s="11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26</v>
      </c>
      <c r="D4" s="22" t="s">
        <v>83</v>
      </c>
      <c r="E4" s="126">
        <v>8</v>
      </c>
      <c r="F4" s="126"/>
      <c r="G4" s="126"/>
      <c r="H4" s="126"/>
      <c r="I4" s="126"/>
      <c r="J4" s="126"/>
      <c r="K4" s="136"/>
      <c r="L4" s="136"/>
      <c r="M4" s="136"/>
      <c r="N4" s="136"/>
      <c r="O4" s="137"/>
      <c r="P4" s="138"/>
      <c r="Q4" s="137"/>
      <c r="R4" s="138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6728</v>
      </c>
      <c r="B5" s="6" t="s">
        <v>104</v>
      </c>
      <c r="C5" s="6">
        <v>126</v>
      </c>
      <c r="D5" s="22" t="s">
        <v>93</v>
      </c>
      <c r="E5" s="126"/>
      <c r="F5" s="126"/>
      <c r="G5" s="126">
        <v>5</v>
      </c>
      <c r="H5" s="126"/>
      <c r="I5" s="126"/>
      <c r="J5" s="126"/>
      <c r="K5" s="136"/>
      <c r="L5" s="136"/>
      <c r="M5" s="136"/>
      <c r="N5" s="136"/>
      <c r="O5" s="137"/>
      <c r="P5" s="138"/>
      <c r="Q5" s="137"/>
      <c r="R5" s="138"/>
      <c r="S5" s="12">
        <f t="shared" ref="S5:S26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6881</v>
      </c>
      <c r="B6" s="6" t="s">
        <v>107</v>
      </c>
      <c r="C6" s="6">
        <v>14</v>
      </c>
      <c r="D6" s="22" t="s">
        <v>79</v>
      </c>
      <c r="E6" s="126"/>
      <c r="F6" s="126"/>
      <c r="G6" s="126">
        <v>2</v>
      </c>
      <c r="H6" s="126"/>
      <c r="I6" s="126"/>
      <c r="J6" s="126"/>
      <c r="K6" s="136"/>
      <c r="L6" s="136"/>
      <c r="M6" s="136"/>
      <c r="N6" s="136"/>
      <c r="O6" s="137"/>
      <c r="P6" s="138"/>
      <c r="Q6" s="137"/>
      <c r="R6" s="138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6959</v>
      </c>
      <c r="B7" s="6" t="s">
        <v>109</v>
      </c>
      <c r="C7" s="6">
        <v>1</v>
      </c>
      <c r="D7" s="22" t="s">
        <v>94</v>
      </c>
      <c r="E7" s="126"/>
      <c r="F7" s="126"/>
      <c r="G7" s="126"/>
      <c r="H7" s="126"/>
      <c r="I7" s="126">
        <v>0.25</v>
      </c>
      <c r="J7" s="126"/>
      <c r="K7" s="136"/>
      <c r="L7" s="136"/>
      <c r="M7" s="136"/>
      <c r="N7" s="136"/>
      <c r="O7" s="137"/>
      <c r="P7" s="138"/>
      <c r="Q7" s="137"/>
      <c r="R7" s="138"/>
      <c r="S7" s="12">
        <f t="shared" si="1"/>
        <v>0.25</v>
      </c>
      <c r="T7" s="12">
        <f t="shared" si="0"/>
        <v>0.25</v>
      </c>
      <c r="U7" s="14"/>
      <c r="V7" s="14"/>
    </row>
    <row r="8" spans="1:22" x14ac:dyDescent="0.25">
      <c r="A8" s="6">
        <v>6927</v>
      </c>
      <c r="B8" s="6" t="s">
        <v>103</v>
      </c>
      <c r="C8" s="6">
        <v>11</v>
      </c>
      <c r="D8" s="22" t="s">
        <v>95</v>
      </c>
      <c r="E8" s="126"/>
      <c r="F8" s="126"/>
      <c r="G8" s="126"/>
      <c r="H8" s="126"/>
      <c r="I8" s="126">
        <v>1.25</v>
      </c>
      <c r="J8" s="126"/>
      <c r="K8" s="136"/>
      <c r="L8" s="136"/>
      <c r="M8" s="136"/>
      <c r="N8" s="136"/>
      <c r="O8" s="137"/>
      <c r="P8" s="138"/>
      <c r="Q8" s="137"/>
      <c r="R8" s="138"/>
      <c r="S8" s="12">
        <f t="shared" si="1"/>
        <v>1.25</v>
      </c>
      <c r="T8" s="12">
        <f t="shared" si="0"/>
        <v>1.25</v>
      </c>
      <c r="U8" s="14"/>
      <c r="V8" s="14"/>
    </row>
    <row r="9" spans="1:22" x14ac:dyDescent="0.25">
      <c r="A9" s="6">
        <v>6881</v>
      </c>
      <c r="B9" s="6" t="s">
        <v>107</v>
      </c>
      <c r="C9" s="6">
        <v>15</v>
      </c>
      <c r="D9" s="22" t="s">
        <v>79</v>
      </c>
      <c r="E9" s="126"/>
      <c r="F9" s="126"/>
      <c r="G9" s="126"/>
      <c r="H9" s="126"/>
      <c r="I9" s="126">
        <v>6.5</v>
      </c>
      <c r="J9" s="126"/>
      <c r="K9" s="136"/>
      <c r="L9" s="136"/>
      <c r="M9" s="136"/>
      <c r="N9" s="136"/>
      <c r="O9" s="137"/>
      <c r="P9" s="138"/>
      <c r="Q9" s="137"/>
      <c r="R9" s="138"/>
      <c r="S9" s="12">
        <f t="shared" si="1"/>
        <v>6.5</v>
      </c>
      <c r="T9" s="12">
        <f t="shared" si="0"/>
        <v>6.5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6"/>
      <c r="G10" s="126"/>
      <c r="H10" s="126"/>
      <c r="I10" s="126"/>
      <c r="J10" s="126"/>
      <c r="K10" s="136"/>
      <c r="L10" s="136"/>
      <c r="M10" s="136"/>
      <c r="N10" s="136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6"/>
      <c r="G11" s="126"/>
      <c r="H11" s="126"/>
      <c r="I11" s="126"/>
      <c r="J11" s="126"/>
      <c r="K11" s="136"/>
      <c r="L11" s="136"/>
      <c r="M11" s="136"/>
      <c r="N11" s="136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6"/>
      <c r="G12" s="126"/>
      <c r="H12" s="126"/>
      <c r="I12" s="126"/>
      <c r="J12" s="126"/>
      <c r="K12" s="136"/>
      <c r="L12" s="136"/>
      <c r="M12" s="136"/>
      <c r="N12" s="136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6"/>
      <c r="G13" s="126"/>
      <c r="H13" s="126"/>
      <c r="I13" s="126"/>
      <c r="J13" s="126"/>
      <c r="K13" s="136"/>
      <c r="L13" s="136"/>
      <c r="M13" s="136"/>
      <c r="N13" s="136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6"/>
      <c r="G14" s="126"/>
      <c r="H14" s="126"/>
      <c r="I14" s="126"/>
      <c r="J14" s="126"/>
      <c r="K14" s="136"/>
      <c r="L14" s="136"/>
      <c r="M14" s="136"/>
      <c r="N14" s="136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6"/>
      <c r="G15" s="126"/>
      <c r="H15" s="126"/>
      <c r="I15" s="126"/>
      <c r="J15" s="126"/>
      <c r="K15" s="136"/>
      <c r="L15" s="136"/>
      <c r="M15" s="136"/>
      <c r="N15" s="136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6"/>
      <c r="G16" s="126"/>
      <c r="H16" s="126"/>
      <c r="I16" s="126"/>
      <c r="J16" s="126"/>
      <c r="K16" s="136"/>
      <c r="L16" s="136"/>
      <c r="M16" s="136"/>
      <c r="N16" s="136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6"/>
      <c r="G17" s="126"/>
      <c r="H17" s="126"/>
      <c r="I17" s="126"/>
      <c r="J17" s="126"/>
      <c r="K17" s="136"/>
      <c r="L17" s="136"/>
      <c r="M17" s="136"/>
      <c r="N17" s="136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6"/>
      <c r="G18" s="126"/>
      <c r="H18" s="126"/>
      <c r="I18" s="126"/>
      <c r="J18" s="126"/>
      <c r="K18" s="136"/>
      <c r="L18" s="136"/>
      <c r="M18" s="136"/>
      <c r="N18" s="136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6"/>
      <c r="F19" s="126"/>
      <c r="G19" s="126"/>
      <c r="H19" s="126"/>
      <c r="I19" s="126"/>
      <c r="J19" s="126"/>
      <c r="K19" s="136"/>
      <c r="L19" s="136"/>
      <c r="M19" s="136"/>
      <c r="N19" s="136"/>
      <c r="O19" s="137"/>
      <c r="P19" s="138"/>
      <c r="Q19" s="137"/>
      <c r="R19" s="13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26"/>
      <c r="G20" s="126"/>
      <c r="H20" s="126"/>
      <c r="I20" s="126"/>
      <c r="J20" s="126"/>
      <c r="K20" s="136"/>
      <c r="L20" s="136"/>
      <c r="M20" s="136"/>
      <c r="N20" s="136"/>
      <c r="O20" s="137"/>
      <c r="P20" s="138"/>
      <c r="Q20" s="137"/>
      <c r="R20" s="13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6"/>
      <c r="F21" s="126"/>
      <c r="G21" s="126"/>
      <c r="H21" s="126"/>
      <c r="I21" s="126"/>
      <c r="J21" s="126"/>
      <c r="K21" s="136"/>
      <c r="L21" s="136"/>
      <c r="M21" s="136"/>
      <c r="N21" s="136"/>
      <c r="O21" s="137"/>
      <c r="P21" s="138"/>
      <c r="Q21" s="137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105</v>
      </c>
      <c r="C22" s="6"/>
      <c r="D22" s="22" t="s">
        <v>96</v>
      </c>
      <c r="E22" s="126"/>
      <c r="F22" s="126"/>
      <c r="G22" s="126">
        <v>1</v>
      </c>
      <c r="H22" s="126"/>
      <c r="I22" s="126"/>
      <c r="J22" s="126"/>
      <c r="K22" s="136"/>
      <c r="L22" s="136"/>
      <c r="M22" s="136"/>
      <c r="N22" s="136"/>
      <c r="O22" s="137"/>
      <c r="P22" s="138"/>
      <c r="Q22" s="137"/>
      <c r="R22" s="138"/>
      <c r="S22" s="12">
        <f>E22+G22+I22+K22+M22+O22+Q22</f>
        <v>1</v>
      </c>
      <c r="T22" s="12">
        <f>SUM(S22-U22-V22)</f>
        <v>1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6"/>
      <c r="F23" s="126"/>
      <c r="G23" s="126"/>
      <c r="H23" s="126"/>
      <c r="I23" s="126"/>
      <c r="J23" s="126"/>
      <c r="K23" s="136"/>
      <c r="L23" s="136"/>
      <c r="M23" s="136"/>
      <c r="N23" s="136"/>
      <c r="O23" s="137"/>
      <c r="P23" s="138"/>
      <c r="Q23" s="137"/>
      <c r="R23" s="13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7"/>
      <c r="F24" s="138"/>
      <c r="G24" s="137"/>
      <c r="H24" s="138"/>
      <c r="I24" s="137"/>
      <c r="J24" s="138"/>
      <c r="K24" s="134">
        <v>8</v>
      </c>
      <c r="L24" s="139"/>
      <c r="M24" s="134">
        <v>8</v>
      </c>
      <c r="N24" s="139"/>
      <c r="O24" s="137"/>
      <c r="P24" s="138"/>
      <c r="Q24" s="137"/>
      <c r="R24" s="138"/>
      <c r="S24" s="12">
        <f t="shared" si="1"/>
        <v>16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7"/>
      <c r="P25" s="138"/>
      <c r="Q25" s="137"/>
      <c r="R25" s="13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0">
        <f>SUM(E4:E25)</f>
        <v>8</v>
      </c>
      <c r="F26" s="141"/>
      <c r="G26" s="140">
        <f>SUM(G4:G25)</f>
        <v>8</v>
      </c>
      <c r="H26" s="141"/>
      <c r="I26" s="140">
        <f>SUM(I4:I25)</f>
        <v>8</v>
      </c>
      <c r="J26" s="141"/>
      <c r="K26" s="140">
        <f>SUM(K4:K25)</f>
        <v>8</v>
      </c>
      <c r="L26" s="141"/>
      <c r="M26" s="140">
        <f>SUM(M4:M25)</f>
        <v>8</v>
      </c>
      <c r="N26" s="141"/>
      <c r="O26" s="140">
        <f>SUM(O4:O25)</f>
        <v>0</v>
      </c>
      <c r="P26" s="141"/>
      <c r="Q26" s="140">
        <f>SUM(Q4:Q25)</f>
        <v>0</v>
      </c>
      <c r="R26" s="141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16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11.07.21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107</v>
      </c>
      <c r="C4" s="6">
        <v>23</v>
      </c>
      <c r="D4" s="22" t="s">
        <v>80</v>
      </c>
      <c r="E4" s="127">
        <v>8</v>
      </c>
      <c r="F4" s="127"/>
      <c r="G4" s="127">
        <v>7.5</v>
      </c>
      <c r="H4" s="127"/>
      <c r="I4" s="127">
        <v>8</v>
      </c>
      <c r="J4" s="127"/>
      <c r="K4" s="127">
        <v>7</v>
      </c>
      <c r="L4" s="127"/>
      <c r="M4" s="127">
        <v>8</v>
      </c>
      <c r="N4" s="127"/>
      <c r="O4" s="122"/>
      <c r="P4" s="123"/>
      <c r="Q4" s="122"/>
      <c r="R4" s="123"/>
      <c r="S4" s="58">
        <f>E4+G4+I4+K4+M4+O4+Q4</f>
        <v>38.5</v>
      </c>
      <c r="T4" s="58">
        <f t="shared" ref="T4:T14" si="0">SUM(S4-U4-V4)</f>
        <v>38.5</v>
      </c>
      <c r="U4" s="60"/>
      <c r="V4" s="60"/>
    </row>
    <row r="5" spans="1:22" x14ac:dyDescent="0.25">
      <c r="A5" s="6">
        <v>6927</v>
      </c>
      <c r="B5" s="6" t="s">
        <v>103</v>
      </c>
      <c r="C5" s="6">
        <v>11</v>
      </c>
      <c r="D5" s="22" t="s">
        <v>85</v>
      </c>
      <c r="E5" s="127"/>
      <c r="F5" s="127"/>
      <c r="G5" s="127"/>
      <c r="H5" s="127"/>
      <c r="I5" s="127"/>
      <c r="J5" s="127"/>
      <c r="K5" s="127">
        <v>0.5</v>
      </c>
      <c r="L5" s="127"/>
      <c r="M5" s="127"/>
      <c r="N5" s="127"/>
      <c r="O5" s="122"/>
      <c r="P5" s="123"/>
      <c r="Q5" s="122"/>
      <c r="R5" s="123"/>
      <c r="S5" s="58">
        <f t="shared" ref="S5:S26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6927</v>
      </c>
      <c r="B6" s="6" t="s">
        <v>103</v>
      </c>
      <c r="C6" s="6">
        <v>12</v>
      </c>
      <c r="D6" s="22" t="s">
        <v>85</v>
      </c>
      <c r="E6" s="127"/>
      <c r="F6" s="127"/>
      <c r="G6" s="127"/>
      <c r="H6" s="127"/>
      <c r="I6" s="127"/>
      <c r="J6" s="127"/>
      <c r="K6" s="127">
        <v>0.5</v>
      </c>
      <c r="L6" s="127"/>
      <c r="M6" s="127"/>
      <c r="N6" s="127"/>
      <c r="O6" s="122"/>
      <c r="P6" s="123"/>
      <c r="Q6" s="122"/>
      <c r="R6" s="123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/>
      <c r="B7" s="6"/>
      <c r="C7" s="6"/>
      <c r="D7" s="22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6"/>
      <c r="F18" s="126"/>
      <c r="G18" s="126"/>
      <c r="H18" s="126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>
        <v>3600</v>
      </c>
      <c r="B21" s="6" t="s">
        <v>105</v>
      </c>
      <c r="C21" s="81"/>
      <c r="D21" s="22" t="s">
        <v>91</v>
      </c>
      <c r="E21" s="122"/>
      <c r="F21" s="123"/>
      <c r="G21" s="122">
        <v>0.5</v>
      </c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2"/>
        <v>0.5</v>
      </c>
      <c r="T21" s="58">
        <f t="shared" si="3"/>
        <v>0.5</v>
      </c>
      <c r="U21" s="60"/>
      <c r="V21" s="60"/>
    </row>
    <row r="22" spans="1:22" x14ac:dyDescent="0.25">
      <c r="A22" s="6"/>
      <c r="B22" s="6"/>
      <c r="C22" s="6"/>
      <c r="D22" s="22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11.07.21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103</v>
      </c>
      <c r="C4" s="6">
        <v>12</v>
      </c>
      <c r="D4" s="22" t="s">
        <v>79</v>
      </c>
      <c r="E4" s="127">
        <v>8</v>
      </c>
      <c r="F4" s="127"/>
      <c r="G4" s="127">
        <v>4</v>
      </c>
      <c r="H4" s="127"/>
      <c r="I4" s="122"/>
      <c r="J4" s="123"/>
      <c r="K4" s="122"/>
      <c r="L4" s="123"/>
      <c r="M4" s="127"/>
      <c r="N4" s="127"/>
      <c r="O4" s="122"/>
      <c r="P4" s="123"/>
      <c r="Q4" s="122"/>
      <c r="R4" s="123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25">
      <c r="A5" s="6">
        <v>6728</v>
      </c>
      <c r="B5" s="6" t="s">
        <v>104</v>
      </c>
      <c r="C5" s="6">
        <v>130</v>
      </c>
      <c r="D5" s="22" t="s">
        <v>92</v>
      </c>
      <c r="E5" s="127"/>
      <c r="F5" s="127"/>
      <c r="G5" s="127">
        <v>4</v>
      </c>
      <c r="H5" s="127"/>
      <c r="I5" s="122"/>
      <c r="J5" s="123"/>
      <c r="K5" s="122"/>
      <c r="L5" s="123"/>
      <c r="M5" s="127"/>
      <c r="N5" s="127"/>
      <c r="O5" s="122"/>
      <c r="P5" s="123"/>
      <c r="Q5" s="122"/>
      <c r="R5" s="123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6927</v>
      </c>
      <c r="B6" s="6" t="s">
        <v>103</v>
      </c>
      <c r="C6" s="6">
        <v>5</v>
      </c>
      <c r="D6" s="22" t="s">
        <v>97</v>
      </c>
      <c r="E6" s="127"/>
      <c r="F6" s="127"/>
      <c r="G6" s="127"/>
      <c r="H6" s="127"/>
      <c r="I6" s="127">
        <v>3.5</v>
      </c>
      <c r="J6" s="127"/>
      <c r="K6" s="127"/>
      <c r="L6" s="127"/>
      <c r="M6" s="127"/>
      <c r="N6" s="127"/>
      <c r="O6" s="122"/>
      <c r="P6" s="123"/>
      <c r="Q6" s="122"/>
      <c r="R6" s="123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6">
        <v>6927</v>
      </c>
      <c r="B7" s="6" t="s">
        <v>103</v>
      </c>
      <c r="C7" s="6">
        <v>13</v>
      </c>
      <c r="D7" s="22" t="s">
        <v>87</v>
      </c>
      <c r="E7" s="127"/>
      <c r="F7" s="127"/>
      <c r="G7" s="127"/>
      <c r="H7" s="127"/>
      <c r="I7" s="127">
        <v>4.5</v>
      </c>
      <c r="J7" s="127"/>
      <c r="K7" s="127">
        <v>8</v>
      </c>
      <c r="L7" s="127"/>
      <c r="M7" s="127">
        <v>5</v>
      </c>
      <c r="N7" s="127"/>
      <c r="O7" s="122"/>
      <c r="P7" s="123"/>
      <c r="Q7" s="122"/>
      <c r="R7" s="123"/>
      <c r="S7" s="58">
        <f t="shared" si="1"/>
        <v>17.5</v>
      </c>
      <c r="T7" s="58">
        <f t="shared" si="0"/>
        <v>17.5</v>
      </c>
      <c r="U7" s="60"/>
      <c r="V7" s="60"/>
    </row>
    <row r="8" spans="1:22" x14ac:dyDescent="0.25">
      <c r="A8" s="6"/>
      <c r="B8" s="6"/>
      <c r="C8" s="6"/>
      <c r="D8" s="22"/>
      <c r="E8" s="127"/>
      <c r="F8" s="127"/>
      <c r="G8" s="122"/>
      <c r="H8" s="123"/>
      <c r="I8" s="127"/>
      <c r="J8" s="127"/>
      <c r="K8" s="127"/>
      <c r="L8" s="127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7"/>
      <c r="F9" s="127"/>
      <c r="G9" s="122"/>
      <c r="H9" s="123"/>
      <c r="I9" s="127"/>
      <c r="J9" s="127"/>
      <c r="K9" s="127"/>
      <c r="L9" s="127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2"/>
      <c r="F16" s="123"/>
      <c r="G16" s="122"/>
      <c r="H16" s="123"/>
      <c r="I16" s="127"/>
      <c r="J16" s="127"/>
      <c r="K16" s="127"/>
      <c r="L16" s="127"/>
      <c r="M16" s="127"/>
      <c r="N16" s="127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105</v>
      </c>
      <c r="C18" s="6"/>
      <c r="D18" s="22" t="s">
        <v>84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5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11.07.21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81</v>
      </c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82</v>
      </c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11.07.21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24</v>
      </c>
      <c r="D4" s="22" t="s">
        <v>80</v>
      </c>
      <c r="E4" s="137">
        <v>6</v>
      </c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6</v>
      </c>
      <c r="T4" s="12">
        <f t="shared" ref="T4:T22" si="0">SUM(S4-U4-V4)</f>
        <v>6</v>
      </c>
      <c r="U4" s="14"/>
      <c r="V4" s="14"/>
    </row>
    <row r="5" spans="1:22" x14ac:dyDescent="0.25">
      <c r="A5" s="6">
        <v>6881</v>
      </c>
      <c r="B5" s="6" t="s">
        <v>107</v>
      </c>
      <c r="C5" s="6">
        <v>14</v>
      </c>
      <c r="D5" s="22" t="s">
        <v>79</v>
      </c>
      <c r="E5" s="137"/>
      <c r="F5" s="138"/>
      <c r="G5" s="137">
        <v>2</v>
      </c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6881</v>
      </c>
      <c r="B6" s="6" t="s">
        <v>107</v>
      </c>
      <c r="C6" s="6">
        <v>26</v>
      </c>
      <c r="D6" s="22" t="s">
        <v>83</v>
      </c>
      <c r="E6" s="137"/>
      <c r="F6" s="138"/>
      <c r="G6" s="137">
        <v>4</v>
      </c>
      <c r="H6" s="138"/>
      <c r="I6" s="137">
        <v>5</v>
      </c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1"/>
        <v>9</v>
      </c>
      <c r="T6" s="12">
        <f t="shared" si="0"/>
        <v>9</v>
      </c>
      <c r="U6" s="14"/>
      <c r="V6" s="14"/>
    </row>
    <row r="7" spans="1:22" x14ac:dyDescent="0.25">
      <c r="A7" s="6">
        <v>6927</v>
      </c>
      <c r="B7" s="6" t="s">
        <v>103</v>
      </c>
      <c r="C7" s="6">
        <v>11</v>
      </c>
      <c r="D7" s="22" t="s">
        <v>95</v>
      </c>
      <c r="E7" s="137"/>
      <c r="F7" s="138"/>
      <c r="G7" s="137"/>
      <c r="H7" s="138"/>
      <c r="I7" s="137">
        <v>1</v>
      </c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6822</v>
      </c>
      <c r="B8" s="6" t="s">
        <v>106</v>
      </c>
      <c r="C8" s="6">
        <v>7</v>
      </c>
      <c r="D8" s="22" t="s">
        <v>94</v>
      </c>
      <c r="E8" s="137"/>
      <c r="F8" s="138"/>
      <c r="G8" s="137"/>
      <c r="H8" s="138"/>
      <c r="I8" s="137"/>
      <c r="J8" s="138"/>
      <c r="K8" s="137">
        <v>2</v>
      </c>
      <c r="L8" s="138"/>
      <c r="M8" s="137"/>
      <c r="N8" s="138"/>
      <c r="O8" s="137"/>
      <c r="P8" s="138"/>
      <c r="Q8" s="137"/>
      <c r="R8" s="138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6881</v>
      </c>
      <c r="B9" s="6" t="s">
        <v>107</v>
      </c>
      <c r="C9" s="6">
        <v>25</v>
      </c>
      <c r="D9" s="22" t="s">
        <v>97</v>
      </c>
      <c r="E9" s="137"/>
      <c r="F9" s="138"/>
      <c r="G9" s="137"/>
      <c r="H9" s="138"/>
      <c r="I9" s="137"/>
      <c r="J9" s="138"/>
      <c r="K9" s="137">
        <v>1</v>
      </c>
      <c r="L9" s="138"/>
      <c r="M9" s="137"/>
      <c r="N9" s="138"/>
      <c r="O9" s="137"/>
      <c r="P9" s="138"/>
      <c r="Q9" s="137"/>
      <c r="R9" s="13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>
        <v>6881</v>
      </c>
      <c r="B10" s="6" t="s">
        <v>107</v>
      </c>
      <c r="C10" s="6">
        <v>27</v>
      </c>
      <c r="D10" s="22" t="s">
        <v>98</v>
      </c>
      <c r="E10" s="137"/>
      <c r="F10" s="138"/>
      <c r="G10" s="137"/>
      <c r="H10" s="138"/>
      <c r="I10" s="137"/>
      <c r="J10" s="138"/>
      <c r="K10" s="137">
        <v>2</v>
      </c>
      <c r="L10" s="138"/>
      <c r="M10" s="137">
        <v>2</v>
      </c>
      <c r="N10" s="138"/>
      <c r="O10" s="137"/>
      <c r="P10" s="138"/>
      <c r="Q10" s="137"/>
      <c r="R10" s="138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6">
        <v>6881</v>
      </c>
      <c r="B11" s="6" t="s">
        <v>107</v>
      </c>
      <c r="C11" s="6">
        <v>32</v>
      </c>
      <c r="D11" s="22" t="s">
        <v>98</v>
      </c>
      <c r="E11" s="137"/>
      <c r="F11" s="138"/>
      <c r="G11" s="137"/>
      <c r="H11" s="138"/>
      <c r="I11" s="137"/>
      <c r="J11" s="138"/>
      <c r="K11" s="137">
        <v>1</v>
      </c>
      <c r="L11" s="138"/>
      <c r="M11" s="137">
        <v>3</v>
      </c>
      <c r="N11" s="138"/>
      <c r="O11" s="137"/>
      <c r="P11" s="138"/>
      <c r="Q11" s="137"/>
      <c r="R11" s="138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37"/>
      <c r="P20" s="138"/>
      <c r="Q20" s="137"/>
      <c r="R20" s="138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105</v>
      </c>
      <c r="C21" s="6"/>
      <c r="D21" s="10" t="s">
        <v>74</v>
      </c>
      <c r="E21" s="137">
        <v>2</v>
      </c>
      <c r="F21" s="138"/>
      <c r="G21" s="137">
        <v>2</v>
      </c>
      <c r="H21" s="138"/>
      <c r="I21" s="137">
        <v>2</v>
      </c>
      <c r="J21" s="138"/>
      <c r="K21" s="137">
        <v>2</v>
      </c>
      <c r="L21" s="138"/>
      <c r="M21" s="137">
        <v>3</v>
      </c>
      <c r="N21" s="138"/>
      <c r="O21" s="137"/>
      <c r="P21" s="138"/>
      <c r="Q21" s="137"/>
      <c r="R21" s="138"/>
      <c r="S21" s="12">
        <f t="shared" si="1"/>
        <v>11</v>
      </c>
      <c r="T21" s="12">
        <f t="shared" si="0"/>
        <v>11</v>
      </c>
      <c r="U21" s="14"/>
      <c r="V21" s="14"/>
    </row>
    <row r="22" spans="1:22" x14ac:dyDescent="0.25">
      <c r="A22" s="6"/>
      <c r="B22" s="6"/>
      <c r="C22" s="6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78</v>
      </c>
      <c r="I31" s="24">
        <v>11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2021-07-12T08:14:51Z</cp:lastPrinted>
  <dcterms:created xsi:type="dcterms:W3CDTF">2010-01-14T13:00:57Z</dcterms:created>
  <dcterms:modified xsi:type="dcterms:W3CDTF">2022-09-27T10:36:12Z</dcterms:modified>
</cp:coreProperties>
</file>