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1-2022\"/>
    </mc:Choice>
  </mc:AlternateContent>
  <xr:revisionPtr revIDLastSave="0" documentId="13_ncr:1_{1C0ED956-F514-41C7-97BE-29F4519182AC}" xr6:coauthVersionLast="47" xr6:coauthVersionMax="47" xr10:uidLastSave="{00000000-0000-0000-0000-000000000000}"/>
  <bookViews>
    <workbookView xWindow="-120" yWindow="-120" windowWidth="29040" windowHeight="15840" tabRatio="967" activeTab="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Jones" sheetId="51" r:id="rId8"/>
    <sheet name="McSharry" sheetId="55" r:id="rId9"/>
    <sheet name="Reading-Jones" sheetId="53" r:id="rId10"/>
    <sheet name="Taylor" sheetId="16" r:id="rId11"/>
    <sheet name="Ward" sheetId="24" r:id="rId12"/>
    <sheet name="Wildman" sheetId="52" r:id="rId13"/>
    <sheet name="N.Winterburn" sheetId="30" r:id="rId14"/>
    <sheet name="T.Winterburn" sheetId="18" r:id="rId15"/>
    <sheet name="Wright" sheetId="5" r:id="rId16"/>
    <sheet name="." sheetId="58" r:id="rId17"/>
  </sheets>
  <definedNames>
    <definedName name="_xlnm.Print_Area" localSheetId="16">'.'!$A$1:$V$41</definedName>
    <definedName name="_xlnm.Print_Area" localSheetId="0">Analysis!$A$1:$K$28</definedName>
    <definedName name="_xlnm.Print_Area" localSheetId="1">Buckingham!$A$1:$V$45</definedName>
    <definedName name="_xlnm.Print_Area" localSheetId="2">Chimes!$A$1:$V$44</definedName>
    <definedName name="_xlnm.Print_Area" localSheetId="3">Czege!$A$1:$V$42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7">Jones!$A$1:$V$42</definedName>
    <definedName name="_xlnm.Print_Area" localSheetId="8">McSharry!$A$1:$V$40</definedName>
    <definedName name="_xlnm.Print_Area" localSheetId="13">N.Winterburn!$A$1:$V$42</definedName>
    <definedName name="_xlnm.Print_Area" localSheetId="9">'Reading-Jones'!$A$1:$V$45</definedName>
    <definedName name="_xlnm.Print_Area" localSheetId="14">T.Winterburn!$A$1:$V$41</definedName>
    <definedName name="_xlnm.Print_Area" localSheetId="10">Taylor!$A$1:$V$41</definedName>
    <definedName name="_xlnm.Print_Area" localSheetId="11">Ward!$A$1:$V$43</definedName>
    <definedName name="_xlnm.Print_Area" localSheetId="12">Wildman!$A$1:$V$41</definedName>
    <definedName name="_xlnm.Print_Area" localSheetId="15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8" i="51" l="1"/>
  <c r="T18" i="51" s="1"/>
  <c r="S16" i="46"/>
  <c r="T16" i="46" s="1"/>
  <c r="S15" i="46"/>
  <c r="T15" i="46" s="1"/>
  <c r="C30" i="58"/>
  <c r="C29" i="58"/>
  <c r="V25" i="58"/>
  <c r="U25" i="58"/>
  <c r="S24" i="58"/>
  <c r="Q23" i="58"/>
  <c r="R25" i="58" s="1"/>
  <c r="O23" i="58"/>
  <c r="P25" i="58" s="1"/>
  <c r="M23" i="58"/>
  <c r="N25" i="58" s="1"/>
  <c r="K23" i="58"/>
  <c r="L25" i="58" s="1"/>
  <c r="I23" i="58"/>
  <c r="J25" i="58" s="1"/>
  <c r="G23" i="58"/>
  <c r="H25" i="58" s="1"/>
  <c r="E23" i="58"/>
  <c r="F25" i="58" s="1"/>
  <c r="S22" i="58"/>
  <c r="C32" i="58" s="1"/>
  <c r="S21" i="58"/>
  <c r="C31" i="58" s="1"/>
  <c r="S20" i="58"/>
  <c r="T20" i="58" s="1"/>
  <c r="S19" i="58"/>
  <c r="T19" i="58" s="1"/>
  <c r="S18" i="58"/>
  <c r="T18" i="58" s="1"/>
  <c r="S17" i="58"/>
  <c r="T17" i="58" s="1"/>
  <c r="T16" i="58"/>
  <c r="S16" i="58"/>
  <c r="S15" i="58"/>
  <c r="T15" i="58" s="1"/>
  <c r="S14" i="58"/>
  <c r="T14" i="58" s="1"/>
  <c r="S13" i="58"/>
  <c r="T13" i="58" s="1"/>
  <c r="S12" i="58"/>
  <c r="T12" i="58" s="1"/>
  <c r="S11" i="58"/>
  <c r="T11" i="58" s="1"/>
  <c r="S10" i="58"/>
  <c r="T10" i="58" s="1"/>
  <c r="S9" i="58"/>
  <c r="T9" i="58" s="1"/>
  <c r="S8" i="58"/>
  <c r="T8" i="58" s="1"/>
  <c r="S7" i="58"/>
  <c r="T7" i="58" s="1"/>
  <c r="S6" i="58"/>
  <c r="T6" i="58" s="1"/>
  <c r="S5" i="58"/>
  <c r="T5" i="58" s="1"/>
  <c r="S4" i="58"/>
  <c r="T4" i="58" s="1"/>
  <c r="C2" i="58"/>
  <c r="S19" i="44"/>
  <c r="T19" i="44" s="1"/>
  <c r="S16" i="52"/>
  <c r="T16" i="52" s="1"/>
  <c r="I27" i="53"/>
  <c r="G27" i="53"/>
  <c r="H29" i="53" s="1"/>
  <c r="K12" i="1"/>
  <c r="I12" i="1"/>
  <c r="H12" i="1"/>
  <c r="G31" i="5"/>
  <c r="T24" i="58" l="1"/>
  <c r="C28" i="58" s="1"/>
  <c r="S25" i="58"/>
  <c r="S23" i="58"/>
  <c r="C2" i="5"/>
  <c r="C2" i="18"/>
  <c r="C2" i="30"/>
  <c r="C2" i="52"/>
  <c r="C2" i="24"/>
  <c r="C2" i="16"/>
  <c r="C2" i="53"/>
  <c r="C2" i="55"/>
  <c r="C33" i="58" l="1"/>
  <c r="G33" i="58" s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3" i="1" l="1"/>
  <c r="K15" i="1"/>
  <c r="I15" i="1"/>
  <c r="H15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20" i="51"/>
  <c r="T20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3" i="1"/>
  <c r="H13" i="1"/>
  <c r="V24" i="55"/>
  <c r="C29" i="55" s="1"/>
  <c r="D13" i="1" s="1"/>
  <c r="U24" i="55"/>
  <c r="C28" i="55" s="1"/>
  <c r="C13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3" i="1" s="1"/>
  <c r="S20" i="55"/>
  <c r="C30" i="55" s="1"/>
  <c r="E13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3" i="1"/>
  <c r="G13" i="1" s="1"/>
  <c r="G32" i="55" l="1"/>
  <c r="K14" i="1"/>
  <c r="I14" i="1"/>
  <c r="H14" i="1"/>
  <c r="V29" i="53"/>
  <c r="C34" i="53" s="1"/>
  <c r="D14" i="1" s="1"/>
  <c r="U29" i="53"/>
  <c r="C33" i="53" s="1"/>
  <c r="C14" i="1" s="1"/>
  <c r="S28" i="53"/>
  <c r="Q27" i="53"/>
  <c r="R29" i="53" s="1"/>
  <c r="O27" i="53"/>
  <c r="P29" i="53" s="1"/>
  <c r="M27" i="53"/>
  <c r="N29" i="53" s="1"/>
  <c r="K27" i="53"/>
  <c r="L29" i="53" s="1"/>
  <c r="J29" i="53"/>
  <c r="F29" i="53"/>
  <c r="S26" i="53"/>
  <c r="C36" i="53" s="1"/>
  <c r="F14" i="1" s="1"/>
  <c r="S25" i="53"/>
  <c r="C35" i="53" s="1"/>
  <c r="E14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4" i="1"/>
  <c r="G14" i="1" s="1"/>
  <c r="S15" i="51"/>
  <c r="T15" i="51" s="1"/>
  <c r="K25" i="24" l="1"/>
  <c r="L27" i="24" s="1"/>
  <c r="M25" i="24" l="1"/>
  <c r="N27" i="24" s="1"/>
  <c r="K17" i="1" l="1"/>
  <c r="I17" i="1" l="1"/>
  <c r="H17" i="1"/>
  <c r="H18" i="1" l="1"/>
  <c r="I18" i="1"/>
  <c r="K18" i="1"/>
  <c r="V25" i="52"/>
  <c r="C30" i="52" s="1"/>
  <c r="D17" i="1" s="1"/>
  <c r="U25" i="52"/>
  <c r="C29" i="52" s="1"/>
  <c r="C17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7" i="1" s="1"/>
  <c r="S21" i="52"/>
  <c r="C31" i="52" s="1"/>
  <c r="E17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S16" i="47"/>
  <c r="T16" i="47" s="1"/>
  <c r="C33" i="52" l="1"/>
  <c r="B17" i="1"/>
  <c r="G17" i="1" s="1"/>
  <c r="G33" i="52" l="1"/>
  <c r="V26" i="51" l="1"/>
  <c r="C31" i="51" s="1"/>
  <c r="D12" i="1" s="1"/>
  <c r="U26" i="51"/>
  <c r="C30" i="51" s="1"/>
  <c r="C12" i="1" s="1"/>
  <c r="S25" i="51"/>
  <c r="Q24" i="51"/>
  <c r="R26" i="51" s="1"/>
  <c r="O24" i="51"/>
  <c r="P26" i="51" s="1"/>
  <c r="M24" i="51"/>
  <c r="N26" i="51" s="1"/>
  <c r="K24" i="51"/>
  <c r="L26" i="51" s="1"/>
  <c r="I24" i="51"/>
  <c r="J26" i="51" s="1"/>
  <c r="G24" i="51"/>
  <c r="H26" i="51" s="1"/>
  <c r="E24" i="51"/>
  <c r="F26" i="51" s="1"/>
  <c r="S23" i="51"/>
  <c r="C33" i="51" s="1"/>
  <c r="F12" i="1" s="1"/>
  <c r="S22" i="51"/>
  <c r="C32" i="51" s="1"/>
  <c r="E12" i="1" s="1"/>
  <c r="S21" i="51"/>
  <c r="T21" i="51" s="1"/>
  <c r="S19" i="51"/>
  <c r="T19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6" i="51" l="1"/>
  <c r="T25" i="51"/>
  <c r="C29" i="51" s="1"/>
  <c r="S24" i="51"/>
  <c r="S14" i="5"/>
  <c r="T14" i="5" s="1"/>
  <c r="S13" i="5"/>
  <c r="T13" i="5" s="1"/>
  <c r="S12" i="5"/>
  <c r="T12" i="5" s="1"/>
  <c r="B12" i="1" l="1"/>
  <c r="G12" i="1" s="1"/>
  <c r="C34" i="51"/>
  <c r="G34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1" i="1" l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6" i="46"/>
  <c r="C31" i="46" s="1"/>
  <c r="D8" i="1" s="1"/>
  <c r="U26" i="46"/>
  <c r="C30" i="46" s="1"/>
  <c r="C8" i="1" s="1"/>
  <c r="S25" i="46"/>
  <c r="Q24" i="46"/>
  <c r="R26" i="46" s="1"/>
  <c r="O24" i="46"/>
  <c r="P26" i="46" s="1"/>
  <c r="M24" i="46"/>
  <c r="N26" i="46" s="1"/>
  <c r="K24" i="46"/>
  <c r="L26" i="46" s="1"/>
  <c r="I24" i="46"/>
  <c r="J26" i="46" s="1"/>
  <c r="G24" i="46"/>
  <c r="H26" i="46" s="1"/>
  <c r="E24" i="46"/>
  <c r="F26" i="46" s="1"/>
  <c r="S23" i="46"/>
  <c r="C33" i="46" s="1"/>
  <c r="F8" i="1" s="1"/>
  <c r="S22" i="46"/>
  <c r="C32" i="46" s="1"/>
  <c r="E8" i="1" s="1"/>
  <c r="S21" i="46"/>
  <c r="T21" i="46" s="1"/>
  <c r="S20" i="46"/>
  <c r="S19" i="46"/>
  <c r="T19" i="46" s="1"/>
  <c r="S18" i="46"/>
  <c r="T18" i="46" s="1"/>
  <c r="S17" i="46"/>
  <c r="T17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20" i="46"/>
  <c r="T25" i="46" s="1"/>
  <c r="C29" i="46" s="1"/>
  <c r="K8" i="1"/>
  <c r="T17" i="24"/>
  <c r="T23" i="44"/>
  <c r="C27" i="44" s="1"/>
  <c r="B11" i="1" s="1"/>
  <c r="S29" i="47"/>
  <c r="S27" i="47"/>
  <c r="S26" i="46"/>
  <c r="S24" i="46"/>
  <c r="S24" i="44"/>
  <c r="S22" i="44"/>
  <c r="C34" i="46" l="1"/>
  <c r="G34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8" i="1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9" i="1"/>
  <c r="I20" i="1"/>
  <c r="I19" i="1"/>
  <c r="I16" i="1"/>
  <c r="I9" i="1"/>
  <c r="H20" i="1"/>
  <c r="H19" i="1"/>
  <c r="H16" i="1"/>
  <c r="H9" i="1"/>
  <c r="C31" i="16"/>
  <c r="E15" i="1" s="1"/>
  <c r="V27" i="24"/>
  <c r="C32" i="24" s="1"/>
  <c r="U27" i="24"/>
  <c r="C31" i="24" s="1"/>
  <c r="C16" i="1" s="1"/>
  <c r="S26" i="24"/>
  <c r="Q25" i="24"/>
  <c r="R27" i="24" s="1"/>
  <c r="O25" i="24"/>
  <c r="P27" i="24" s="1"/>
  <c r="E25" i="24"/>
  <c r="F27" i="24" s="1"/>
  <c r="C34" i="24"/>
  <c r="F16" i="1" s="1"/>
  <c r="C33" i="24"/>
  <c r="E16" i="1" s="1"/>
  <c r="S4" i="24"/>
  <c r="T4" i="24" s="1"/>
  <c r="V25" i="16"/>
  <c r="C30" i="16" s="1"/>
  <c r="D15" i="1" s="1"/>
  <c r="U25" i="16"/>
  <c r="C29" i="16" s="1"/>
  <c r="C15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5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0" i="1" s="1"/>
  <c r="C38" i="5"/>
  <c r="D20" i="1" s="1"/>
  <c r="H33" i="5"/>
  <c r="L33" i="5"/>
  <c r="O31" i="5"/>
  <c r="P33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9" i="5"/>
  <c r="E20" i="1" s="1"/>
  <c r="C40" i="5"/>
  <c r="Q31" i="5"/>
  <c r="R33" i="5" s="1"/>
  <c r="I21" i="1" l="1"/>
  <c r="H21" i="1"/>
  <c r="C21" i="1"/>
  <c r="E21" i="1"/>
  <c r="T18" i="18"/>
  <c r="T20" i="30"/>
  <c r="D16" i="1"/>
  <c r="D21" i="1" s="1"/>
  <c r="G6" i="1"/>
  <c r="T13" i="30"/>
  <c r="T19" i="18"/>
  <c r="T26" i="24"/>
  <c r="C30" i="24" s="1"/>
  <c r="B16" i="1" s="1"/>
  <c r="T27" i="14"/>
  <c r="C31" i="14" s="1"/>
  <c r="B9" i="1" s="1"/>
  <c r="S25" i="24"/>
  <c r="F20" i="1"/>
  <c r="F19" i="1"/>
  <c r="S26" i="30"/>
  <c r="S24" i="30"/>
  <c r="S27" i="24"/>
  <c r="S26" i="14"/>
  <c r="F9" i="1"/>
  <c r="L28" i="14"/>
  <c r="S28" i="14" s="1"/>
  <c r="F21" i="1" l="1"/>
  <c r="T25" i="30"/>
  <c r="C29" i="30" s="1"/>
  <c r="B18" i="1" s="1"/>
  <c r="G18" i="1" s="1"/>
  <c r="C35" i="24"/>
  <c r="G35" i="24" s="1"/>
  <c r="G11" i="1"/>
  <c r="G8" i="1"/>
  <c r="G16" i="1"/>
  <c r="G9" i="1"/>
  <c r="C36" i="14"/>
  <c r="C34" i="30" l="1"/>
  <c r="G34" i="30" s="1"/>
  <c r="G36" i="14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S25" i="16" l="1"/>
  <c r="S18" i="16"/>
  <c r="T18" i="16" l="1"/>
  <c r="T24" i="16" s="1"/>
  <c r="C28" i="16" s="1"/>
  <c r="B15" i="1" s="1"/>
  <c r="G15" i="1" s="1"/>
  <c r="S23" i="16"/>
  <c r="C33" i="16" l="1"/>
  <c r="M31" i="5"/>
  <c r="N33" i="5" s="1"/>
  <c r="S25" i="5"/>
  <c r="T25" i="5" s="1"/>
  <c r="S31" i="5" l="1"/>
  <c r="K20" i="1"/>
  <c r="T32" i="5"/>
  <c r="C36" i="5" s="1"/>
  <c r="B20" i="1" s="1"/>
  <c r="G20" i="1" l="1"/>
  <c r="G21" i="1" s="1"/>
  <c r="K21" i="1"/>
  <c r="C25" i="1" s="1"/>
  <c r="C41" i="5"/>
  <c r="G41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<sst xmlns="http://schemas.openxmlformats.org/spreadsheetml/2006/main" count="781" uniqueCount="119">
  <si>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</si>
  <si>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</si>
  <si>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</si>
  <si>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</si>
  <si>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</si>
  <si>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</si>
  <si>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</si>
  <si>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</si>
  <si>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</si>
  <si>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</si>
  <si>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</si>
  <si>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</si>
  <si>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</si>
  <si>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</si>
  <si>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</si>
  <si>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</si>
  <si>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</si>
  <si>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</si>
  <si>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</si>
  <si>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</si>
  <si>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</si>
  <si>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</si>
  <si>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</si>
  <si>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</si>
  <si>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</si>
  <si>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</si>
  <si>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</si>
  <si>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</si>
  <si>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</si>
  <si>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</si>
  <si>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</si>
  <si>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</si>
  <si>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</si>
  <si>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</si>
  <si>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</si>
  <si>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</si>
  <si>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</si>
  <si>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</si>
  <si>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</si>
  <si>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</si>
  <si>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</si>
  <si>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</si>
  <si>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</si>
  <si>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</si>
  <si>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</si>
  <si>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</si>
  <si>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</si>
  <si>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</si>
  <si>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</si>
  <si>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</si>
  <si>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</si>
  <si>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</si>
  <si>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</si>
  <si>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</si>
  <si>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</si>
  <si>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</si>
  <si>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</si>
  <si>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</si>
  <si>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</si>
  <si>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</si>
  <si>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</si>
  <si>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</si>
  <si>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</si>
  <si>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</si>
  <si>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</si>
  <si>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</si>
  <si>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</si>
  <si>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</si>
  <si>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</si>
  <si>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</si>
  <si>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</si>
  <si>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 xml:space="preserve">week ending </t>
  </si>
  <si>
    <t>Week Ending</t>
  </si>
  <si>
    <t>tidy workshop</t>
  </si>
  <si>
    <t>machine maintenance</t>
  </si>
  <si>
    <t>tidy works</t>
  </si>
  <si>
    <t>college</t>
  </si>
  <si>
    <t>shredder</t>
  </si>
  <si>
    <t>fork lift</t>
  </si>
  <si>
    <t xml:space="preserve">shredder </t>
  </si>
  <si>
    <t>M. Jones</t>
  </si>
  <si>
    <t>M Jones</t>
  </si>
  <si>
    <t xml:space="preserve">clean out fire </t>
  </si>
  <si>
    <t>frames</t>
  </si>
  <si>
    <t>check tools</t>
  </si>
  <si>
    <t>shredder / fork lift</t>
  </si>
  <si>
    <t>fill firewood bins</t>
  </si>
  <si>
    <t>toolbox talks</t>
  </si>
  <si>
    <t>architraves</t>
  </si>
  <si>
    <t>move / sort timber stacks</t>
  </si>
  <si>
    <t>frames into store 6959</t>
  </si>
  <si>
    <t>seating</t>
  </si>
  <si>
    <t>handrail</t>
  </si>
  <si>
    <t>fence</t>
  </si>
  <si>
    <t>packing mouldings</t>
  </si>
  <si>
    <t>frame</t>
  </si>
  <si>
    <t>27.02.22</t>
  </si>
  <si>
    <t xml:space="preserve">doors </t>
  </si>
  <si>
    <t>college work</t>
  </si>
  <si>
    <t>jobs onto benches / re wrap</t>
  </si>
  <si>
    <t>load van</t>
  </si>
  <si>
    <t xml:space="preserve">architraves </t>
  </si>
  <si>
    <t>jobs onto benches/re wrap</t>
  </si>
  <si>
    <t xml:space="preserve">tidy mezzanine </t>
  </si>
  <si>
    <t>training mason</t>
  </si>
  <si>
    <t>dentist</t>
  </si>
  <si>
    <t xml:space="preserve"> </t>
  </si>
  <si>
    <t>tool box talk</t>
  </si>
  <si>
    <t>off</t>
  </si>
  <si>
    <t>sick</t>
  </si>
  <si>
    <t>HOXT01</t>
  </si>
  <si>
    <t>CAPI01</t>
  </si>
  <si>
    <t>OFFI01</t>
  </si>
  <si>
    <t>CANN01</t>
  </si>
  <si>
    <t>WOKI03</t>
  </si>
  <si>
    <t>THOM03</t>
  </si>
  <si>
    <t>MOOR02</t>
  </si>
  <si>
    <t>ROMA02</t>
  </si>
  <si>
    <t>REPT01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</si>
</sst>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C000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2" fontId="14" fillId="0" borderId="3" xfId="0" applyNumberFormat="1" applyFont="1" applyBorder="1"/>
    <xf numFmtId="2" fontId="6" fillId="0" borderId="3" xfId="0" applyNumberFormat="1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9" borderId="3" xfId="0" applyNumberFormat="1" applyFont="1" applyFill="1" applyBorder="1" applyAlignment="1">
      <alignment horizontal="center"/>
    </xf>
    <xf numFmtId="2" fontId="6" fillId="9" borderId="3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9" borderId="2" xfId="0" applyNumberFormat="1" applyFont="1" applyFill="1" applyBorder="1" applyAlignment="1">
      <alignment horizontal="center"/>
    </xf>
    <xf numFmtId="2" fontId="14" fillId="9" borderId="4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9" borderId="1" xfId="0" applyNumberFormat="1" applyFont="1" applyFill="1" applyBorder="1" applyAlignment="1">
      <alignment horizontal="center"/>
    </xf>
    <xf numFmtId="2" fontId="14" fillId="9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9" borderId="2" xfId="0" applyNumberFormat="1" applyFont="1" applyFill="1" applyBorder="1" applyAlignment="1">
      <alignment horizontal="center"/>
    </xf>
    <xf numFmtId="2" fontId="6" fillId="9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2" xfId="0" applyNumberFormat="1" applyFont="1" applyBorder="1"/>
    <xf numFmtId="2" fontId="6" fillId="0" borderId="4" xfId="0" applyNumberFormat="1" applyFont="1" applyBorder="1"/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9" borderId="6" xfId="0" applyNumberFormat="1" applyFont="1" applyFill="1" applyBorder="1" applyAlignment="1">
      <alignment horizontal="center"/>
    </xf>
    <xf numFmtId="2" fontId="22" fillId="5" borderId="2" xfId="0" applyNumberFormat="1" applyFont="1" applyFill="1" applyBorder="1"/>
    <xf numFmtId="2" fontId="22" fillId="5" borderId="4" xfId="0" applyNumberFormat="1" applyFont="1" applyFill="1" applyBorder="1"/>
    <xf numFmtId="2" fontId="6" fillId="8" borderId="6" xfId="0" applyNumberFormat="1" applyFont="1" applyFill="1" applyBorder="1" applyAlignment="1">
      <alignment horizontal="center"/>
    </xf>
    <xf numFmtId="2" fontId="22" fillId="5" borderId="2" xfId="0" applyNumberFormat="1" applyFont="1" applyFill="1" applyBorder="1" applyAlignment="1">
      <alignment horizontal="center"/>
    </xf>
    <xf numFmtId="2" fontId="22" fillId="5" borderId="4" xfId="0" applyNumberFormat="1" applyFont="1" applyFill="1" applyBorder="1" applyAlignment="1">
      <alignment horizontal="center"/>
    </xf>
    <xf numFmtId="2" fontId="27" fillId="8" borderId="2" xfId="0" applyNumberFormat="1" applyFont="1" applyFill="1" applyBorder="1" applyAlignment="1">
      <alignment horizontal="center"/>
    </xf>
    <xf numFmtId="2" fontId="27" fillId="8" borderId="4" xfId="0" applyNumberFormat="1" applyFont="1" applyFill="1" applyBorder="1" applyAlignment="1">
      <alignment horizontal="center"/>
    </xf>
    <xf numFmtId="2" fontId="26" fillId="0" borderId="2" xfId="0" applyNumberFormat="1" applyFont="1" applyBorder="1" applyAlignment="1">
      <alignment horizontal="center"/>
    </xf>
    <xf numFmtId="2" fontId="26" fillId="0" borderId="4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zoomScale="89" zoomScaleNormal="89" workbookViewId="0">
      <selection activeCell="G24" sqref="G24"/>
    </sheetView>
  </sheetViews>
  <sheetFormatPr defaultColWidth="9.140625"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72</v>
      </c>
      <c r="C2" s="6" t="s">
        <v>96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32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32</v>
      </c>
      <c r="H6" s="102">
        <f>SUM(Buckingham!C38)</f>
        <v>0</v>
      </c>
      <c r="I6" s="102">
        <f>SUM(Buckingham!C39)</f>
        <v>0</v>
      </c>
      <c r="K6" s="103">
        <f>SUM(Buckingham!I33)</f>
        <v>9.5</v>
      </c>
    </row>
    <row r="7" spans="1:11" ht="17.25" customHeight="1" x14ac:dyDescent="0.25">
      <c r="A7" s="99" t="s">
        <v>59</v>
      </c>
      <c r="B7" s="100">
        <f>SUM(Chimes!C31)</f>
        <v>32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32</v>
      </c>
      <c r="H7" s="102">
        <f>SUM(Chimes!C37)</f>
        <v>0</v>
      </c>
      <c r="I7" s="102">
        <f>SUM(Chimes!C38)</f>
        <v>0</v>
      </c>
      <c r="K7" s="103">
        <f>SUM(Chimes!I32)</f>
        <v>1.5</v>
      </c>
    </row>
    <row r="8" spans="1:11" x14ac:dyDescent="0.25">
      <c r="A8" s="99" t="s">
        <v>43</v>
      </c>
      <c r="B8" s="100">
        <f>SUM(Czege!C29)</f>
        <v>32</v>
      </c>
      <c r="C8" s="100">
        <f>SUM(Czege!C30)</f>
        <v>0</v>
      </c>
      <c r="D8" s="100">
        <f>SUM(Czege!C31)</f>
        <v>0</v>
      </c>
      <c r="E8" s="100">
        <f>SUM(Czege!C32)</f>
        <v>0</v>
      </c>
      <c r="F8" s="100">
        <f>SUM(Czege!C33)</f>
        <v>0</v>
      </c>
      <c r="G8" s="101">
        <f>B8+C8+D8+E8+F8</f>
        <v>32</v>
      </c>
      <c r="H8" s="104">
        <f>SUM(Czege!C35)</f>
        <v>0</v>
      </c>
      <c r="I8" s="104">
        <f>SUM(Czege!C36)</f>
        <v>0</v>
      </c>
      <c r="K8" s="103">
        <f>SUM(Czege!I30)</f>
        <v>1.5</v>
      </c>
    </row>
    <row r="9" spans="1:11" ht="17.25" customHeight="1" x14ac:dyDescent="0.25">
      <c r="A9" s="99" t="s">
        <v>7</v>
      </c>
      <c r="B9" s="100">
        <f>SUM(Doran!C31)</f>
        <v>32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19" si="0">B9+C9+D9+E9+F9</f>
        <v>32</v>
      </c>
      <c r="H9" s="104">
        <f>SUM(Doran!C37)</f>
        <v>0</v>
      </c>
      <c r="I9" s="104">
        <f>SUM(Doran!C38)</f>
        <v>0</v>
      </c>
      <c r="K9" s="103">
        <f>SUM(Doran!I32)</f>
        <v>0</v>
      </c>
    </row>
    <row r="10" spans="1:11" x14ac:dyDescent="0.25">
      <c r="A10" s="99" t="s">
        <v>50</v>
      </c>
      <c r="B10" s="100">
        <f>SUM(Hammond!C31)</f>
        <v>32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ref="G10:G15" si="1">B10+C10+D10+E10+F10</f>
        <v>32</v>
      </c>
      <c r="H10" s="104">
        <f>SUM(Hammond!C37)</f>
        <v>0</v>
      </c>
      <c r="I10" s="104">
        <f>SUM(Hammond!C38)</f>
        <v>0</v>
      </c>
      <c r="K10" s="103">
        <f>SUM(Hammond!I32)</f>
        <v>0</v>
      </c>
    </row>
    <row r="11" spans="1:11" x14ac:dyDescent="0.25">
      <c r="A11" s="99" t="s">
        <v>8</v>
      </c>
      <c r="B11" s="100">
        <f>SUM(Harland!C27)</f>
        <v>32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32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2" t="s">
        <v>81</v>
      </c>
      <c r="B12" s="100">
        <f>SUM(Jones!C29)</f>
        <v>32</v>
      </c>
      <c r="C12" s="100">
        <f>SUM(Jones!C30)</f>
        <v>0</v>
      </c>
      <c r="D12" s="100">
        <f>SUM(Jones!C31)</f>
        <v>0</v>
      </c>
      <c r="E12" s="100">
        <f>SUM(Jones!C32)</f>
        <v>0</v>
      </c>
      <c r="F12" s="100">
        <f>SUM(Jones!C33)</f>
        <v>0</v>
      </c>
      <c r="G12" s="101">
        <f>B12+C12+D12+E12+F12</f>
        <v>32</v>
      </c>
      <c r="H12" s="104">
        <f>SUM(Jones!C35)</f>
        <v>0</v>
      </c>
      <c r="I12" s="104">
        <f>SUM(Jones!C36)</f>
        <v>0</v>
      </c>
      <c r="K12" s="103">
        <f>SUM(Jones!I30)</f>
        <v>16</v>
      </c>
    </row>
    <row r="13" spans="1:11" x14ac:dyDescent="0.25">
      <c r="A13" s="99" t="s">
        <v>9</v>
      </c>
      <c r="B13" s="100">
        <f>SUM(McSharry!C27)</f>
        <v>24</v>
      </c>
      <c r="C13" s="100">
        <f>SUM(McSharry!C28)</f>
        <v>0</v>
      </c>
      <c r="D13" s="100">
        <f>SUM(McSharry!C29)</f>
        <v>0</v>
      </c>
      <c r="E13" s="100">
        <f>SUM(McSharry!C30)</f>
        <v>16</v>
      </c>
      <c r="F13" s="100">
        <f>SUM(McSharry!C31)</f>
        <v>0</v>
      </c>
      <c r="G13" s="101">
        <f t="shared" si="1"/>
        <v>40</v>
      </c>
      <c r="H13" s="104">
        <f>SUM(McSharry!C33)</f>
        <v>0</v>
      </c>
      <c r="I13" s="104">
        <f>SUM(McSharry!C34)</f>
        <v>0</v>
      </c>
      <c r="K13" s="103">
        <f>SUM(McSharry!I28)</f>
        <v>0</v>
      </c>
    </row>
    <row r="14" spans="1:11" ht="17.25" customHeight="1" x14ac:dyDescent="0.25">
      <c r="A14" s="99" t="s">
        <v>67</v>
      </c>
      <c r="B14" s="100">
        <f>SUM('Reading-Jones'!C32)</f>
        <v>32</v>
      </c>
      <c r="C14" s="100">
        <f>SUM('Reading-Jones'!C33)</f>
        <v>0</v>
      </c>
      <c r="D14" s="100">
        <f>SUM('Reading-Jones'!C34)</f>
        <v>0</v>
      </c>
      <c r="E14" s="100">
        <f>SUM('Reading-Jones'!C35)</f>
        <v>0</v>
      </c>
      <c r="F14" s="100">
        <f>SUM('Reading-Jones'!C36)</f>
        <v>0</v>
      </c>
      <c r="G14" s="101">
        <f t="shared" si="1"/>
        <v>32</v>
      </c>
      <c r="H14" s="104">
        <f>SUM('Reading-Jones'!C38)</f>
        <v>0</v>
      </c>
      <c r="I14" s="104">
        <f>SUM('Reading-Jones'!C39)</f>
        <v>0</v>
      </c>
      <c r="K14" s="103">
        <f>SUM('Reading-Jones'!I33)</f>
        <v>2</v>
      </c>
    </row>
    <row r="15" spans="1:11" ht="17.25" customHeight="1" x14ac:dyDescent="0.25">
      <c r="A15" s="99" t="s">
        <v>10</v>
      </c>
      <c r="B15" s="100">
        <f>SUM(Taylor!C28)</f>
        <v>32</v>
      </c>
      <c r="C15" s="100">
        <f>SUM(Taylor!C29)</f>
        <v>0</v>
      </c>
      <c r="D15" s="100">
        <f>SUM(Taylor!C30)</f>
        <v>0</v>
      </c>
      <c r="E15" s="100">
        <f>SUM(Taylor!C31)</f>
        <v>8</v>
      </c>
      <c r="F15" s="100">
        <f>SUM(Taylor!C32)</f>
        <v>0</v>
      </c>
      <c r="G15" s="101">
        <f t="shared" si="1"/>
        <v>40</v>
      </c>
      <c r="H15" s="104">
        <f>SUM(Taylor!C34)</f>
        <v>0</v>
      </c>
      <c r="I15" s="104">
        <f>SUM(Taylor!C35)</f>
        <v>0</v>
      </c>
      <c r="K15" s="103">
        <f>SUM(Taylor!I29)</f>
        <v>30</v>
      </c>
    </row>
    <row r="16" spans="1:11" x14ac:dyDescent="0.25">
      <c r="A16" s="99" t="s">
        <v>45</v>
      </c>
      <c r="B16" s="100">
        <f>SUM(Ward!C30)</f>
        <v>32</v>
      </c>
      <c r="C16" s="100">
        <f>SUM(Ward!C31)</f>
        <v>0</v>
      </c>
      <c r="D16" s="100">
        <f>SUM(Ward!C32)</f>
        <v>0</v>
      </c>
      <c r="E16" s="100">
        <f>SUM(Ward!C33)</f>
        <v>0</v>
      </c>
      <c r="F16" s="100">
        <f>SUM(Ward!C34)</f>
        <v>0</v>
      </c>
      <c r="G16" s="101">
        <f t="shared" si="0"/>
        <v>32</v>
      </c>
      <c r="H16" s="104">
        <f>SUM(Ward!C36)</f>
        <v>0</v>
      </c>
      <c r="I16" s="104">
        <f>SUM(Ward!C37)</f>
        <v>0</v>
      </c>
      <c r="K16" s="103">
        <f>SUM(Ward!I31)</f>
        <v>0</v>
      </c>
    </row>
    <row r="17" spans="1:11" x14ac:dyDescent="0.25">
      <c r="A17" s="99" t="s">
        <v>65</v>
      </c>
      <c r="B17" s="100">
        <f>SUM(Wildman!C28)</f>
        <v>24</v>
      </c>
      <c r="C17" s="100">
        <f>SUM(Wildman!C29)</f>
        <v>0</v>
      </c>
      <c r="D17" s="100">
        <f>SUM(Wildman!C30)</f>
        <v>0</v>
      </c>
      <c r="E17" s="100">
        <f>SUM(Wildman!C31)</f>
        <v>8</v>
      </c>
      <c r="F17" s="100">
        <f>SUM(Wildman!C32)</f>
        <v>0</v>
      </c>
      <c r="G17" s="101">
        <f>B17+C17+D17+E17+F17</f>
        <v>32</v>
      </c>
      <c r="H17" s="104">
        <f>SUM(Wildman!C34)</f>
        <v>0</v>
      </c>
      <c r="I17" s="104">
        <f>SUM(Wildman!C35)</f>
        <v>0</v>
      </c>
      <c r="K17" s="103">
        <f>SUM(Wildman!I29)</f>
        <v>0</v>
      </c>
    </row>
    <row r="18" spans="1:11" x14ac:dyDescent="0.25">
      <c r="A18" s="99" t="s">
        <v>47</v>
      </c>
      <c r="B18" s="100">
        <f>SUM(N.Winterburn!C29)</f>
        <v>32</v>
      </c>
      <c r="C18" s="100">
        <f>SUM(N.Winterburn!C30)</f>
        <v>0</v>
      </c>
      <c r="D18" s="100">
        <f>SUM(N.Winterburn!C31)</f>
        <v>0</v>
      </c>
      <c r="E18" s="100">
        <f>SUM(N.Winterburn!C32)</f>
        <v>8</v>
      </c>
      <c r="F18" s="100">
        <f>SUM(N.Winterburn!C33)</f>
        <v>0</v>
      </c>
      <c r="G18" s="101">
        <f t="shared" si="0"/>
        <v>40</v>
      </c>
      <c r="H18" s="104">
        <f>SUM(N.Winterburn!C35)</f>
        <v>0</v>
      </c>
      <c r="I18" s="104">
        <f>SUM(N.Winterburn!C36)</f>
        <v>0</v>
      </c>
      <c r="K18" s="103">
        <f>SUM(N.Winterburn!I30)</f>
        <v>4</v>
      </c>
    </row>
    <row r="19" spans="1:11" x14ac:dyDescent="0.25">
      <c r="A19" s="99" t="s">
        <v>11</v>
      </c>
      <c r="B19" s="100">
        <f>SUM(T.Winterburn!C28)</f>
        <v>32</v>
      </c>
      <c r="C19" s="100">
        <f>SUM(T.Winterburn!C29)</f>
        <v>0</v>
      </c>
      <c r="D19" s="100">
        <f>SUM(T.Winterburn!C30)</f>
        <v>0</v>
      </c>
      <c r="E19" s="100">
        <f>SUM(T.Winterburn!C31)</f>
        <v>8</v>
      </c>
      <c r="F19" s="100">
        <f>SUM(T.Winterburn!C32)</f>
        <v>0</v>
      </c>
      <c r="G19" s="101">
        <f t="shared" si="0"/>
        <v>40</v>
      </c>
      <c r="H19" s="104">
        <f>SUM(T.Winterburn!C34)</f>
        <v>0</v>
      </c>
      <c r="I19" s="104">
        <f>SUM(T.Winterburn!C35)</f>
        <v>0</v>
      </c>
      <c r="K19" s="103">
        <f>SUM(T.Winterburn!I29)</f>
        <v>4</v>
      </c>
    </row>
    <row r="20" spans="1:11" x14ac:dyDescent="0.25">
      <c r="A20" s="99" t="s">
        <v>12</v>
      </c>
      <c r="B20" s="100">
        <f>SUM(Wright!C36)</f>
        <v>32</v>
      </c>
      <c r="C20" s="100">
        <f>SUM(Wright!C37)</f>
        <v>2</v>
      </c>
      <c r="D20" s="100">
        <f>SUM(Wright!C38)</f>
        <v>0</v>
      </c>
      <c r="E20" s="100">
        <f>SUM(Wright!C39)</f>
        <v>8</v>
      </c>
      <c r="F20" s="100">
        <f>SUM(Wright!C40)</f>
        <v>0</v>
      </c>
      <c r="G20" s="101">
        <f>B20+C20+D20+E20+F20</f>
        <v>42</v>
      </c>
      <c r="H20" s="104">
        <f>SUM(Wright!C42)</f>
        <v>0</v>
      </c>
      <c r="I20" s="104">
        <f>SUM(Wright!C43)</f>
        <v>0</v>
      </c>
      <c r="K20" s="103">
        <f>SUM(Wright!I37)</f>
        <v>17.25</v>
      </c>
    </row>
    <row r="21" spans="1:11" ht="17.25" customHeight="1" x14ac:dyDescent="0.25">
      <c r="A21" s="105" t="s">
        <v>22</v>
      </c>
      <c r="B21" s="106">
        <f t="shared" ref="B21:I21" si="2">SUM(B6:B20)</f>
        <v>464</v>
      </c>
      <c r="C21" s="106">
        <f t="shared" si="2"/>
        <v>2</v>
      </c>
      <c r="D21" s="106">
        <f t="shared" si="2"/>
        <v>0</v>
      </c>
      <c r="E21" s="106">
        <f t="shared" si="2"/>
        <v>56</v>
      </c>
      <c r="F21" s="106">
        <f t="shared" si="2"/>
        <v>0</v>
      </c>
      <c r="G21" s="106">
        <f t="shared" si="2"/>
        <v>522</v>
      </c>
      <c r="H21" s="107">
        <f t="shared" si="2"/>
        <v>0</v>
      </c>
      <c r="I21" s="107">
        <f t="shared" si="2"/>
        <v>0</v>
      </c>
      <c r="J21" s="94"/>
      <c r="K21" s="106">
        <f>SUM(K6:K20)</f>
        <v>85.75</v>
      </c>
    </row>
    <row r="22" spans="1:11" s="94" customFormat="1" x14ac:dyDescent="0.25">
      <c r="A22" s="92"/>
      <c r="B22" s="92"/>
      <c r="C22" s="92"/>
      <c r="D22" s="92"/>
      <c r="E22" s="92"/>
      <c r="F22" s="92"/>
      <c r="J22" s="92"/>
      <c r="K22" s="92"/>
    </row>
    <row r="24" spans="1:11" x14ac:dyDescent="0.25">
      <c r="A24" s="92" t="s">
        <v>28</v>
      </c>
      <c r="C24" s="108">
        <f>B21+C21+D21</f>
        <v>466</v>
      </c>
    </row>
    <row r="25" spans="1:11" x14ac:dyDescent="0.25">
      <c r="A25" s="92" t="s">
        <v>29</v>
      </c>
      <c r="C25" s="108">
        <f>K21</f>
        <v>85.75</v>
      </c>
    </row>
    <row r="26" spans="1:11" x14ac:dyDescent="0.25">
      <c r="A26" s="92" t="s">
        <v>33</v>
      </c>
      <c r="C26" s="109">
        <f>C25/C24</f>
        <v>0.18401287553648069</v>
      </c>
    </row>
    <row r="27" spans="1:11" x14ac:dyDescent="0.25">
      <c r="C27" s="94"/>
    </row>
    <row r="28" spans="1:11" x14ac:dyDescent="0.25">
      <c r="H28" s="94" t="s">
        <v>106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B24" sqref="B24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69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27.02.22</v>
      </c>
      <c r="D2" s="110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/>
      <c r="N3" s="118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6959</v>
      </c>
      <c r="B4" s="6" t="s">
        <v>110</v>
      </c>
      <c r="C4" s="6">
        <v>9</v>
      </c>
      <c r="D4" s="22" t="s">
        <v>83</v>
      </c>
      <c r="E4" s="137">
        <v>3</v>
      </c>
      <c r="F4" s="138"/>
      <c r="G4" s="137"/>
      <c r="H4" s="138"/>
      <c r="I4" s="137"/>
      <c r="J4" s="138"/>
      <c r="K4" s="137"/>
      <c r="L4" s="138"/>
      <c r="M4" s="139"/>
      <c r="N4" s="140"/>
      <c r="O4" s="137"/>
      <c r="P4" s="138"/>
      <c r="Q4" s="137"/>
      <c r="R4" s="138"/>
      <c r="S4" s="12">
        <f>E4+G4+I4+K4+M4+O4+Q4</f>
        <v>3</v>
      </c>
      <c r="T4" s="12">
        <f t="shared" ref="T4:T24" si="0">SUM(S4-U4-V4)</f>
        <v>3</v>
      </c>
      <c r="U4" s="14"/>
      <c r="V4" s="14"/>
    </row>
    <row r="5" spans="1:22" x14ac:dyDescent="0.25">
      <c r="A5" s="6">
        <v>6959</v>
      </c>
      <c r="B5" s="6" t="s">
        <v>110</v>
      </c>
      <c r="C5" s="6">
        <v>10</v>
      </c>
      <c r="D5" s="22" t="s">
        <v>83</v>
      </c>
      <c r="E5" s="137">
        <v>5</v>
      </c>
      <c r="F5" s="138"/>
      <c r="G5" s="137">
        <v>7.25</v>
      </c>
      <c r="H5" s="138"/>
      <c r="I5" s="137">
        <v>6.75</v>
      </c>
      <c r="J5" s="138"/>
      <c r="K5" s="137">
        <v>7</v>
      </c>
      <c r="L5" s="138"/>
      <c r="M5" s="139"/>
      <c r="N5" s="140"/>
      <c r="O5" s="137"/>
      <c r="P5" s="138"/>
      <c r="Q5" s="137"/>
      <c r="R5" s="138"/>
      <c r="S5" s="12">
        <f t="shared" ref="S5:S27" si="1">E5+G5+I5+K5+M5+O5+Q5</f>
        <v>26</v>
      </c>
      <c r="T5" s="12">
        <f t="shared" si="0"/>
        <v>26</v>
      </c>
      <c r="U5" s="14"/>
      <c r="V5" s="14"/>
    </row>
    <row r="6" spans="1:22" x14ac:dyDescent="0.25">
      <c r="A6" s="6">
        <v>6959</v>
      </c>
      <c r="B6" s="6" t="s">
        <v>110</v>
      </c>
      <c r="C6" s="6">
        <v>11</v>
      </c>
      <c r="D6" s="22" t="s">
        <v>83</v>
      </c>
      <c r="E6" s="137"/>
      <c r="F6" s="138"/>
      <c r="G6" s="137"/>
      <c r="H6" s="138"/>
      <c r="I6" s="137"/>
      <c r="J6" s="138"/>
      <c r="K6" s="137">
        <v>0.5</v>
      </c>
      <c r="L6" s="138"/>
      <c r="M6" s="139"/>
      <c r="N6" s="140"/>
      <c r="O6" s="137"/>
      <c r="P6" s="138"/>
      <c r="Q6" s="137"/>
      <c r="R6" s="138"/>
      <c r="S6" s="12">
        <f t="shared" si="1"/>
        <v>0.5</v>
      </c>
      <c r="T6" s="12">
        <f t="shared" si="0"/>
        <v>0.5</v>
      </c>
      <c r="U6" s="14"/>
      <c r="V6" s="14"/>
    </row>
    <row r="7" spans="1:22" ht="16.5" customHeight="1" x14ac:dyDescent="0.25">
      <c r="A7" s="6">
        <v>6959</v>
      </c>
      <c r="B7" s="6" t="s">
        <v>110</v>
      </c>
      <c r="C7" s="6">
        <v>12</v>
      </c>
      <c r="D7" s="22" t="s">
        <v>83</v>
      </c>
      <c r="E7" s="137"/>
      <c r="F7" s="138"/>
      <c r="G7" s="137"/>
      <c r="H7" s="138"/>
      <c r="I7" s="137"/>
      <c r="J7" s="138"/>
      <c r="K7" s="137">
        <v>0.5</v>
      </c>
      <c r="L7" s="138"/>
      <c r="M7" s="139"/>
      <c r="N7" s="140"/>
      <c r="O7" s="137"/>
      <c r="P7" s="138"/>
      <c r="Q7" s="137"/>
      <c r="R7" s="138"/>
      <c r="S7" s="12">
        <f t="shared" si="1"/>
        <v>0.5</v>
      </c>
      <c r="T7" s="12">
        <f t="shared" si="0"/>
        <v>0.5</v>
      </c>
      <c r="U7" s="14"/>
      <c r="V7" s="14"/>
    </row>
    <row r="8" spans="1:22" x14ac:dyDescent="0.25">
      <c r="A8" s="6">
        <v>6959</v>
      </c>
      <c r="B8" s="6" t="s">
        <v>110</v>
      </c>
      <c r="C8" s="6">
        <v>13</v>
      </c>
      <c r="D8" s="22" t="s">
        <v>83</v>
      </c>
      <c r="E8" s="137"/>
      <c r="F8" s="138"/>
      <c r="G8" s="137"/>
      <c r="H8" s="138"/>
      <c r="I8" s="137"/>
      <c r="J8" s="138"/>
      <c r="K8" s="137"/>
      <c r="L8" s="138"/>
      <c r="M8" s="139"/>
      <c r="N8" s="140"/>
      <c r="O8" s="137"/>
      <c r="P8" s="138"/>
      <c r="Q8" s="137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>
        <v>6959</v>
      </c>
      <c r="B9" s="6" t="s">
        <v>110</v>
      </c>
      <c r="C9" s="6">
        <v>6</v>
      </c>
      <c r="D9" s="22" t="s">
        <v>83</v>
      </c>
      <c r="E9" s="137"/>
      <c r="F9" s="138"/>
      <c r="G9" s="137"/>
      <c r="H9" s="138"/>
      <c r="I9" s="137"/>
      <c r="J9" s="138"/>
      <c r="K9" s="137"/>
      <c r="L9" s="138"/>
      <c r="M9" s="139"/>
      <c r="N9" s="140"/>
      <c r="O9" s="137"/>
      <c r="P9" s="138"/>
      <c r="Q9" s="137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>
        <v>6959</v>
      </c>
      <c r="B10" s="6" t="s">
        <v>110</v>
      </c>
      <c r="C10" s="6">
        <v>7</v>
      </c>
      <c r="D10" s="22" t="s">
        <v>83</v>
      </c>
      <c r="E10" s="137"/>
      <c r="F10" s="138"/>
      <c r="G10" s="137"/>
      <c r="H10" s="138"/>
      <c r="I10" s="137"/>
      <c r="J10" s="138"/>
      <c r="K10" s="137"/>
      <c r="L10" s="138"/>
      <c r="M10" s="139"/>
      <c r="N10" s="140"/>
      <c r="O10" s="137"/>
      <c r="P10" s="138"/>
      <c r="Q10" s="137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7"/>
      <c r="F11" s="138"/>
      <c r="G11" s="137"/>
      <c r="H11" s="138"/>
      <c r="I11" s="137"/>
      <c r="J11" s="138"/>
      <c r="K11" s="137"/>
      <c r="L11" s="138"/>
      <c r="M11" s="139"/>
      <c r="N11" s="140"/>
      <c r="O11" s="137"/>
      <c r="P11" s="138"/>
      <c r="Q11" s="137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37"/>
      <c r="H12" s="138"/>
      <c r="I12" s="137"/>
      <c r="J12" s="138"/>
      <c r="K12" s="137"/>
      <c r="L12" s="138"/>
      <c r="M12" s="139"/>
      <c r="N12" s="140"/>
      <c r="O12" s="137"/>
      <c r="P12" s="138"/>
      <c r="Q12" s="137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49"/>
      <c r="F13" s="150"/>
      <c r="G13" s="137"/>
      <c r="H13" s="138"/>
      <c r="I13" s="137"/>
      <c r="J13" s="138"/>
      <c r="K13" s="137"/>
      <c r="L13" s="138"/>
      <c r="M13" s="139"/>
      <c r="N13" s="140"/>
      <c r="O13" s="137"/>
      <c r="P13" s="138"/>
      <c r="Q13" s="137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37"/>
      <c r="H14" s="138"/>
      <c r="I14" s="137"/>
      <c r="J14" s="138"/>
      <c r="K14" s="137"/>
      <c r="L14" s="138"/>
      <c r="M14" s="139"/>
      <c r="N14" s="140"/>
      <c r="O14" s="137"/>
      <c r="P14" s="138"/>
      <c r="Q14" s="137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7"/>
      <c r="F15" s="138"/>
      <c r="G15" s="137"/>
      <c r="H15" s="138"/>
      <c r="I15" s="137"/>
      <c r="J15" s="138"/>
      <c r="K15" s="137"/>
      <c r="L15" s="138"/>
      <c r="M15" s="139"/>
      <c r="N15" s="140"/>
      <c r="O15" s="137"/>
      <c r="P15" s="138"/>
      <c r="Q15" s="137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7"/>
      <c r="F16" s="138"/>
      <c r="G16" s="137"/>
      <c r="H16" s="138"/>
      <c r="I16" s="137"/>
      <c r="J16" s="138"/>
      <c r="K16" s="137"/>
      <c r="L16" s="138"/>
      <c r="M16" s="139"/>
      <c r="N16" s="140"/>
      <c r="O16" s="137"/>
      <c r="P16" s="138"/>
      <c r="Q16" s="137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 t="s">
        <v>104</v>
      </c>
      <c r="E17" s="137"/>
      <c r="F17" s="138"/>
      <c r="G17" s="137">
        <v>0.75</v>
      </c>
      <c r="H17" s="138"/>
      <c r="I17" s="137">
        <v>1.25</v>
      </c>
      <c r="J17" s="138"/>
      <c r="K17" s="137"/>
      <c r="L17" s="138"/>
      <c r="M17" s="139"/>
      <c r="N17" s="140"/>
      <c r="O17" s="137"/>
      <c r="P17" s="138"/>
      <c r="Q17" s="137"/>
      <c r="R17" s="138"/>
      <c r="S17" s="12">
        <f>E17+G17+I17+K17+M17+O17+Q17</f>
        <v>2</v>
      </c>
      <c r="T17" s="12">
        <f>SUM(S17-U17-V17)</f>
        <v>2</v>
      </c>
      <c r="U17" s="14"/>
      <c r="V17" s="14"/>
    </row>
    <row r="18" spans="1:22" x14ac:dyDescent="0.25">
      <c r="A18" s="6"/>
      <c r="B18" s="6"/>
      <c r="C18" s="6"/>
      <c r="D18" s="22"/>
      <c r="E18" s="137"/>
      <c r="F18" s="138"/>
      <c r="G18" s="137"/>
      <c r="H18" s="138"/>
      <c r="I18" s="137"/>
      <c r="J18" s="138"/>
      <c r="K18" s="137"/>
      <c r="L18" s="138"/>
      <c r="M18" s="139"/>
      <c r="N18" s="140"/>
      <c r="O18" s="137"/>
      <c r="P18" s="138"/>
      <c r="Q18" s="137"/>
      <c r="R18" s="138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>
        <v>3601</v>
      </c>
      <c r="B19" s="6" t="s">
        <v>111</v>
      </c>
      <c r="C19" s="6"/>
      <c r="D19" s="22" t="s">
        <v>90</v>
      </c>
      <c r="E19" s="137"/>
      <c r="F19" s="138"/>
      <c r="G19" s="137"/>
      <c r="H19" s="138"/>
      <c r="I19" s="137"/>
      <c r="J19" s="138"/>
      <c r="K19" s="137"/>
      <c r="L19" s="138"/>
      <c r="M19" s="139"/>
      <c r="N19" s="140"/>
      <c r="O19" s="137"/>
      <c r="P19" s="138"/>
      <c r="Q19" s="137"/>
      <c r="R19" s="138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6"/>
      <c r="C20" s="6"/>
      <c r="D20" s="22"/>
      <c r="E20" s="137"/>
      <c r="F20" s="138"/>
      <c r="G20" s="137"/>
      <c r="H20" s="138"/>
      <c r="I20" s="137"/>
      <c r="J20" s="138"/>
      <c r="K20" s="137"/>
      <c r="L20" s="138"/>
      <c r="M20" s="139"/>
      <c r="N20" s="140"/>
      <c r="O20" s="137"/>
      <c r="P20" s="138"/>
      <c r="Q20" s="137"/>
      <c r="R20" s="138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/>
      <c r="B21" s="25"/>
      <c r="C21" s="6"/>
      <c r="D21" s="22"/>
      <c r="E21" s="137"/>
      <c r="F21" s="138"/>
      <c r="G21" s="137"/>
      <c r="H21" s="138"/>
      <c r="I21" s="137"/>
      <c r="J21" s="138"/>
      <c r="K21" s="137"/>
      <c r="L21" s="138"/>
      <c r="M21" s="139"/>
      <c r="N21" s="140"/>
      <c r="O21" s="137"/>
      <c r="P21" s="138"/>
      <c r="Q21" s="137"/>
      <c r="R21" s="138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>
        <v>3600</v>
      </c>
      <c r="B22" s="6" t="s">
        <v>112</v>
      </c>
      <c r="C22" s="6"/>
      <c r="D22" s="22" t="s">
        <v>89</v>
      </c>
      <c r="E22" s="125"/>
      <c r="F22" s="126"/>
      <c r="G22" s="137"/>
      <c r="H22" s="138"/>
      <c r="I22" s="137"/>
      <c r="J22" s="138"/>
      <c r="K22" s="137"/>
      <c r="L22" s="138"/>
      <c r="M22" s="139"/>
      <c r="N22" s="140"/>
      <c r="O22" s="137"/>
      <c r="P22" s="138"/>
      <c r="Q22" s="137"/>
      <c r="R22" s="138"/>
      <c r="S22" s="12">
        <f t="shared" si="2"/>
        <v>0</v>
      </c>
      <c r="T22" s="12">
        <f t="shared" si="3"/>
        <v>0</v>
      </c>
      <c r="U22" s="14"/>
      <c r="V22" s="14"/>
    </row>
    <row r="23" spans="1:22" x14ac:dyDescent="0.25">
      <c r="A23" s="6">
        <v>3600</v>
      </c>
      <c r="B23" s="25" t="s">
        <v>112</v>
      </c>
      <c r="C23" s="6"/>
      <c r="D23" s="22" t="s">
        <v>73</v>
      </c>
      <c r="E23" s="137"/>
      <c r="F23" s="138"/>
      <c r="G23" s="137"/>
      <c r="H23" s="138"/>
      <c r="I23" s="137"/>
      <c r="J23" s="138"/>
      <c r="K23" s="137"/>
      <c r="L23" s="138"/>
      <c r="M23" s="139"/>
      <c r="N23" s="140"/>
      <c r="O23" s="137"/>
      <c r="P23" s="138"/>
      <c r="Q23" s="137"/>
      <c r="R23" s="138"/>
      <c r="S23" s="12">
        <f t="shared" si="2"/>
        <v>0</v>
      </c>
      <c r="T23" s="12">
        <f t="shared" si="3"/>
        <v>0</v>
      </c>
      <c r="U23" s="14"/>
      <c r="V23" s="14"/>
    </row>
    <row r="24" spans="1:22" x14ac:dyDescent="0.25">
      <c r="A24" s="6"/>
      <c r="B24" s="6"/>
      <c r="C24" s="6"/>
      <c r="D24" s="10"/>
      <c r="E24" s="137"/>
      <c r="F24" s="138"/>
      <c r="G24" s="137"/>
      <c r="H24" s="138"/>
      <c r="I24" s="137"/>
      <c r="J24" s="138"/>
      <c r="K24" s="137"/>
      <c r="L24" s="138"/>
      <c r="M24" s="139"/>
      <c r="N24" s="140"/>
      <c r="O24" s="137"/>
      <c r="P24" s="138"/>
      <c r="Q24" s="137"/>
      <c r="R24" s="138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37"/>
      <c r="F25" s="138"/>
      <c r="G25" s="137"/>
      <c r="H25" s="138"/>
      <c r="I25" s="137"/>
      <c r="J25" s="138"/>
      <c r="K25" s="137"/>
      <c r="L25" s="138"/>
      <c r="M25" s="139"/>
      <c r="N25" s="140"/>
      <c r="O25" s="137"/>
      <c r="P25" s="138"/>
      <c r="Q25" s="137"/>
      <c r="R25" s="138"/>
      <c r="S25" s="12">
        <f t="shared" si="1"/>
        <v>0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37"/>
      <c r="F26" s="138"/>
      <c r="G26" s="137"/>
      <c r="H26" s="138"/>
      <c r="I26" s="137"/>
      <c r="J26" s="138"/>
      <c r="K26" s="137"/>
      <c r="L26" s="138"/>
      <c r="M26" s="139"/>
      <c r="N26" s="140"/>
      <c r="O26" s="137"/>
      <c r="P26" s="138"/>
      <c r="Q26" s="137"/>
      <c r="R26" s="138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41">
        <v>8</v>
      </c>
      <c r="F27" s="142"/>
      <c r="G27" s="141">
        <f>SUM(G4:G26)</f>
        <v>8</v>
      </c>
      <c r="H27" s="142"/>
      <c r="I27" s="141">
        <f>SUM(I4:I26)</f>
        <v>8</v>
      </c>
      <c r="J27" s="142"/>
      <c r="K27" s="141">
        <f>SUM(K4:K26)</f>
        <v>8</v>
      </c>
      <c r="L27" s="142"/>
      <c r="M27" s="141">
        <f>SUM(M4:M26)</f>
        <v>0</v>
      </c>
      <c r="N27" s="142"/>
      <c r="O27" s="141">
        <f>SUM(O4:O26)</f>
        <v>0</v>
      </c>
      <c r="P27" s="142"/>
      <c r="Q27" s="141">
        <f>SUM(Q4:Q26)</f>
        <v>0</v>
      </c>
      <c r="R27" s="142"/>
      <c r="S27" s="12">
        <f t="shared" si="1"/>
        <v>32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32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-8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-8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32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>
        <v>2</v>
      </c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32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E18" sqref="E18:L18"/>
    </sheetView>
  </sheetViews>
  <sheetFormatPr defaultColWidth="9.140625"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71</v>
      </c>
      <c r="B2" s="110"/>
      <c r="C2" s="110" t="str">
        <f>Buckingham!C2</f>
        <v>27.02.22</v>
      </c>
      <c r="D2" s="32"/>
      <c r="E2" s="158" t="s">
        <v>13</v>
      </c>
      <c r="F2" s="158"/>
      <c r="G2" s="158" t="s">
        <v>14</v>
      </c>
      <c r="H2" s="158"/>
      <c r="I2" s="158" t="s">
        <v>15</v>
      </c>
      <c r="J2" s="158"/>
      <c r="K2" s="158" t="s">
        <v>16</v>
      </c>
      <c r="L2" s="158"/>
      <c r="M2" s="158" t="s">
        <v>17</v>
      </c>
      <c r="N2" s="158"/>
      <c r="O2" s="158" t="s">
        <v>18</v>
      </c>
      <c r="P2" s="158"/>
      <c r="Q2" s="158" t="s">
        <v>19</v>
      </c>
      <c r="R2" s="158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5"/>
      <c r="N3" s="116"/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/>
      <c r="B4" s="6"/>
      <c r="C4" s="6"/>
      <c r="D4" s="22"/>
      <c r="E4" s="151"/>
      <c r="F4" s="152"/>
      <c r="G4" s="151"/>
      <c r="H4" s="152"/>
      <c r="I4" s="137"/>
      <c r="J4" s="138"/>
      <c r="K4" s="125"/>
      <c r="L4" s="126"/>
      <c r="M4" s="147"/>
      <c r="N4" s="148"/>
      <c r="O4" s="155"/>
      <c r="P4" s="155"/>
      <c r="Q4" s="151"/>
      <c r="R4" s="152"/>
      <c r="S4" s="38">
        <f>E4+G4+I4+K4+M4+O4+Q4</f>
        <v>0</v>
      </c>
      <c r="T4" s="38">
        <f>SUM(S4-U4-V4)</f>
        <v>0</v>
      </c>
      <c r="U4" s="40"/>
      <c r="V4" s="40"/>
    </row>
    <row r="5" spans="1:22" x14ac:dyDescent="0.25">
      <c r="A5" s="6"/>
      <c r="B5" s="6"/>
      <c r="C5" s="6"/>
      <c r="D5" s="22"/>
      <c r="E5" s="151"/>
      <c r="F5" s="152"/>
      <c r="G5" s="151"/>
      <c r="H5" s="152"/>
      <c r="I5" s="151"/>
      <c r="J5" s="152"/>
      <c r="K5" s="151"/>
      <c r="L5" s="152"/>
      <c r="M5" s="153"/>
      <c r="N5" s="154"/>
      <c r="O5" s="155"/>
      <c r="P5" s="155"/>
      <c r="Q5" s="151"/>
      <c r="R5" s="152"/>
      <c r="S5" s="38">
        <f>E5+G5+I5+K5+M5+O5+Q5</f>
        <v>0</v>
      </c>
      <c r="T5" s="38">
        <f t="shared" ref="T5:T20" si="0">SUM(S5-U5-V5)</f>
        <v>0</v>
      </c>
      <c r="U5" s="40"/>
      <c r="V5" s="40"/>
    </row>
    <row r="6" spans="1:22" x14ac:dyDescent="0.25">
      <c r="A6" s="6"/>
      <c r="B6" s="6"/>
      <c r="C6" s="6"/>
      <c r="D6" s="22"/>
      <c r="E6" s="151"/>
      <c r="F6" s="152"/>
      <c r="G6" s="151"/>
      <c r="H6" s="152"/>
      <c r="I6" s="151"/>
      <c r="J6" s="152"/>
      <c r="K6" s="151"/>
      <c r="L6" s="152"/>
      <c r="M6" s="153"/>
      <c r="N6" s="154"/>
      <c r="O6" s="155"/>
      <c r="P6" s="155"/>
      <c r="Q6" s="151"/>
      <c r="R6" s="152"/>
      <c r="S6" s="38">
        <f t="shared" ref="S6:S22" si="1">E6+G6+I6+K6+M6+O6+Q6</f>
        <v>0</v>
      </c>
      <c r="T6" s="38">
        <f t="shared" si="0"/>
        <v>0</v>
      </c>
      <c r="U6" s="40"/>
      <c r="V6" s="40"/>
    </row>
    <row r="7" spans="1:22" x14ac:dyDescent="0.25">
      <c r="A7" s="6"/>
      <c r="B7" s="6"/>
      <c r="C7" s="6"/>
      <c r="D7" s="22"/>
      <c r="E7" s="151"/>
      <c r="F7" s="152"/>
      <c r="G7" s="151"/>
      <c r="H7" s="152"/>
      <c r="I7" s="151"/>
      <c r="J7" s="152"/>
      <c r="K7" s="151"/>
      <c r="L7" s="152"/>
      <c r="M7" s="153"/>
      <c r="N7" s="154"/>
      <c r="O7" s="155"/>
      <c r="P7" s="155"/>
      <c r="Q7" s="151"/>
      <c r="R7" s="152"/>
      <c r="S7" s="38">
        <f t="shared" si="1"/>
        <v>0</v>
      </c>
      <c r="T7" s="38">
        <f t="shared" si="0"/>
        <v>0</v>
      </c>
      <c r="U7" s="40"/>
      <c r="V7" s="40"/>
    </row>
    <row r="8" spans="1:22" x14ac:dyDescent="0.25">
      <c r="A8" s="6"/>
      <c r="B8" s="6"/>
      <c r="C8" s="6"/>
      <c r="D8" s="22"/>
      <c r="E8" s="151"/>
      <c r="F8" s="152"/>
      <c r="G8" s="151"/>
      <c r="H8" s="152"/>
      <c r="I8" s="151"/>
      <c r="J8" s="152"/>
      <c r="K8" s="151"/>
      <c r="L8" s="152"/>
      <c r="M8" s="153"/>
      <c r="N8" s="154"/>
      <c r="O8" s="155"/>
      <c r="P8" s="155"/>
      <c r="Q8" s="151"/>
      <c r="R8" s="152"/>
      <c r="S8" s="38">
        <f t="shared" si="1"/>
        <v>0</v>
      </c>
      <c r="T8" s="38">
        <f t="shared" si="0"/>
        <v>0</v>
      </c>
      <c r="U8" s="40"/>
      <c r="V8" s="40"/>
    </row>
    <row r="9" spans="1:22" x14ac:dyDescent="0.25">
      <c r="A9" s="6"/>
      <c r="B9" s="6"/>
      <c r="C9" s="6"/>
      <c r="D9" s="22"/>
      <c r="E9" s="151"/>
      <c r="F9" s="152"/>
      <c r="G9" s="151"/>
      <c r="H9" s="152"/>
      <c r="I9" s="151"/>
      <c r="J9" s="152"/>
      <c r="K9" s="151"/>
      <c r="L9" s="152"/>
      <c r="M9" s="153"/>
      <c r="N9" s="154"/>
      <c r="O9" s="155"/>
      <c r="P9" s="155"/>
      <c r="Q9" s="151"/>
      <c r="R9" s="152"/>
      <c r="S9" s="38">
        <f t="shared" si="1"/>
        <v>0</v>
      </c>
      <c r="T9" s="38">
        <f t="shared" si="0"/>
        <v>0</v>
      </c>
      <c r="U9" s="40"/>
      <c r="V9" s="40"/>
    </row>
    <row r="10" spans="1:22" x14ac:dyDescent="0.25">
      <c r="A10" s="6"/>
      <c r="B10" s="6"/>
      <c r="C10" s="6"/>
      <c r="D10" s="22"/>
      <c r="E10" s="151"/>
      <c r="F10" s="152"/>
      <c r="G10" s="151"/>
      <c r="H10" s="152"/>
      <c r="I10" s="151"/>
      <c r="J10" s="152"/>
      <c r="K10" s="151"/>
      <c r="L10" s="152"/>
      <c r="M10" s="153"/>
      <c r="N10" s="154"/>
      <c r="O10" s="151"/>
      <c r="P10" s="152"/>
      <c r="Q10" s="151"/>
      <c r="R10" s="152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51"/>
      <c r="F11" s="152"/>
      <c r="G11" s="151"/>
      <c r="H11" s="152"/>
      <c r="I11" s="151"/>
      <c r="J11" s="152"/>
      <c r="K11" s="151"/>
      <c r="L11" s="152"/>
      <c r="M11" s="153"/>
      <c r="N11" s="154"/>
      <c r="O11" s="151"/>
      <c r="P11" s="152"/>
      <c r="Q11" s="151"/>
      <c r="R11" s="152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25"/>
      <c r="F12" s="126"/>
      <c r="G12" s="125"/>
      <c r="H12" s="126"/>
      <c r="I12" s="125"/>
      <c r="J12" s="126"/>
      <c r="K12" s="125"/>
      <c r="L12" s="126"/>
      <c r="M12" s="147"/>
      <c r="N12" s="148"/>
      <c r="O12" s="151"/>
      <c r="P12" s="152"/>
      <c r="Q12" s="151"/>
      <c r="R12" s="152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5"/>
      <c r="F13" s="126"/>
      <c r="G13" s="125"/>
      <c r="H13" s="126"/>
      <c r="I13" s="125"/>
      <c r="J13" s="126"/>
      <c r="K13" s="125"/>
      <c r="L13" s="126"/>
      <c r="M13" s="147"/>
      <c r="N13" s="148"/>
      <c r="O13" s="151"/>
      <c r="P13" s="152"/>
      <c r="Q13" s="151"/>
      <c r="R13" s="152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25"/>
      <c r="F14" s="126"/>
      <c r="G14" s="125"/>
      <c r="H14" s="126"/>
      <c r="I14" s="125"/>
      <c r="J14" s="126"/>
      <c r="K14" s="125"/>
      <c r="L14" s="126"/>
      <c r="M14" s="147"/>
      <c r="N14" s="148"/>
      <c r="O14" s="151"/>
      <c r="P14" s="152"/>
      <c r="Q14" s="151"/>
      <c r="R14" s="152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>
        <v>3601</v>
      </c>
      <c r="B15" s="6" t="s">
        <v>111</v>
      </c>
      <c r="C15" s="6"/>
      <c r="D15" s="22" t="s">
        <v>90</v>
      </c>
      <c r="E15" s="137"/>
      <c r="F15" s="126"/>
      <c r="G15" s="137"/>
      <c r="H15" s="126"/>
      <c r="I15" s="137">
        <v>1.5</v>
      </c>
      <c r="J15" s="126"/>
      <c r="K15" s="137">
        <v>0.5</v>
      </c>
      <c r="L15" s="126"/>
      <c r="M15" s="145"/>
      <c r="N15" s="148"/>
      <c r="O15" s="151"/>
      <c r="P15" s="152"/>
      <c r="Q15" s="151"/>
      <c r="R15" s="152"/>
      <c r="S15" s="38">
        <f t="shared" si="8"/>
        <v>2</v>
      </c>
      <c r="T15" s="38">
        <f t="shared" si="9"/>
        <v>2</v>
      </c>
      <c r="U15" s="40"/>
      <c r="V15" s="40"/>
    </row>
    <row r="16" spans="1:22" x14ac:dyDescent="0.25">
      <c r="A16" s="6"/>
      <c r="B16" s="6"/>
      <c r="C16" s="6"/>
      <c r="D16" s="22"/>
      <c r="E16" s="125"/>
      <c r="F16" s="126"/>
      <c r="G16" s="125"/>
      <c r="H16" s="126"/>
      <c r="I16" s="125"/>
      <c r="J16" s="126"/>
      <c r="K16" s="125"/>
      <c r="L16" s="126"/>
      <c r="M16" s="147"/>
      <c r="N16" s="148"/>
      <c r="O16" s="151"/>
      <c r="P16" s="152"/>
      <c r="Q16" s="151"/>
      <c r="R16" s="152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25"/>
      <c r="C17" s="6"/>
      <c r="D17" s="22"/>
      <c r="E17" s="125"/>
      <c r="F17" s="126"/>
      <c r="G17" s="125"/>
      <c r="H17" s="126"/>
      <c r="I17" s="125"/>
      <c r="J17" s="126"/>
      <c r="K17" s="125"/>
      <c r="L17" s="126"/>
      <c r="M17" s="147"/>
      <c r="N17" s="148"/>
      <c r="O17" s="151"/>
      <c r="P17" s="152"/>
      <c r="Q17" s="151"/>
      <c r="R17" s="152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>
        <v>3600</v>
      </c>
      <c r="B18" s="6" t="s">
        <v>112</v>
      </c>
      <c r="C18" s="6"/>
      <c r="D18" s="22" t="s">
        <v>85</v>
      </c>
      <c r="E18" s="151">
        <v>8</v>
      </c>
      <c r="F18" s="152"/>
      <c r="G18" s="151">
        <v>8</v>
      </c>
      <c r="H18" s="152"/>
      <c r="I18" s="151">
        <v>6.5</v>
      </c>
      <c r="J18" s="152"/>
      <c r="K18" s="151">
        <v>7.5</v>
      </c>
      <c r="L18" s="152"/>
      <c r="M18" s="153"/>
      <c r="N18" s="154"/>
      <c r="O18" s="155"/>
      <c r="P18" s="155"/>
      <c r="Q18" s="151"/>
      <c r="R18" s="152"/>
      <c r="S18" s="38">
        <f t="shared" si="1"/>
        <v>30</v>
      </c>
      <c r="T18" s="38">
        <f t="shared" si="0"/>
        <v>30</v>
      </c>
      <c r="U18" s="40"/>
      <c r="V18" s="40"/>
    </row>
    <row r="19" spans="1:22" x14ac:dyDescent="0.25">
      <c r="A19" s="6"/>
      <c r="B19" s="25"/>
      <c r="C19" s="6"/>
      <c r="D19" s="22"/>
      <c r="E19" s="151"/>
      <c r="F19" s="152"/>
      <c r="G19" s="151"/>
      <c r="H19" s="152"/>
      <c r="I19" s="151"/>
      <c r="J19" s="152"/>
      <c r="K19" s="151"/>
      <c r="L19" s="152"/>
      <c r="M19" s="153"/>
      <c r="N19" s="154"/>
      <c r="O19" s="155"/>
      <c r="P19" s="155"/>
      <c r="Q19" s="151"/>
      <c r="R19" s="152"/>
      <c r="S19" s="38">
        <f t="shared" si="1"/>
        <v>0</v>
      </c>
      <c r="T19" s="38">
        <f t="shared" si="0"/>
        <v>0</v>
      </c>
      <c r="U19" s="40"/>
      <c r="V19" s="40"/>
    </row>
    <row r="20" spans="1:22" x14ac:dyDescent="0.25">
      <c r="A20" s="6"/>
      <c r="B20" s="6"/>
      <c r="C20" s="6"/>
      <c r="D20" s="22"/>
      <c r="E20" s="151"/>
      <c r="F20" s="152"/>
      <c r="G20" s="151"/>
      <c r="H20" s="152"/>
      <c r="I20" s="151"/>
      <c r="J20" s="152"/>
      <c r="K20" s="151"/>
      <c r="L20" s="152"/>
      <c r="M20" s="153"/>
      <c r="N20" s="154"/>
      <c r="O20" s="155"/>
      <c r="P20" s="155"/>
      <c r="Q20" s="151"/>
      <c r="R20" s="152"/>
      <c r="S20" s="38">
        <f t="shared" si="1"/>
        <v>0</v>
      </c>
      <c r="T20" s="38">
        <f t="shared" si="0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51"/>
      <c r="F21" s="152"/>
      <c r="G21" s="151"/>
      <c r="H21" s="152"/>
      <c r="I21" s="151"/>
      <c r="J21" s="152"/>
      <c r="K21" s="151"/>
      <c r="L21" s="152"/>
      <c r="M21" s="153">
        <v>8</v>
      </c>
      <c r="N21" s="154"/>
      <c r="O21" s="155"/>
      <c r="P21" s="155"/>
      <c r="Q21" s="151"/>
      <c r="R21" s="152"/>
      <c r="S21" s="38">
        <f t="shared" si="1"/>
        <v>8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55"/>
      <c r="F22" s="155"/>
      <c r="G22" s="155"/>
      <c r="H22" s="155"/>
      <c r="I22" s="155"/>
      <c r="J22" s="155"/>
      <c r="K22" s="155"/>
      <c r="L22" s="155"/>
      <c r="M22" s="151"/>
      <c r="N22" s="152"/>
      <c r="O22" s="155"/>
      <c r="P22" s="155"/>
      <c r="Q22" s="151"/>
      <c r="R22" s="152"/>
      <c r="S22" s="38">
        <f t="shared" si="1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56">
        <f>SUM(E4:E22)</f>
        <v>8</v>
      </c>
      <c r="F23" s="157"/>
      <c r="G23" s="156">
        <f>SUM(G4:G22)</f>
        <v>8</v>
      </c>
      <c r="H23" s="157"/>
      <c r="I23" s="156">
        <f>SUM(I4:I22)</f>
        <v>8</v>
      </c>
      <c r="J23" s="157"/>
      <c r="K23" s="156">
        <f>SUM(K4:K22)</f>
        <v>8</v>
      </c>
      <c r="L23" s="157"/>
      <c r="M23" s="156">
        <f>SUM(M4:M22)</f>
        <v>8</v>
      </c>
      <c r="N23" s="157"/>
      <c r="O23" s="156">
        <f>SUM(O4:O22)</f>
        <v>0</v>
      </c>
      <c r="P23" s="157"/>
      <c r="Q23" s="156">
        <f>SUM(Q4:Q22)</f>
        <v>0</v>
      </c>
      <c r="R23" s="157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32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32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30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8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4:L4"/>
    <mergeCell ref="E6:F6"/>
    <mergeCell ref="E5:F5"/>
    <mergeCell ref="E7:F7"/>
    <mergeCell ref="G7:H7"/>
    <mergeCell ref="E9:F9"/>
    <mergeCell ref="I4:J4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I5:J5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1" sqref="B21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27.02.22</v>
      </c>
      <c r="D2" s="6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/>
      <c r="N3" s="118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6959</v>
      </c>
      <c r="B4" s="6" t="s">
        <v>110</v>
      </c>
      <c r="C4" s="6">
        <v>8</v>
      </c>
      <c r="D4" s="22" t="s">
        <v>83</v>
      </c>
      <c r="E4" s="137">
        <v>1</v>
      </c>
      <c r="F4" s="138"/>
      <c r="G4" s="137"/>
      <c r="H4" s="138"/>
      <c r="I4" s="137"/>
      <c r="J4" s="138"/>
      <c r="K4" s="137"/>
      <c r="L4" s="138"/>
      <c r="M4" s="139"/>
      <c r="N4" s="140"/>
      <c r="O4" s="137"/>
      <c r="P4" s="138"/>
      <c r="Q4" s="137"/>
      <c r="R4" s="138"/>
      <c r="S4" s="12">
        <f t="shared" ref="S4:S10" si="0">E4+G4+I4+K4+M4+O4+Q4</f>
        <v>1</v>
      </c>
      <c r="T4" s="12">
        <f t="shared" ref="T4:T22" si="1">SUM(S4-U4-V4)</f>
        <v>1</v>
      </c>
      <c r="U4" s="14"/>
      <c r="V4" s="14"/>
    </row>
    <row r="5" spans="1:22" x14ac:dyDescent="0.25">
      <c r="A5" s="6">
        <v>6959</v>
      </c>
      <c r="B5" s="6" t="s">
        <v>110</v>
      </c>
      <c r="C5" s="6">
        <v>9</v>
      </c>
      <c r="D5" s="22" t="s">
        <v>83</v>
      </c>
      <c r="E5" s="137">
        <v>1</v>
      </c>
      <c r="F5" s="138"/>
      <c r="G5" s="137"/>
      <c r="H5" s="138"/>
      <c r="I5" s="137"/>
      <c r="J5" s="138"/>
      <c r="K5" s="137"/>
      <c r="L5" s="138"/>
      <c r="M5" s="139"/>
      <c r="N5" s="140"/>
      <c r="O5" s="137"/>
      <c r="P5" s="138"/>
      <c r="Q5" s="137"/>
      <c r="R5" s="138"/>
      <c r="S5" s="12">
        <f t="shared" si="0"/>
        <v>1</v>
      </c>
      <c r="T5" s="12">
        <f t="shared" si="1"/>
        <v>1</v>
      </c>
      <c r="U5" s="14"/>
      <c r="V5" s="14"/>
    </row>
    <row r="6" spans="1:22" x14ac:dyDescent="0.25">
      <c r="A6" s="9">
        <v>6959</v>
      </c>
      <c r="B6" s="6" t="s">
        <v>110</v>
      </c>
      <c r="C6" s="6">
        <v>10</v>
      </c>
      <c r="D6" s="22" t="s">
        <v>83</v>
      </c>
      <c r="E6" s="137">
        <v>1</v>
      </c>
      <c r="F6" s="138"/>
      <c r="G6" s="137"/>
      <c r="H6" s="138"/>
      <c r="I6" s="137"/>
      <c r="J6" s="138"/>
      <c r="K6" s="137"/>
      <c r="L6" s="138"/>
      <c r="M6" s="139"/>
      <c r="N6" s="140"/>
      <c r="O6" s="137"/>
      <c r="P6" s="138"/>
      <c r="Q6" s="137"/>
      <c r="R6" s="138"/>
      <c r="S6" s="12">
        <f t="shared" si="0"/>
        <v>1</v>
      </c>
      <c r="T6" s="12">
        <f t="shared" si="1"/>
        <v>1</v>
      </c>
      <c r="U6" s="14"/>
      <c r="V6" s="14"/>
    </row>
    <row r="7" spans="1:22" x14ac:dyDescent="0.25">
      <c r="A7" s="6">
        <v>6959</v>
      </c>
      <c r="B7" s="6" t="s">
        <v>110</v>
      </c>
      <c r="C7" s="6">
        <v>11</v>
      </c>
      <c r="D7" s="22" t="s">
        <v>83</v>
      </c>
      <c r="E7" s="137">
        <v>1</v>
      </c>
      <c r="F7" s="138"/>
      <c r="G7" s="137"/>
      <c r="H7" s="138"/>
      <c r="I7" s="137"/>
      <c r="J7" s="138"/>
      <c r="K7" s="137"/>
      <c r="L7" s="138"/>
      <c r="M7" s="139"/>
      <c r="N7" s="140"/>
      <c r="O7" s="137"/>
      <c r="P7" s="138"/>
      <c r="Q7" s="137"/>
      <c r="R7" s="138"/>
      <c r="S7" s="12">
        <f t="shared" si="0"/>
        <v>1</v>
      </c>
      <c r="T7" s="12">
        <f t="shared" si="1"/>
        <v>1</v>
      </c>
      <c r="U7" s="14"/>
      <c r="V7" s="14"/>
    </row>
    <row r="8" spans="1:22" x14ac:dyDescent="0.25">
      <c r="A8" s="123">
        <v>6959</v>
      </c>
      <c r="B8" s="6" t="s">
        <v>110</v>
      </c>
      <c r="C8" s="6">
        <v>12</v>
      </c>
      <c r="D8" s="22" t="s">
        <v>83</v>
      </c>
      <c r="E8" s="137">
        <v>1</v>
      </c>
      <c r="F8" s="138"/>
      <c r="G8" s="137">
        <v>1</v>
      </c>
      <c r="H8" s="138"/>
      <c r="I8" s="137"/>
      <c r="J8" s="138"/>
      <c r="K8" s="137"/>
      <c r="L8" s="138"/>
      <c r="M8" s="139"/>
      <c r="N8" s="140"/>
      <c r="O8" s="137"/>
      <c r="P8" s="138"/>
      <c r="Q8" s="137"/>
      <c r="R8" s="138"/>
      <c r="S8" s="12">
        <f t="shared" si="0"/>
        <v>2</v>
      </c>
      <c r="T8" s="12">
        <f t="shared" si="1"/>
        <v>2</v>
      </c>
      <c r="U8" s="14"/>
      <c r="V8" s="14"/>
    </row>
    <row r="9" spans="1:22" x14ac:dyDescent="0.25">
      <c r="A9" s="123">
        <v>6959</v>
      </c>
      <c r="B9" s="6" t="s">
        <v>110</v>
      </c>
      <c r="C9" s="6">
        <v>13</v>
      </c>
      <c r="D9" s="22" t="s">
        <v>83</v>
      </c>
      <c r="E9" s="137">
        <v>3</v>
      </c>
      <c r="F9" s="138"/>
      <c r="G9" s="137">
        <v>3</v>
      </c>
      <c r="H9" s="138"/>
      <c r="I9" s="137"/>
      <c r="J9" s="138"/>
      <c r="K9" s="137"/>
      <c r="L9" s="138"/>
      <c r="M9" s="139"/>
      <c r="N9" s="140"/>
      <c r="O9" s="137"/>
      <c r="P9" s="138"/>
      <c r="Q9" s="137"/>
      <c r="R9" s="138"/>
      <c r="S9" s="12">
        <f t="shared" si="0"/>
        <v>6</v>
      </c>
      <c r="T9" s="12">
        <f t="shared" si="1"/>
        <v>6</v>
      </c>
      <c r="U9" s="14"/>
      <c r="V9" s="14"/>
    </row>
    <row r="10" spans="1:22" x14ac:dyDescent="0.25">
      <c r="A10" s="123">
        <v>6959</v>
      </c>
      <c r="B10" s="6" t="s">
        <v>110</v>
      </c>
      <c r="C10" s="6">
        <v>6</v>
      </c>
      <c r="D10" s="22" t="s">
        <v>83</v>
      </c>
      <c r="E10" s="137"/>
      <c r="F10" s="138"/>
      <c r="G10" s="137">
        <v>4</v>
      </c>
      <c r="H10" s="138"/>
      <c r="I10" s="137">
        <v>6</v>
      </c>
      <c r="J10" s="138"/>
      <c r="K10" s="137"/>
      <c r="L10" s="138"/>
      <c r="M10" s="139"/>
      <c r="N10" s="140"/>
      <c r="O10" s="137"/>
      <c r="P10" s="138"/>
      <c r="Q10" s="137"/>
      <c r="R10" s="138"/>
      <c r="S10" s="12">
        <f t="shared" si="0"/>
        <v>10</v>
      </c>
      <c r="T10" s="12">
        <f t="shared" si="1"/>
        <v>10</v>
      </c>
      <c r="U10" s="14"/>
      <c r="V10" s="14"/>
    </row>
    <row r="11" spans="1:22" ht="15" customHeight="1" x14ac:dyDescent="0.25">
      <c r="A11" s="9">
        <v>6959</v>
      </c>
      <c r="B11" s="122" t="s">
        <v>110</v>
      </c>
      <c r="C11" s="6">
        <v>7</v>
      </c>
      <c r="D11" s="22" t="s">
        <v>83</v>
      </c>
      <c r="E11" s="137"/>
      <c r="F11" s="138"/>
      <c r="G11" s="137"/>
      <c r="H11" s="138"/>
      <c r="I11" s="137">
        <v>2</v>
      </c>
      <c r="J11" s="138"/>
      <c r="K11" s="137">
        <v>8</v>
      </c>
      <c r="L11" s="138"/>
      <c r="M11" s="139"/>
      <c r="N11" s="140"/>
      <c r="O11" s="137"/>
      <c r="P11" s="138"/>
      <c r="Q11" s="137"/>
      <c r="R11" s="138"/>
      <c r="S11" s="12">
        <f t="shared" ref="S11:S24" si="2">E11+G11+I11+K11+M11+O11+Q11</f>
        <v>10</v>
      </c>
      <c r="T11" s="12">
        <f t="shared" si="1"/>
        <v>10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37"/>
      <c r="H12" s="138"/>
      <c r="I12" s="137"/>
      <c r="J12" s="138"/>
      <c r="K12" s="137"/>
      <c r="L12" s="138"/>
      <c r="M12" s="139"/>
      <c r="N12" s="140"/>
      <c r="O12" s="137"/>
      <c r="P12" s="138"/>
      <c r="Q12" s="137"/>
      <c r="R12" s="138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7"/>
      <c r="F13" s="138"/>
      <c r="G13" s="137"/>
      <c r="H13" s="138"/>
      <c r="I13" s="137"/>
      <c r="J13" s="138"/>
      <c r="K13" s="137"/>
      <c r="L13" s="138"/>
      <c r="M13" s="139"/>
      <c r="N13" s="140"/>
      <c r="O13" s="137"/>
      <c r="P13" s="138"/>
      <c r="Q13" s="137"/>
      <c r="R13" s="138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37"/>
      <c r="H14" s="138"/>
      <c r="I14" s="137"/>
      <c r="J14" s="138"/>
      <c r="K14" s="137"/>
      <c r="L14" s="138"/>
      <c r="M14" s="139"/>
      <c r="N14" s="140"/>
      <c r="O14" s="137"/>
      <c r="P14" s="138"/>
      <c r="Q14" s="137"/>
      <c r="R14" s="138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7"/>
      <c r="F15" s="138"/>
      <c r="G15" s="137"/>
      <c r="H15" s="138"/>
      <c r="I15" s="137"/>
      <c r="J15" s="138"/>
      <c r="K15" s="137"/>
      <c r="L15" s="138"/>
      <c r="M15" s="139"/>
      <c r="N15" s="140"/>
      <c r="O15" s="137"/>
      <c r="P15" s="138"/>
      <c r="Q15" s="137"/>
      <c r="R15" s="138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5"/>
      <c r="F16" s="126"/>
      <c r="G16" s="125"/>
      <c r="H16" s="126"/>
      <c r="I16" s="125"/>
      <c r="J16" s="126"/>
      <c r="K16" s="125"/>
      <c r="L16" s="126"/>
      <c r="M16" s="127"/>
      <c r="N16" s="128"/>
      <c r="O16" s="137"/>
      <c r="P16" s="138"/>
      <c r="Q16" s="137"/>
      <c r="R16" s="138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25"/>
      <c r="F17" s="126"/>
      <c r="G17" s="125"/>
      <c r="H17" s="126"/>
      <c r="I17" s="125"/>
      <c r="J17" s="126"/>
      <c r="K17" s="125"/>
      <c r="L17" s="126"/>
      <c r="M17" s="127"/>
      <c r="N17" s="128"/>
      <c r="O17" s="137"/>
      <c r="P17" s="138"/>
      <c r="Q17" s="137"/>
      <c r="R17" s="138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37"/>
      <c r="F18" s="138"/>
      <c r="G18" s="137"/>
      <c r="H18" s="138"/>
      <c r="I18" s="137"/>
      <c r="J18" s="138"/>
      <c r="K18" s="137"/>
      <c r="L18" s="138"/>
      <c r="M18" s="139"/>
      <c r="N18" s="140"/>
      <c r="O18" s="137"/>
      <c r="P18" s="138"/>
      <c r="Q18" s="137"/>
      <c r="R18" s="138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37"/>
      <c r="F19" s="138"/>
      <c r="G19" s="137"/>
      <c r="H19" s="138"/>
      <c r="I19" s="137"/>
      <c r="J19" s="138"/>
      <c r="K19" s="137"/>
      <c r="L19" s="138"/>
      <c r="M19" s="139"/>
      <c r="N19" s="140"/>
      <c r="O19" s="137"/>
      <c r="P19" s="138"/>
      <c r="Q19" s="137"/>
      <c r="R19" s="138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25"/>
      <c r="C20" s="6"/>
      <c r="D20" s="22"/>
      <c r="E20" s="137"/>
      <c r="F20" s="138"/>
      <c r="G20" s="137"/>
      <c r="H20" s="138"/>
      <c r="I20" s="137"/>
      <c r="J20" s="138"/>
      <c r="K20" s="137"/>
      <c r="L20" s="138"/>
      <c r="M20" s="139"/>
      <c r="N20" s="140"/>
      <c r="O20" s="137"/>
      <c r="P20" s="138"/>
      <c r="Q20" s="137"/>
      <c r="R20" s="138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112</v>
      </c>
      <c r="C21" s="6"/>
      <c r="D21" s="22" t="s">
        <v>75</v>
      </c>
      <c r="E21" s="137"/>
      <c r="F21" s="138"/>
      <c r="G21" s="137"/>
      <c r="H21" s="138"/>
      <c r="I21" s="137"/>
      <c r="J21" s="138"/>
      <c r="K21" s="137"/>
      <c r="L21" s="138"/>
      <c r="M21" s="139"/>
      <c r="N21" s="140"/>
      <c r="O21" s="137"/>
      <c r="P21" s="138"/>
      <c r="Q21" s="137"/>
      <c r="R21" s="138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59"/>
      <c r="F22" s="138"/>
      <c r="G22" s="159"/>
      <c r="H22" s="138"/>
      <c r="I22" s="159"/>
      <c r="J22" s="138"/>
      <c r="K22" s="159"/>
      <c r="L22" s="138"/>
      <c r="M22" s="160"/>
      <c r="N22" s="140"/>
      <c r="O22" s="137"/>
      <c r="P22" s="138"/>
      <c r="Q22" s="137"/>
      <c r="R22" s="138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7"/>
      <c r="F23" s="138"/>
      <c r="G23" s="137"/>
      <c r="H23" s="138"/>
      <c r="I23" s="137"/>
      <c r="J23" s="138"/>
      <c r="K23" s="137"/>
      <c r="L23" s="138"/>
      <c r="M23" s="139"/>
      <c r="N23" s="140"/>
      <c r="O23" s="137"/>
      <c r="P23" s="138"/>
      <c r="Q23" s="137"/>
      <c r="R23" s="138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37"/>
      <c r="F24" s="138"/>
      <c r="G24" s="137"/>
      <c r="H24" s="138"/>
      <c r="I24" s="137"/>
      <c r="J24" s="138"/>
      <c r="K24" s="137"/>
      <c r="L24" s="138"/>
      <c r="M24" s="137"/>
      <c r="N24" s="138"/>
      <c r="O24" s="137"/>
      <c r="P24" s="138"/>
      <c r="Q24" s="137"/>
      <c r="R24" s="138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1">
        <f>SUM(E4:E24)</f>
        <v>8</v>
      </c>
      <c r="F25" s="142"/>
      <c r="G25" s="141">
        <f>SUM(G4:G24)</f>
        <v>8</v>
      </c>
      <c r="H25" s="142"/>
      <c r="I25" s="141">
        <f>SUM(I4:I24)</f>
        <v>8</v>
      </c>
      <c r="J25" s="142"/>
      <c r="K25" s="141">
        <f>SUM(K4:K24)</f>
        <v>8</v>
      </c>
      <c r="L25" s="142"/>
      <c r="M25" s="141">
        <f>SUM(M4:M24)</f>
        <v>0</v>
      </c>
      <c r="N25" s="142"/>
      <c r="O25" s="141">
        <f>SUM(O4:O24)</f>
        <v>0</v>
      </c>
      <c r="P25" s="142"/>
      <c r="Q25" s="141">
        <f>SUM(Q4:Q24)</f>
        <v>0</v>
      </c>
      <c r="R25" s="142"/>
      <c r="S25" s="12">
        <f t="shared" ref="S25" si="5">E25+G25+I25+K25+M25+O25+Q25</f>
        <v>32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0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32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zoomScale="87" zoomScaleNormal="87" zoomScaleSheetLayoutView="91" workbookViewId="0">
      <selection activeCell="B18" sqref="B18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27.02.22</v>
      </c>
      <c r="D2" s="6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1" t="s">
        <v>108</v>
      </c>
      <c r="F3" s="121" t="s">
        <v>109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6"/>
      <c r="N3" s="116"/>
      <c r="O3" s="26"/>
      <c r="P3" s="26"/>
      <c r="Q3" s="26"/>
      <c r="R3" s="26"/>
      <c r="S3" s="12"/>
      <c r="T3" s="12"/>
      <c r="U3" s="13"/>
      <c r="V3" s="13"/>
    </row>
    <row r="4" spans="1:22" ht="18" x14ac:dyDescent="0.25">
      <c r="A4" s="124">
        <v>6959</v>
      </c>
      <c r="B4" s="6" t="s">
        <v>110</v>
      </c>
      <c r="C4" s="6">
        <v>12</v>
      </c>
      <c r="D4" s="22" t="s">
        <v>83</v>
      </c>
      <c r="E4" s="161"/>
      <c r="F4" s="162"/>
      <c r="G4" s="159">
        <v>1</v>
      </c>
      <c r="H4" s="138"/>
      <c r="I4" s="159"/>
      <c r="J4" s="138"/>
      <c r="K4" s="159"/>
      <c r="L4" s="138"/>
      <c r="M4" s="163"/>
      <c r="N4" s="146"/>
      <c r="O4" s="137"/>
      <c r="P4" s="138"/>
      <c r="Q4" s="137"/>
      <c r="R4" s="138"/>
      <c r="S4" s="12">
        <f t="shared" ref="S4:S23" si="0">E4+G4+I4+K4+M4+O4+Q4</f>
        <v>1</v>
      </c>
      <c r="T4" s="12">
        <f t="shared" ref="T4:T20" si="1">SUM(S4-U4-V4)</f>
        <v>1</v>
      </c>
      <c r="U4" s="14"/>
      <c r="V4" s="14"/>
    </row>
    <row r="5" spans="1:22" ht="18" x14ac:dyDescent="0.25">
      <c r="A5" s="124">
        <v>6959</v>
      </c>
      <c r="B5" s="6" t="s">
        <v>110</v>
      </c>
      <c r="C5" s="6">
        <v>13</v>
      </c>
      <c r="D5" s="22" t="s">
        <v>83</v>
      </c>
      <c r="E5" s="161"/>
      <c r="F5" s="162"/>
      <c r="G5" s="159">
        <v>3</v>
      </c>
      <c r="H5" s="138"/>
      <c r="I5" s="159"/>
      <c r="J5" s="138"/>
      <c r="K5" s="159"/>
      <c r="L5" s="138"/>
      <c r="M5" s="163"/>
      <c r="N5" s="146"/>
      <c r="O5" s="137"/>
      <c r="P5" s="138"/>
      <c r="Q5" s="137"/>
      <c r="R5" s="138"/>
      <c r="S5" s="12">
        <f>E5+G5+I5+K5+M5+O5+Q5</f>
        <v>3</v>
      </c>
      <c r="T5" s="12">
        <f t="shared" si="1"/>
        <v>3</v>
      </c>
      <c r="U5" s="14"/>
      <c r="V5" s="14"/>
    </row>
    <row r="6" spans="1:22" ht="18" x14ac:dyDescent="0.25">
      <c r="A6" s="124">
        <v>6959</v>
      </c>
      <c r="B6" s="6" t="s">
        <v>110</v>
      </c>
      <c r="C6" s="6">
        <v>6</v>
      </c>
      <c r="D6" s="22" t="s">
        <v>83</v>
      </c>
      <c r="E6" s="161"/>
      <c r="F6" s="162"/>
      <c r="G6" s="159">
        <v>4</v>
      </c>
      <c r="H6" s="138"/>
      <c r="I6" s="159">
        <v>6</v>
      </c>
      <c r="J6" s="138"/>
      <c r="K6" s="159"/>
      <c r="L6" s="138"/>
      <c r="M6" s="163"/>
      <c r="N6" s="146"/>
      <c r="O6" s="137"/>
      <c r="P6" s="138"/>
      <c r="Q6" s="137"/>
      <c r="R6" s="138"/>
      <c r="S6" s="12">
        <f>E6+G6+I6+K6+M6+O6+Q6</f>
        <v>10</v>
      </c>
      <c r="T6" s="12">
        <f t="shared" si="1"/>
        <v>10</v>
      </c>
      <c r="U6" s="14"/>
      <c r="V6" s="14"/>
    </row>
    <row r="7" spans="1:22" ht="18" x14ac:dyDescent="0.25">
      <c r="A7" s="124">
        <v>6959</v>
      </c>
      <c r="B7" s="6" t="s">
        <v>110</v>
      </c>
      <c r="C7" s="6">
        <v>7</v>
      </c>
      <c r="D7" s="22" t="s">
        <v>83</v>
      </c>
      <c r="E7" s="161"/>
      <c r="F7" s="162"/>
      <c r="G7" s="159"/>
      <c r="H7" s="138"/>
      <c r="I7" s="159">
        <v>2</v>
      </c>
      <c r="J7" s="138"/>
      <c r="K7" s="159">
        <v>8</v>
      </c>
      <c r="L7" s="138"/>
      <c r="M7" s="163"/>
      <c r="N7" s="146"/>
      <c r="O7" s="137"/>
      <c r="P7" s="138"/>
      <c r="Q7" s="137"/>
      <c r="R7" s="138"/>
      <c r="S7" s="12">
        <f t="shared" si="0"/>
        <v>10</v>
      </c>
      <c r="T7" s="12">
        <f t="shared" si="1"/>
        <v>10</v>
      </c>
      <c r="U7" s="14"/>
      <c r="V7" s="14"/>
    </row>
    <row r="8" spans="1:22" ht="18" x14ac:dyDescent="0.25">
      <c r="A8" s="6"/>
      <c r="B8" s="6"/>
      <c r="C8" s="6"/>
      <c r="D8" s="22"/>
      <c r="E8" s="161"/>
      <c r="F8" s="162"/>
      <c r="G8" s="137"/>
      <c r="H8" s="138"/>
      <c r="I8" s="137"/>
      <c r="J8" s="138"/>
      <c r="K8" s="159"/>
      <c r="L8" s="138"/>
      <c r="M8" s="163"/>
      <c r="N8" s="146"/>
      <c r="O8" s="137"/>
      <c r="P8" s="138"/>
      <c r="Q8" s="137"/>
      <c r="R8" s="138"/>
      <c r="S8" s="12">
        <f t="shared" si="0"/>
        <v>0</v>
      </c>
      <c r="T8" s="12">
        <f t="shared" si="1"/>
        <v>0</v>
      </c>
      <c r="U8" s="14"/>
      <c r="V8" s="14"/>
    </row>
    <row r="9" spans="1:22" ht="18" x14ac:dyDescent="0.25">
      <c r="A9" s="6"/>
      <c r="B9" s="6"/>
      <c r="C9" s="6"/>
      <c r="D9" s="22"/>
      <c r="E9" s="161"/>
      <c r="F9" s="162"/>
      <c r="G9" s="137"/>
      <c r="H9" s="138"/>
      <c r="I9" s="137"/>
      <c r="J9" s="138"/>
      <c r="K9" s="137"/>
      <c r="L9" s="138"/>
      <c r="M9" s="145"/>
      <c r="N9" s="146"/>
      <c r="O9" s="137"/>
      <c r="P9" s="138"/>
      <c r="Q9" s="137"/>
      <c r="R9" s="138"/>
      <c r="S9" s="12">
        <f t="shared" si="0"/>
        <v>0</v>
      </c>
      <c r="T9" s="12">
        <f t="shared" si="1"/>
        <v>0</v>
      </c>
      <c r="U9" s="14"/>
      <c r="V9" s="14"/>
    </row>
    <row r="10" spans="1:22" ht="18" x14ac:dyDescent="0.25">
      <c r="A10" s="6"/>
      <c r="B10" s="6"/>
      <c r="C10" s="6"/>
      <c r="D10" s="22"/>
      <c r="E10" s="161"/>
      <c r="F10" s="162"/>
      <c r="G10" s="137"/>
      <c r="H10" s="138"/>
      <c r="I10" s="137"/>
      <c r="J10" s="138"/>
      <c r="K10" s="137"/>
      <c r="L10" s="138"/>
      <c r="M10" s="145"/>
      <c r="N10" s="146"/>
      <c r="O10" s="137"/>
      <c r="P10" s="138"/>
      <c r="Q10" s="137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61"/>
      <c r="F11" s="162"/>
      <c r="G11" s="159"/>
      <c r="H11" s="138"/>
      <c r="I11" s="159"/>
      <c r="J11" s="138"/>
      <c r="K11" s="159"/>
      <c r="L11" s="138"/>
      <c r="M11" s="163"/>
      <c r="N11" s="146"/>
      <c r="O11" s="137"/>
      <c r="P11" s="138"/>
      <c r="Q11" s="137"/>
      <c r="R11" s="138"/>
      <c r="S11" s="12">
        <f t="shared" si="0"/>
        <v>0</v>
      </c>
      <c r="T11" s="12">
        <f t="shared" si="1"/>
        <v>0</v>
      </c>
      <c r="U11" s="14"/>
      <c r="V11" s="14"/>
    </row>
    <row r="12" spans="1:22" ht="18" x14ac:dyDescent="0.25">
      <c r="A12" s="6"/>
      <c r="B12" s="6"/>
      <c r="C12" s="6"/>
      <c r="D12" s="22"/>
      <c r="E12" s="161"/>
      <c r="F12" s="162"/>
      <c r="G12" s="159"/>
      <c r="H12" s="138"/>
      <c r="I12" s="159"/>
      <c r="J12" s="138"/>
      <c r="K12" s="159"/>
      <c r="L12" s="138"/>
      <c r="M12" s="163"/>
      <c r="N12" s="146"/>
      <c r="O12" s="137"/>
      <c r="P12" s="138"/>
      <c r="Q12" s="137"/>
      <c r="R12" s="138"/>
      <c r="S12" s="12">
        <f t="shared" si="0"/>
        <v>0</v>
      </c>
      <c r="T12" s="12">
        <f t="shared" si="1"/>
        <v>0</v>
      </c>
      <c r="U12" s="14"/>
      <c r="V12" s="14"/>
    </row>
    <row r="13" spans="1:22" ht="18" x14ac:dyDescent="0.25">
      <c r="A13" s="6"/>
      <c r="B13" s="6"/>
      <c r="C13" s="6"/>
      <c r="D13" s="22"/>
      <c r="E13" s="164"/>
      <c r="F13" s="165"/>
      <c r="G13" s="159"/>
      <c r="H13" s="138"/>
      <c r="I13" s="159"/>
      <c r="J13" s="138"/>
      <c r="K13" s="159"/>
      <c r="L13" s="138"/>
      <c r="M13" s="163"/>
      <c r="N13" s="146"/>
      <c r="O13" s="137"/>
      <c r="P13" s="138"/>
      <c r="Q13" s="137"/>
      <c r="R13" s="138"/>
      <c r="S13" s="12">
        <f t="shared" si="0"/>
        <v>0</v>
      </c>
      <c r="T13" s="12">
        <f t="shared" si="1"/>
        <v>0</v>
      </c>
      <c r="U13" s="14"/>
      <c r="V13" s="14"/>
    </row>
    <row r="14" spans="1:22" ht="18" x14ac:dyDescent="0.25">
      <c r="A14" s="6"/>
      <c r="B14" s="6"/>
      <c r="C14" s="6"/>
      <c r="D14" s="22"/>
      <c r="E14" s="161"/>
      <c r="F14" s="162"/>
      <c r="G14" s="159"/>
      <c r="H14" s="138"/>
      <c r="I14" s="159"/>
      <c r="J14" s="138"/>
      <c r="K14" s="159"/>
      <c r="L14" s="138"/>
      <c r="M14" s="163"/>
      <c r="N14" s="146"/>
      <c r="O14" s="137"/>
      <c r="P14" s="138"/>
      <c r="Q14" s="137"/>
      <c r="R14" s="138"/>
      <c r="S14" s="12">
        <f t="shared" si="0"/>
        <v>0</v>
      </c>
      <c r="T14" s="12">
        <f t="shared" si="1"/>
        <v>0</v>
      </c>
      <c r="U14" s="14"/>
      <c r="V14" s="14"/>
    </row>
    <row r="15" spans="1:22" ht="18" x14ac:dyDescent="0.25">
      <c r="A15" s="6"/>
      <c r="B15" s="6"/>
      <c r="C15" s="6"/>
      <c r="D15" s="22" t="s">
        <v>76</v>
      </c>
      <c r="E15" s="161"/>
      <c r="F15" s="162"/>
      <c r="G15" s="159"/>
      <c r="H15" s="138"/>
      <c r="I15" s="159"/>
      <c r="J15" s="138"/>
      <c r="K15" s="159"/>
      <c r="L15" s="138"/>
      <c r="M15" s="163"/>
      <c r="N15" s="146"/>
      <c r="O15" s="137"/>
      <c r="P15" s="138"/>
      <c r="Q15" s="137"/>
      <c r="R15" s="138"/>
      <c r="S15" s="12">
        <f t="shared" si="0"/>
        <v>0</v>
      </c>
      <c r="T15" s="12">
        <f t="shared" si="1"/>
        <v>0</v>
      </c>
      <c r="U15" s="14"/>
      <c r="V15" s="14"/>
    </row>
    <row r="16" spans="1:22" ht="18" x14ac:dyDescent="0.25">
      <c r="A16" s="6"/>
      <c r="B16" s="6"/>
      <c r="C16" s="6"/>
      <c r="D16" s="22"/>
      <c r="E16" s="161"/>
      <c r="F16" s="162"/>
      <c r="G16" s="137"/>
      <c r="H16" s="138"/>
      <c r="I16" s="137"/>
      <c r="J16" s="138"/>
      <c r="K16" s="137"/>
      <c r="L16" s="138"/>
      <c r="M16" s="145"/>
      <c r="N16" s="146"/>
      <c r="O16" s="137"/>
      <c r="P16" s="138"/>
      <c r="Q16" s="137"/>
      <c r="R16" s="138"/>
      <c r="S16" s="12">
        <f t="shared" ref="S16" si="2">E16+G16+I16+K16+M16+O16+Q16</f>
        <v>0</v>
      </c>
      <c r="T16" s="12">
        <f t="shared" ref="T16" si="3">SUM(S16-U16-V16)</f>
        <v>0</v>
      </c>
      <c r="U16" s="14"/>
      <c r="V16" s="14"/>
    </row>
    <row r="17" spans="1:22" ht="18" x14ac:dyDescent="0.25">
      <c r="A17" s="6"/>
      <c r="B17" s="6"/>
      <c r="C17" s="6"/>
      <c r="D17" s="22"/>
      <c r="E17" s="161"/>
      <c r="F17" s="162"/>
      <c r="G17" s="137"/>
      <c r="H17" s="138"/>
      <c r="I17" s="137"/>
      <c r="J17" s="138"/>
      <c r="K17" s="137"/>
      <c r="L17" s="138"/>
      <c r="M17" s="145"/>
      <c r="N17" s="146"/>
      <c r="O17" s="137"/>
      <c r="P17" s="138"/>
      <c r="Q17" s="137"/>
      <c r="R17" s="138"/>
      <c r="S17" s="12">
        <f t="shared" si="0"/>
        <v>0</v>
      </c>
      <c r="T17" s="12">
        <f t="shared" si="1"/>
        <v>0</v>
      </c>
      <c r="U17" s="14"/>
      <c r="V17" s="14"/>
    </row>
    <row r="18" spans="1:22" ht="18" x14ac:dyDescent="0.25">
      <c r="A18" s="6">
        <v>3600</v>
      </c>
      <c r="B18" s="25" t="s">
        <v>112</v>
      </c>
      <c r="C18" s="6"/>
      <c r="D18" s="22" t="s">
        <v>73</v>
      </c>
      <c r="E18" s="161"/>
      <c r="F18" s="162"/>
      <c r="G18" s="125"/>
      <c r="H18" s="126"/>
      <c r="I18" s="125"/>
      <c r="J18" s="126"/>
      <c r="K18" s="137"/>
      <c r="L18" s="138"/>
      <c r="M18" s="145"/>
      <c r="N18" s="146"/>
      <c r="O18" s="137"/>
      <c r="P18" s="138"/>
      <c r="Q18" s="137"/>
      <c r="R18" s="138"/>
      <c r="S18" s="12">
        <f t="shared" si="0"/>
        <v>0</v>
      </c>
      <c r="T18" s="12">
        <f t="shared" si="1"/>
        <v>0</v>
      </c>
      <c r="U18" s="14"/>
      <c r="V18" s="14"/>
    </row>
    <row r="19" spans="1:22" ht="18" x14ac:dyDescent="0.25">
      <c r="A19" s="6"/>
      <c r="B19" s="25"/>
      <c r="C19" s="6"/>
      <c r="D19" s="22"/>
      <c r="E19" s="161"/>
      <c r="F19" s="162"/>
      <c r="G19" s="137"/>
      <c r="H19" s="138"/>
      <c r="I19" s="137"/>
      <c r="J19" s="138"/>
      <c r="K19" s="137"/>
      <c r="L19" s="138"/>
      <c r="M19" s="145"/>
      <c r="N19" s="146"/>
      <c r="O19" s="137"/>
      <c r="P19" s="138"/>
      <c r="Q19" s="137"/>
      <c r="R19" s="138"/>
      <c r="S19" s="12">
        <f t="shared" si="0"/>
        <v>0</v>
      </c>
      <c r="T19" s="12">
        <f t="shared" si="1"/>
        <v>0</v>
      </c>
      <c r="U19" s="14"/>
      <c r="V19" s="14"/>
    </row>
    <row r="20" spans="1:22" ht="18" x14ac:dyDescent="0.25">
      <c r="A20" s="110"/>
      <c r="B20" s="61"/>
      <c r="C20" s="110"/>
      <c r="D20" s="22"/>
      <c r="E20" s="161"/>
      <c r="F20" s="162"/>
      <c r="G20" s="159"/>
      <c r="H20" s="138"/>
      <c r="I20" s="159"/>
      <c r="J20" s="138"/>
      <c r="K20" s="159"/>
      <c r="L20" s="138"/>
      <c r="M20" s="163"/>
      <c r="N20" s="146"/>
      <c r="O20" s="137"/>
      <c r="P20" s="138"/>
      <c r="Q20" s="137"/>
      <c r="R20" s="138"/>
      <c r="S20" s="12">
        <f t="shared" si="0"/>
        <v>0</v>
      </c>
      <c r="T20" s="12">
        <f t="shared" si="1"/>
        <v>0</v>
      </c>
      <c r="U20" s="14"/>
      <c r="V20" s="14"/>
    </row>
    <row r="21" spans="1:22" ht="18" x14ac:dyDescent="0.25">
      <c r="A21" s="55" t="s">
        <v>35</v>
      </c>
      <c r="B21" s="55"/>
      <c r="C21" s="10"/>
      <c r="D21" s="22"/>
      <c r="E21" s="161"/>
      <c r="F21" s="162"/>
      <c r="G21" s="137"/>
      <c r="H21" s="138"/>
      <c r="I21" s="137"/>
      <c r="J21" s="138"/>
      <c r="K21" s="137"/>
      <c r="L21" s="138"/>
      <c r="M21" s="166">
        <v>8</v>
      </c>
      <c r="N21" s="167"/>
      <c r="O21" s="137"/>
      <c r="P21" s="138"/>
      <c r="Q21" s="137"/>
      <c r="R21" s="138"/>
      <c r="S21" s="12">
        <f t="shared" si="0"/>
        <v>8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7"/>
      <c r="F22" s="138"/>
      <c r="G22" s="137"/>
      <c r="H22" s="138"/>
      <c r="I22" s="137"/>
      <c r="J22" s="138"/>
      <c r="K22" s="168"/>
      <c r="L22" s="169"/>
      <c r="M22" s="137"/>
      <c r="N22" s="138"/>
      <c r="O22" s="137"/>
      <c r="P22" s="138"/>
      <c r="Q22" s="137"/>
      <c r="R22" s="138"/>
      <c r="S22" s="12">
        <f t="shared" si="0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1">
        <f>SUM(E4:E22)</f>
        <v>0</v>
      </c>
      <c r="F23" s="142"/>
      <c r="G23" s="141">
        <f>SUM(G4:G22)</f>
        <v>8</v>
      </c>
      <c r="H23" s="142"/>
      <c r="I23" s="141">
        <f>SUM(I4:I22)</f>
        <v>8</v>
      </c>
      <c r="J23" s="142"/>
      <c r="K23" s="141">
        <f>SUM(K4:K22)</f>
        <v>8</v>
      </c>
      <c r="L23" s="142"/>
      <c r="M23" s="141">
        <f>SUM(M4:M22)</f>
        <v>8</v>
      </c>
      <c r="N23" s="142"/>
      <c r="O23" s="141">
        <f>SUM(O4:O22)</f>
        <v>0</v>
      </c>
      <c r="P23" s="142"/>
      <c r="Q23" s="141">
        <f>SUM(Q4:Q22)</f>
        <v>0</v>
      </c>
      <c r="R23" s="142"/>
      <c r="S23" s="12">
        <f t="shared" si="0"/>
        <v>32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24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24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8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32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8:P8"/>
    <mergeCell ref="Q8:R8"/>
    <mergeCell ref="E7:F7"/>
    <mergeCell ref="G7:H7"/>
    <mergeCell ref="I7:J7"/>
    <mergeCell ref="K7:L7"/>
    <mergeCell ref="M7:N7"/>
    <mergeCell ref="O7:P7"/>
    <mergeCell ref="M6:N6"/>
    <mergeCell ref="O6:P6"/>
    <mergeCell ref="Q6:R6"/>
    <mergeCell ref="E6:F6"/>
    <mergeCell ref="G6:H6"/>
    <mergeCell ref="I6:J6"/>
    <mergeCell ref="K6:L6"/>
    <mergeCell ref="Q7:R7"/>
    <mergeCell ref="E8:F8"/>
    <mergeCell ref="G8:H8"/>
    <mergeCell ref="I8:J8"/>
    <mergeCell ref="K8:L8"/>
    <mergeCell ref="M8:N8"/>
    <mergeCell ref="G5:H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I5:J5"/>
    <mergeCell ref="K5:L5"/>
    <mergeCell ref="M5:N5"/>
    <mergeCell ref="O5:P5"/>
    <mergeCell ref="E5:F5"/>
    <mergeCell ref="Q5:R5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W37" sqref="W37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71</v>
      </c>
      <c r="B2" s="110"/>
      <c r="C2" s="110" t="str">
        <f>Buckingham!C2</f>
        <v>27.02.22</v>
      </c>
      <c r="D2" s="6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5"/>
      <c r="N3" s="116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6959</v>
      </c>
      <c r="B4" s="6" t="s">
        <v>110</v>
      </c>
      <c r="C4" s="6">
        <v>8</v>
      </c>
      <c r="D4" s="22" t="s">
        <v>83</v>
      </c>
      <c r="E4" s="137">
        <v>1</v>
      </c>
      <c r="F4" s="138"/>
      <c r="G4" s="137"/>
      <c r="H4" s="138"/>
      <c r="I4" s="137">
        <v>1</v>
      </c>
      <c r="J4" s="138"/>
      <c r="K4" s="137"/>
      <c r="L4" s="138"/>
      <c r="M4" s="145"/>
      <c r="N4" s="146"/>
      <c r="O4" s="137"/>
      <c r="P4" s="138"/>
      <c r="Q4" s="137"/>
      <c r="R4" s="138"/>
      <c r="S4" s="12">
        <f>E4+G4+I4+K4+M4+O4+Q4</f>
        <v>2</v>
      </c>
      <c r="T4" s="12">
        <f>SUM(S4-U4-V4)</f>
        <v>2</v>
      </c>
      <c r="U4" s="14"/>
      <c r="V4" s="14"/>
    </row>
    <row r="5" spans="1:22" ht="15.75" customHeight="1" x14ac:dyDescent="0.25">
      <c r="A5" s="6">
        <v>6959</v>
      </c>
      <c r="B5" s="6" t="s">
        <v>110</v>
      </c>
      <c r="C5" s="6">
        <v>9</v>
      </c>
      <c r="D5" s="22" t="s">
        <v>83</v>
      </c>
      <c r="E5" s="137">
        <v>1</v>
      </c>
      <c r="F5" s="138"/>
      <c r="G5" s="137"/>
      <c r="H5" s="138"/>
      <c r="I5" s="137">
        <v>1</v>
      </c>
      <c r="J5" s="138"/>
      <c r="K5" s="137"/>
      <c r="L5" s="138"/>
      <c r="M5" s="145"/>
      <c r="N5" s="146"/>
      <c r="O5" s="137"/>
      <c r="P5" s="138"/>
      <c r="Q5" s="137"/>
      <c r="R5" s="138"/>
      <c r="S5" s="12">
        <f>E5+G5+I5+K5+M5+O5+Q5</f>
        <v>2</v>
      </c>
      <c r="T5" s="12">
        <f>SUM(S5-U5-V5)</f>
        <v>2</v>
      </c>
      <c r="U5" s="14"/>
      <c r="V5" s="14"/>
    </row>
    <row r="6" spans="1:22" x14ac:dyDescent="0.25">
      <c r="A6" s="9">
        <v>6959</v>
      </c>
      <c r="B6" s="6" t="s">
        <v>110</v>
      </c>
      <c r="C6" s="6">
        <v>10</v>
      </c>
      <c r="D6" s="22" t="s">
        <v>83</v>
      </c>
      <c r="E6" s="137">
        <v>1</v>
      </c>
      <c r="F6" s="138"/>
      <c r="G6" s="137"/>
      <c r="H6" s="138"/>
      <c r="I6" s="137">
        <v>1</v>
      </c>
      <c r="J6" s="138"/>
      <c r="K6" s="137"/>
      <c r="L6" s="138"/>
      <c r="M6" s="145"/>
      <c r="N6" s="146"/>
      <c r="O6" s="137"/>
      <c r="P6" s="138"/>
      <c r="Q6" s="137"/>
      <c r="R6" s="138"/>
      <c r="S6" s="12">
        <f t="shared" ref="S6:S24" si="0">E6+G6+I6+K6+M6+O6+Q6</f>
        <v>2</v>
      </c>
      <c r="T6" s="12">
        <f t="shared" ref="T6:T21" si="1">SUM(S6-U6-V6)</f>
        <v>2</v>
      </c>
      <c r="U6" s="14"/>
      <c r="V6" s="14"/>
    </row>
    <row r="7" spans="1:22" x14ac:dyDescent="0.25">
      <c r="A7" s="6">
        <v>6959</v>
      </c>
      <c r="B7" s="6" t="s">
        <v>110</v>
      </c>
      <c r="C7" s="6">
        <v>11</v>
      </c>
      <c r="D7" s="22" t="s">
        <v>83</v>
      </c>
      <c r="E7" s="137">
        <v>1</v>
      </c>
      <c r="F7" s="138"/>
      <c r="G7" s="137"/>
      <c r="H7" s="138"/>
      <c r="I7" s="137">
        <v>1</v>
      </c>
      <c r="J7" s="138"/>
      <c r="K7" s="137"/>
      <c r="L7" s="138"/>
      <c r="M7" s="145"/>
      <c r="N7" s="146"/>
      <c r="O7" s="137"/>
      <c r="P7" s="138"/>
      <c r="Q7" s="137"/>
      <c r="R7" s="138"/>
      <c r="S7" s="12">
        <f>E7+G7+I7+K7+M7+O7+Q7</f>
        <v>2</v>
      </c>
      <c r="T7" s="12">
        <f t="shared" si="1"/>
        <v>2</v>
      </c>
      <c r="U7" s="14"/>
      <c r="V7" s="14"/>
    </row>
    <row r="8" spans="1:22" x14ac:dyDescent="0.25">
      <c r="A8" s="9">
        <v>6959</v>
      </c>
      <c r="B8" s="6" t="s">
        <v>110</v>
      </c>
      <c r="C8" s="6">
        <v>12</v>
      </c>
      <c r="D8" s="22" t="s">
        <v>83</v>
      </c>
      <c r="E8" s="137">
        <v>1</v>
      </c>
      <c r="F8" s="138"/>
      <c r="G8" s="137"/>
      <c r="H8" s="138"/>
      <c r="I8" s="137">
        <v>1</v>
      </c>
      <c r="J8" s="138"/>
      <c r="K8" s="137"/>
      <c r="L8" s="138"/>
      <c r="M8" s="145"/>
      <c r="N8" s="146"/>
      <c r="O8" s="137"/>
      <c r="P8" s="138"/>
      <c r="Q8" s="137"/>
      <c r="R8" s="138"/>
      <c r="S8" s="12">
        <f>E8+G8+I8+K8+M8+O8+Q8</f>
        <v>2</v>
      </c>
      <c r="T8" s="12">
        <f t="shared" si="1"/>
        <v>2</v>
      </c>
      <c r="U8" s="14"/>
      <c r="V8" s="14"/>
    </row>
    <row r="9" spans="1:22" x14ac:dyDescent="0.25">
      <c r="A9" s="9">
        <v>6959</v>
      </c>
      <c r="B9" s="6" t="s">
        <v>110</v>
      </c>
      <c r="C9" s="6">
        <v>13</v>
      </c>
      <c r="D9" s="22" t="s">
        <v>83</v>
      </c>
      <c r="E9" s="137">
        <v>2</v>
      </c>
      <c r="F9" s="138"/>
      <c r="G9" s="137"/>
      <c r="H9" s="138"/>
      <c r="I9" s="137"/>
      <c r="J9" s="138"/>
      <c r="K9" s="137"/>
      <c r="L9" s="138"/>
      <c r="M9" s="145"/>
      <c r="N9" s="146"/>
      <c r="O9" s="137"/>
      <c r="P9" s="138"/>
      <c r="Q9" s="137"/>
      <c r="R9" s="138"/>
      <c r="S9" s="12">
        <f>E9+G9+I9+K9+M9+O9+Q9</f>
        <v>2</v>
      </c>
      <c r="T9" s="12">
        <f t="shared" si="1"/>
        <v>2</v>
      </c>
      <c r="U9" s="14"/>
      <c r="V9" s="14"/>
    </row>
    <row r="10" spans="1:22" x14ac:dyDescent="0.25">
      <c r="A10" s="9">
        <v>6959</v>
      </c>
      <c r="B10" s="6" t="s">
        <v>110</v>
      </c>
      <c r="C10" s="6">
        <v>20</v>
      </c>
      <c r="D10" s="22" t="s">
        <v>101</v>
      </c>
      <c r="E10" s="137"/>
      <c r="F10" s="138"/>
      <c r="G10" s="137">
        <v>7</v>
      </c>
      <c r="H10" s="138"/>
      <c r="I10" s="137"/>
      <c r="J10" s="138"/>
      <c r="K10" s="137"/>
      <c r="L10" s="138"/>
      <c r="M10" s="145"/>
      <c r="N10" s="146"/>
      <c r="O10" s="137"/>
      <c r="P10" s="138"/>
      <c r="Q10" s="137"/>
      <c r="R10" s="138"/>
      <c r="S10" s="12">
        <f t="shared" si="0"/>
        <v>7</v>
      </c>
      <c r="T10" s="12">
        <f t="shared" si="1"/>
        <v>7</v>
      </c>
      <c r="U10" s="14"/>
      <c r="V10" s="14"/>
    </row>
    <row r="11" spans="1:22" x14ac:dyDescent="0.25">
      <c r="A11" s="6">
        <v>6959</v>
      </c>
      <c r="B11" s="6" t="s">
        <v>110</v>
      </c>
      <c r="C11" s="6">
        <v>6</v>
      </c>
      <c r="D11" s="22" t="s">
        <v>83</v>
      </c>
      <c r="E11" s="137"/>
      <c r="F11" s="138"/>
      <c r="G11" s="137"/>
      <c r="H11" s="138"/>
      <c r="I11" s="137">
        <v>1</v>
      </c>
      <c r="J11" s="138"/>
      <c r="K11" s="137">
        <v>4</v>
      </c>
      <c r="L11" s="138"/>
      <c r="M11" s="145"/>
      <c r="N11" s="146"/>
      <c r="O11" s="137"/>
      <c r="P11" s="138"/>
      <c r="Q11" s="137"/>
      <c r="R11" s="138"/>
      <c r="S11" s="12">
        <f t="shared" si="0"/>
        <v>5</v>
      </c>
      <c r="T11" s="12">
        <f t="shared" si="1"/>
        <v>5</v>
      </c>
      <c r="U11" s="14"/>
      <c r="V11" s="14"/>
    </row>
    <row r="12" spans="1:22" x14ac:dyDescent="0.25">
      <c r="A12" s="6">
        <v>6959</v>
      </c>
      <c r="B12" s="6" t="s">
        <v>110</v>
      </c>
      <c r="C12" s="6">
        <v>7</v>
      </c>
      <c r="D12" s="22" t="s">
        <v>83</v>
      </c>
      <c r="E12" s="137"/>
      <c r="F12" s="138"/>
      <c r="G12" s="137"/>
      <c r="H12" s="138"/>
      <c r="I12" s="137">
        <v>1</v>
      </c>
      <c r="J12" s="138"/>
      <c r="K12" s="137">
        <v>3</v>
      </c>
      <c r="L12" s="138"/>
      <c r="M12" s="145"/>
      <c r="N12" s="146"/>
      <c r="O12" s="137"/>
      <c r="P12" s="138"/>
      <c r="Q12" s="137"/>
      <c r="R12" s="138"/>
      <c r="S12" s="12">
        <f t="shared" si="0"/>
        <v>4</v>
      </c>
      <c r="T12" s="12">
        <f t="shared" si="1"/>
        <v>4</v>
      </c>
      <c r="U12" s="14"/>
      <c r="V12" s="14"/>
    </row>
    <row r="13" spans="1:22" x14ac:dyDescent="0.25">
      <c r="A13" s="6"/>
      <c r="B13" s="6"/>
      <c r="C13" s="6"/>
      <c r="D13" s="22"/>
      <c r="E13" s="137"/>
      <c r="F13" s="138"/>
      <c r="G13" s="137"/>
      <c r="H13" s="138"/>
      <c r="I13" s="137"/>
      <c r="J13" s="138"/>
      <c r="K13" s="137"/>
      <c r="L13" s="138"/>
      <c r="M13" s="145"/>
      <c r="N13" s="146"/>
      <c r="O13" s="137"/>
      <c r="P13" s="138"/>
      <c r="Q13" s="137"/>
      <c r="R13" s="13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37"/>
      <c r="H14" s="138"/>
      <c r="I14" s="137"/>
      <c r="J14" s="138"/>
      <c r="K14" s="137"/>
      <c r="L14" s="138"/>
      <c r="M14" s="145"/>
      <c r="N14" s="146"/>
      <c r="O14" s="137"/>
      <c r="P14" s="138"/>
      <c r="Q14" s="137"/>
      <c r="R14" s="138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7"/>
      <c r="F15" s="138"/>
      <c r="G15" s="137"/>
      <c r="H15" s="138"/>
      <c r="I15" s="137"/>
      <c r="J15" s="138"/>
      <c r="K15" s="137"/>
      <c r="L15" s="138"/>
      <c r="M15" s="145"/>
      <c r="N15" s="146"/>
      <c r="O15" s="137"/>
      <c r="P15" s="138"/>
      <c r="Q15" s="137"/>
      <c r="R15" s="138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7"/>
      <c r="F16" s="138"/>
      <c r="G16" s="137"/>
      <c r="H16" s="138"/>
      <c r="I16" s="137"/>
      <c r="J16" s="138"/>
      <c r="K16" s="137"/>
      <c r="L16" s="138"/>
      <c r="M16" s="145"/>
      <c r="N16" s="146"/>
      <c r="O16" s="137"/>
      <c r="P16" s="138"/>
      <c r="Q16" s="137"/>
      <c r="R16" s="13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7"/>
      <c r="F17" s="138"/>
      <c r="G17" s="137"/>
      <c r="H17" s="138"/>
      <c r="I17" s="137"/>
      <c r="J17" s="138"/>
      <c r="K17" s="137"/>
      <c r="L17" s="138"/>
      <c r="M17" s="145"/>
      <c r="N17" s="146"/>
      <c r="O17" s="137"/>
      <c r="P17" s="138"/>
      <c r="Q17" s="137"/>
      <c r="R17" s="138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5"/>
      <c r="F18" s="126"/>
      <c r="G18" s="125"/>
      <c r="H18" s="126"/>
      <c r="I18" s="137"/>
      <c r="J18" s="138"/>
      <c r="K18" s="125"/>
      <c r="L18" s="126"/>
      <c r="M18" s="145"/>
      <c r="N18" s="146"/>
      <c r="O18" s="137"/>
      <c r="P18" s="138"/>
      <c r="Q18" s="137"/>
      <c r="R18" s="138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5"/>
      <c r="F19" s="126"/>
      <c r="G19" s="125"/>
      <c r="H19" s="126"/>
      <c r="I19" s="125"/>
      <c r="J19" s="126"/>
      <c r="K19" s="125"/>
      <c r="L19" s="126"/>
      <c r="M19" s="147"/>
      <c r="N19" s="148"/>
      <c r="O19" s="137"/>
      <c r="P19" s="138"/>
      <c r="Q19" s="137"/>
      <c r="R19" s="138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112</v>
      </c>
      <c r="C20" s="6"/>
      <c r="D20" s="10" t="s">
        <v>61</v>
      </c>
      <c r="E20" s="137">
        <v>1</v>
      </c>
      <c r="F20" s="138"/>
      <c r="G20" s="137">
        <v>1</v>
      </c>
      <c r="H20" s="138"/>
      <c r="I20" s="137">
        <v>1</v>
      </c>
      <c r="J20" s="138"/>
      <c r="K20" s="137">
        <v>1</v>
      </c>
      <c r="L20" s="138"/>
      <c r="M20" s="145"/>
      <c r="N20" s="146"/>
      <c r="O20" s="137"/>
      <c r="P20" s="138"/>
      <c r="Q20" s="137"/>
      <c r="R20" s="138"/>
      <c r="S20" s="12">
        <f t="shared" si="0"/>
        <v>4</v>
      </c>
      <c r="T20" s="12">
        <f t="shared" si="1"/>
        <v>4</v>
      </c>
      <c r="U20" s="14"/>
      <c r="V20" s="14"/>
    </row>
    <row r="21" spans="1:22" s="4" customFormat="1" x14ac:dyDescent="0.25">
      <c r="A21" s="6"/>
      <c r="B21" s="6"/>
      <c r="C21" s="6"/>
      <c r="D21" s="10"/>
      <c r="E21" s="137"/>
      <c r="F21" s="138"/>
      <c r="G21" s="137"/>
      <c r="H21" s="138"/>
      <c r="I21" s="137"/>
      <c r="J21" s="138"/>
      <c r="K21" s="137"/>
      <c r="L21" s="138"/>
      <c r="M21" s="145"/>
      <c r="N21" s="146"/>
      <c r="O21" s="137"/>
      <c r="P21" s="138"/>
      <c r="Q21" s="137"/>
      <c r="R21" s="138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37"/>
      <c r="F22" s="138"/>
      <c r="G22" s="137"/>
      <c r="H22" s="138"/>
      <c r="I22" s="137"/>
      <c r="J22" s="138"/>
      <c r="K22" s="137"/>
      <c r="L22" s="138"/>
      <c r="M22" s="145">
        <v>8</v>
      </c>
      <c r="N22" s="146"/>
      <c r="O22" s="137"/>
      <c r="P22" s="138"/>
      <c r="Q22" s="137"/>
      <c r="R22" s="138"/>
      <c r="S22" s="12">
        <f t="shared" si="0"/>
        <v>8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37"/>
      <c r="F23" s="138"/>
      <c r="G23" s="137"/>
      <c r="H23" s="138"/>
      <c r="I23" s="137"/>
      <c r="J23" s="138"/>
      <c r="K23" s="137"/>
      <c r="L23" s="138"/>
      <c r="M23" s="137"/>
      <c r="N23" s="138"/>
      <c r="O23" s="137"/>
      <c r="P23" s="138"/>
      <c r="Q23" s="137"/>
      <c r="R23" s="138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1">
        <f>SUM(E4:E23)</f>
        <v>8</v>
      </c>
      <c r="F24" s="142"/>
      <c r="G24" s="141">
        <f>SUM(G4:G23)</f>
        <v>8</v>
      </c>
      <c r="H24" s="142"/>
      <c r="I24" s="141">
        <f>SUM(I4:I23)</f>
        <v>8</v>
      </c>
      <c r="J24" s="142"/>
      <c r="K24" s="141">
        <f>SUM(K4:K23)</f>
        <v>8</v>
      </c>
      <c r="L24" s="142"/>
      <c r="M24" s="141">
        <f>SUM(M4:M23)</f>
        <v>8</v>
      </c>
      <c r="N24" s="142"/>
      <c r="O24" s="141">
        <f>SUM(O4:O23)</f>
        <v>0</v>
      </c>
      <c r="P24" s="142"/>
      <c r="Q24" s="141">
        <f>SUM(Q4:Q23)</f>
        <v>0</v>
      </c>
      <c r="R24" s="142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32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4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8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B19" sqref="B19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27.02.22</v>
      </c>
      <c r="D2" s="6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27">
        <v>8</v>
      </c>
      <c r="J3" s="27">
        <v>16.3</v>
      </c>
      <c r="K3" s="56">
        <v>8</v>
      </c>
      <c r="L3" s="27">
        <v>16.3</v>
      </c>
      <c r="M3" s="115"/>
      <c r="N3" s="116"/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6959</v>
      </c>
      <c r="B4" s="6" t="s">
        <v>110</v>
      </c>
      <c r="C4" s="6">
        <v>8</v>
      </c>
      <c r="D4" s="22" t="s">
        <v>83</v>
      </c>
      <c r="E4" s="137">
        <v>1</v>
      </c>
      <c r="F4" s="138"/>
      <c r="G4" s="137"/>
      <c r="H4" s="138"/>
      <c r="I4" s="137">
        <v>1</v>
      </c>
      <c r="J4" s="138"/>
      <c r="K4" s="137"/>
      <c r="L4" s="138"/>
      <c r="M4" s="145"/>
      <c r="N4" s="146"/>
      <c r="O4" s="129"/>
      <c r="P4" s="129"/>
      <c r="Q4" s="129"/>
      <c r="R4" s="129"/>
      <c r="S4" s="12">
        <f>E4+G4+I4+K4+M4+O4+Q4</f>
        <v>2</v>
      </c>
      <c r="T4" s="12">
        <f t="shared" ref="T4:T11" si="0">SUM(S4-U4-V4)</f>
        <v>2</v>
      </c>
      <c r="U4" s="14"/>
      <c r="V4" s="14"/>
    </row>
    <row r="5" spans="1:22" x14ac:dyDescent="0.25">
      <c r="A5" s="6">
        <v>6959</v>
      </c>
      <c r="B5" s="6" t="s">
        <v>110</v>
      </c>
      <c r="C5" s="6">
        <v>9</v>
      </c>
      <c r="D5" s="22" t="s">
        <v>83</v>
      </c>
      <c r="E5" s="137">
        <v>1</v>
      </c>
      <c r="F5" s="138"/>
      <c r="G5" s="137"/>
      <c r="H5" s="138"/>
      <c r="I5" s="137">
        <v>1</v>
      </c>
      <c r="J5" s="138"/>
      <c r="K5" s="137"/>
      <c r="L5" s="138"/>
      <c r="M5" s="145"/>
      <c r="N5" s="146"/>
      <c r="O5" s="129"/>
      <c r="P5" s="129"/>
      <c r="Q5" s="129"/>
      <c r="R5" s="129"/>
      <c r="S5" s="12">
        <f>E5+G5+I5+K5+M5+O5+Q5</f>
        <v>2</v>
      </c>
      <c r="T5" s="12">
        <f t="shared" si="0"/>
        <v>2</v>
      </c>
      <c r="U5" s="14"/>
      <c r="V5" s="14"/>
    </row>
    <row r="6" spans="1:22" x14ac:dyDescent="0.25">
      <c r="A6" s="9">
        <v>6959</v>
      </c>
      <c r="B6" s="6" t="s">
        <v>110</v>
      </c>
      <c r="C6" s="6">
        <v>10</v>
      </c>
      <c r="D6" s="22" t="s">
        <v>83</v>
      </c>
      <c r="E6" s="137">
        <v>1</v>
      </c>
      <c r="F6" s="138"/>
      <c r="G6" s="137"/>
      <c r="H6" s="138"/>
      <c r="I6" s="137">
        <v>1</v>
      </c>
      <c r="J6" s="138"/>
      <c r="K6" s="137"/>
      <c r="L6" s="138"/>
      <c r="M6" s="145"/>
      <c r="N6" s="146"/>
      <c r="O6" s="129"/>
      <c r="P6" s="129"/>
      <c r="Q6" s="129"/>
      <c r="R6" s="129"/>
      <c r="S6" s="12">
        <f t="shared" ref="S6:S11" si="1">E6+G6+I6+K6+M6+O6+Q6</f>
        <v>2</v>
      </c>
      <c r="T6" s="12">
        <f t="shared" si="0"/>
        <v>2</v>
      </c>
      <c r="U6" s="14"/>
      <c r="V6" s="14"/>
    </row>
    <row r="7" spans="1:22" x14ac:dyDescent="0.25">
      <c r="A7" s="6">
        <v>6959</v>
      </c>
      <c r="B7" s="6" t="s">
        <v>110</v>
      </c>
      <c r="C7" s="6">
        <v>11</v>
      </c>
      <c r="D7" s="22" t="s">
        <v>83</v>
      </c>
      <c r="E7" s="137">
        <v>1</v>
      </c>
      <c r="F7" s="138"/>
      <c r="G7" s="137"/>
      <c r="H7" s="138"/>
      <c r="I7" s="137">
        <v>1</v>
      </c>
      <c r="J7" s="138"/>
      <c r="K7" s="137"/>
      <c r="L7" s="138"/>
      <c r="M7" s="145"/>
      <c r="N7" s="146"/>
      <c r="O7" s="129"/>
      <c r="P7" s="129"/>
      <c r="Q7" s="129"/>
      <c r="R7" s="129"/>
      <c r="S7" s="12">
        <f t="shared" si="1"/>
        <v>2</v>
      </c>
      <c r="T7" s="12">
        <f t="shared" si="0"/>
        <v>2</v>
      </c>
      <c r="U7" s="14"/>
      <c r="V7" s="14"/>
    </row>
    <row r="8" spans="1:22" x14ac:dyDescent="0.25">
      <c r="A8" s="124">
        <v>6959</v>
      </c>
      <c r="B8" s="6" t="s">
        <v>110</v>
      </c>
      <c r="C8" s="6">
        <v>12</v>
      </c>
      <c r="D8" s="22" t="s">
        <v>83</v>
      </c>
      <c r="E8" s="137">
        <v>1</v>
      </c>
      <c r="F8" s="138"/>
      <c r="G8" s="137"/>
      <c r="H8" s="138"/>
      <c r="I8" s="137">
        <v>1</v>
      </c>
      <c r="J8" s="138"/>
      <c r="K8" s="137"/>
      <c r="L8" s="138"/>
      <c r="M8" s="145"/>
      <c r="N8" s="146"/>
      <c r="O8" s="129"/>
      <c r="P8" s="129"/>
      <c r="Q8" s="129"/>
      <c r="R8" s="129"/>
      <c r="S8" s="12">
        <f t="shared" si="1"/>
        <v>2</v>
      </c>
      <c r="T8" s="12">
        <f t="shared" si="0"/>
        <v>2</v>
      </c>
      <c r="U8" s="14"/>
      <c r="V8" s="14"/>
    </row>
    <row r="9" spans="1:22" x14ac:dyDescent="0.25">
      <c r="A9" s="124">
        <v>6959</v>
      </c>
      <c r="B9" s="6" t="s">
        <v>110</v>
      </c>
      <c r="C9" s="6">
        <v>13</v>
      </c>
      <c r="D9" s="22" t="s">
        <v>83</v>
      </c>
      <c r="E9" s="137">
        <v>2</v>
      </c>
      <c r="F9" s="138"/>
      <c r="G9" s="137"/>
      <c r="H9" s="138"/>
      <c r="I9" s="137"/>
      <c r="J9" s="138"/>
      <c r="K9" s="137"/>
      <c r="L9" s="138"/>
      <c r="M9" s="145"/>
      <c r="N9" s="146"/>
      <c r="O9" s="137"/>
      <c r="P9" s="138"/>
      <c r="Q9" s="137"/>
      <c r="R9" s="138"/>
      <c r="S9" s="12">
        <f t="shared" si="1"/>
        <v>2</v>
      </c>
      <c r="T9" s="12">
        <f t="shared" si="0"/>
        <v>2</v>
      </c>
      <c r="U9" s="14"/>
      <c r="V9" s="14"/>
    </row>
    <row r="10" spans="1:22" x14ac:dyDescent="0.25">
      <c r="A10" s="124">
        <v>6959</v>
      </c>
      <c r="B10" s="6" t="s">
        <v>110</v>
      </c>
      <c r="C10" s="6">
        <v>20</v>
      </c>
      <c r="D10" s="22" t="s">
        <v>101</v>
      </c>
      <c r="E10" s="137"/>
      <c r="F10" s="138"/>
      <c r="G10" s="137">
        <v>7</v>
      </c>
      <c r="H10" s="138"/>
      <c r="I10" s="137"/>
      <c r="J10" s="138"/>
      <c r="K10" s="137"/>
      <c r="L10" s="138"/>
      <c r="M10" s="145"/>
      <c r="N10" s="146"/>
      <c r="O10" s="137"/>
      <c r="P10" s="138"/>
      <c r="Q10" s="137"/>
      <c r="R10" s="138"/>
      <c r="S10" s="12">
        <f t="shared" si="1"/>
        <v>7</v>
      </c>
      <c r="T10" s="12">
        <f t="shared" si="0"/>
        <v>7</v>
      </c>
      <c r="U10" s="14"/>
      <c r="V10" s="14"/>
    </row>
    <row r="11" spans="1:22" x14ac:dyDescent="0.25">
      <c r="A11" s="6">
        <v>6959</v>
      </c>
      <c r="B11" s="6" t="s">
        <v>110</v>
      </c>
      <c r="C11" s="6">
        <v>6</v>
      </c>
      <c r="D11" s="22" t="s">
        <v>83</v>
      </c>
      <c r="E11" s="137"/>
      <c r="F11" s="138"/>
      <c r="G11" s="137"/>
      <c r="H11" s="138"/>
      <c r="I11" s="137">
        <v>1</v>
      </c>
      <c r="J11" s="138"/>
      <c r="K11" s="137">
        <v>3</v>
      </c>
      <c r="L11" s="138"/>
      <c r="M11" s="145"/>
      <c r="N11" s="146"/>
      <c r="O11" s="137"/>
      <c r="P11" s="138"/>
      <c r="Q11" s="137"/>
      <c r="R11" s="138"/>
      <c r="S11" s="12">
        <f t="shared" si="1"/>
        <v>4</v>
      </c>
      <c r="T11" s="12">
        <f t="shared" si="0"/>
        <v>4</v>
      </c>
      <c r="U11" s="14"/>
      <c r="V11" s="14"/>
    </row>
    <row r="12" spans="1:22" x14ac:dyDescent="0.25">
      <c r="A12" s="6">
        <v>6959</v>
      </c>
      <c r="B12" s="6" t="s">
        <v>110</v>
      </c>
      <c r="C12" s="6">
        <v>7</v>
      </c>
      <c r="D12" s="22" t="s">
        <v>83</v>
      </c>
      <c r="E12" s="137"/>
      <c r="F12" s="138"/>
      <c r="G12" s="137"/>
      <c r="H12" s="138"/>
      <c r="I12" s="137">
        <v>1</v>
      </c>
      <c r="J12" s="138"/>
      <c r="K12" s="137">
        <v>4</v>
      </c>
      <c r="L12" s="138"/>
      <c r="M12" s="145"/>
      <c r="N12" s="146"/>
      <c r="O12" s="137"/>
      <c r="P12" s="138"/>
      <c r="Q12" s="137"/>
      <c r="R12" s="138"/>
      <c r="S12" s="12">
        <f t="shared" ref="S12:S22" si="2">E12+G12+I12+K12+M12+O12+Q12</f>
        <v>5</v>
      </c>
      <c r="T12" s="12">
        <f>SUM(S12-U12-V12)</f>
        <v>5</v>
      </c>
      <c r="U12" s="14"/>
      <c r="V12" s="14"/>
    </row>
    <row r="13" spans="1:22" x14ac:dyDescent="0.25">
      <c r="A13" s="6"/>
      <c r="B13" s="6"/>
      <c r="C13" s="6"/>
      <c r="D13" s="22"/>
      <c r="E13" s="137"/>
      <c r="F13" s="138"/>
      <c r="G13" s="137"/>
      <c r="H13" s="138"/>
      <c r="I13" s="137"/>
      <c r="J13" s="138"/>
      <c r="K13" s="137"/>
      <c r="L13" s="138"/>
      <c r="M13" s="145"/>
      <c r="N13" s="146"/>
      <c r="O13" s="137"/>
      <c r="P13" s="138"/>
      <c r="Q13" s="137"/>
      <c r="R13" s="138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37"/>
      <c r="H14" s="138"/>
      <c r="I14" s="137"/>
      <c r="J14" s="138"/>
      <c r="K14" s="137"/>
      <c r="L14" s="138"/>
      <c r="M14" s="145"/>
      <c r="N14" s="146"/>
      <c r="O14" s="137"/>
      <c r="P14" s="138"/>
      <c r="Q14" s="137"/>
      <c r="R14" s="138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7"/>
      <c r="F15" s="138"/>
      <c r="G15" s="137"/>
      <c r="H15" s="138"/>
      <c r="I15" s="137"/>
      <c r="J15" s="138"/>
      <c r="K15" s="137"/>
      <c r="L15" s="138"/>
      <c r="M15" s="145"/>
      <c r="N15" s="146"/>
      <c r="O15" s="137"/>
      <c r="P15" s="138"/>
      <c r="Q15" s="137"/>
      <c r="R15" s="138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7"/>
      <c r="F16" s="138"/>
      <c r="G16" s="137"/>
      <c r="H16" s="138"/>
      <c r="I16" s="137"/>
      <c r="J16" s="138"/>
      <c r="K16" s="137"/>
      <c r="L16" s="138"/>
      <c r="M16" s="145"/>
      <c r="N16" s="146"/>
      <c r="O16" s="137"/>
      <c r="P16" s="138"/>
      <c r="Q16" s="137"/>
      <c r="R16" s="138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7"/>
      <c r="F17" s="138"/>
      <c r="G17" s="137"/>
      <c r="H17" s="138"/>
      <c r="I17" s="137"/>
      <c r="J17" s="138"/>
      <c r="K17" s="137"/>
      <c r="L17" s="138"/>
      <c r="M17" s="145"/>
      <c r="N17" s="146"/>
      <c r="O17" s="137"/>
      <c r="P17" s="138"/>
      <c r="Q17" s="137"/>
      <c r="R17" s="138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25"/>
      <c r="F18" s="126"/>
      <c r="G18" s="125"/>
      <c r="H18" s="126"/>
      <c r="I18" s="125"/>
      <c r="J18" s="126"/>
      <c r="K18" s="125"/>
      <c r="L18" s="126"/>
      <c r="M18" s="147"/>
      <c r="N18" s="148"/>
      <c r="O18" s="137"/>
      <c r="P18" s="138"/>
      <c r="Q18" s="137"/>
      <c r="R18" s="138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112</v>
      </c>
      <c r="C19" s="6"/>
      <c r="D19" s="10" t="s">
        <v>61</v>
      </c>
      <c r="E19" s="125">
        <v>1</v>
      </c>
      <c r="F19" s="126"/>
      <c r="G19" s="125">
        <v>1</v>
      </c>
      <c r="H19" s="126"/>
      <c r="I19" s="125">
        <v>1</v>
      </c>
      <c r="J19" s="126"/>
      <c r="K19" s="125">
        <v>1</v>
      </c>
      <c r="L19" s="126"/>
      <c r="M19" s="147"/>
      <c r="N19" s="148"/>
      <c r="O19" s="137"/>
      <c r="P19" s="138"/>
      <c r="Q19" s="137"/>
      <c r="R19" s="138"/>
      <c r="S19" s="12">
        <f>E19+G19+I19+K19+M19+O19+Q19</f>
        <v>4</v>
      </c>
      <c r="T19" s="12">
        <f t="shared" si="7"/>
        <v>4</v>
      </c>
      <c r="U19" s="14"/>
      <c r="V19" s="14"/>
    </row>
    <row r="20" spans="1:22" x14ac:dyDescent="0.25">
      <c r="A20" s="6"/>
      <c r="B20" s="6"/>
      <c r="C20" s="6"/>
      <c r="D20" s="10"/>
      <c r="E20" s="137"/>
      <c r="F20" s="138"/>
      <c r="G20" s="137"/>
      <c r="H20" s="138"/>
      <c r="I20" s="137"/>
      <c r="J20" s="138"/>
      <c r="K20" s="137"/>
      <c r="L20" s="138"/>
      <c r="M20" s="145"/>
      <c r="N20" s="146"/>
      <c r="O20" s="137"/>
      <c r="P20" s="138"/>
      <c r="Q20" s="137"/>
      <c r="R20" s="138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7"/>
      <c r="F21" s="138"/>
      <c r="G21" s="137"/>
      <c r="H21" s="138"/>
      <c r="I21" s="137"/>
      <c r="J21" s="138"/>
      <c r="K21" s="137"/>
      <c r="L21" s="138"/>
      <c r="M21" s="145">
        <v>8</v>
      </c>
      <c r="N21" s="146"/>
      <c r="O21" s="137"/>
      <c r="P21" s="138"/>
      <c r="Q21" s="137"/>
      <c r="R21" s="138"/>
      <c r="S21" s="12">
        <f t="shared" si="2"/>
        <v>8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37"/>
      <c r="F22" s="138"/>
      <c r="G22" s="137"/>
      <c r="H22" s="138"/>
      <c r="I22" s="137"/>
      <c r="J22" s="138"/>
      <c r="K22" s="137"/>
      <c r="L22" s="138"/>
      <c r="M22" s="137"/>
      <c r="N22" s="138"/>
      <c r="O22" s="137"/>
      <c r="P22" s="138"/>
      <c r="Q22" s="137"/>
      <c r="R22" s="138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41">
        <f>SUM(E4:E22)</f>
        <v>8</v>
      </c>
      <c r="F23" s="142"/>
      <c r="G23" s="141">
        <f>SUM(G4:G22)</f>
        <v>8</v>
      </c>
      <c r="H23" s="142"/>
      <c r="I23" s="141">
        <f>SUM(I4:I22)</f>
        <v>8</v>
      </c>
      <c r="J23" s="142"/>
      <c r="K23" s="141">
        <f>SUM(K4:K22)</f>
        <v>8</v>
      </c>
      <c r="L23" s="142"/>
      <c r="M23" s="141">
        <f>SUM(M4:M22)</f>
        <v>8</v>
      </c>
      <c r="N23" s="142"/>
      <c r="O23" s="141">
        <f>SUM(O4:O22)</f>
        <v>0</v>
      </c>
      <c r="P23" s="142"/>
      <c r="Q23" s="141">
        <f>SUM(Q4:Q22)</f>
        <v>0</v>
      </c>
      <c r="R23" s="142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4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8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7" zoomScaleNormal="87" workbookViewId="0">
      <selection activeCell="I38" sqref="I38"/>
    </sheetView>
  </sheetViews>
  <sheetFormatPr defaultColWidth="9.140625"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71</v>
      </c>
      <c r="B2" s="110"/>
      <c r="C2" s="110" t="str">
        <f>Buckingham!C2</f>
        <v>27.02.22</v>
      </c>
      <c r="D2" s="110"/>
      <c r="E2" s="172" t="s">
        <v>13</v>
      </c>
      <c r="F2" s="172"/>
      <c r="G2" s="172" t="s">
        <v>14</v>
      </c>
      <c r="H2" s="172"/>
      <c r="I2" s="172" t="s">
        <v>15</v>
      </c>
      <c r="J2" s="172"/>
      <c r="K2" s="172" t="s">
        <v>16</v>
      </c>
      <c r="L2" s="172"/>
      <c r="M2" s="136" t="s">
        <v>17</v>
      </c>
      <c r="N2" s="172"/>
      <c r="O2" s="172" t="s">
        <v>18</v>
      </c>
      <c r="P2" s="172"/>
      <c r="Q2" s="172" t="s">
        <v>19</v>
      </c>
      <c r="R2" s="172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27">
        <v>8</v>
      </c>
      <c r="L3" s="27">
        <v>16.3</v>
      </c>
      <c r="M3" s="115"/>
      <c r="N3" s="116"/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6959</v>
      </c>
      <c r="B4" s="6" t="s">
        <v>110</v>
      </c>
      <c r="C4" s="6">
        <v>13</v>
      </c>
      <c r="D4" s="22" t="s">
        <v>83</v>
      </c>
      <c r="E4" s="137"/>
      <c r="F4" s="138"/>
      <c r="G4" s="137">
        <v>2</v>
      </c>
      <c r="H4" s="138"/>
      <c r="I4" s="137"/>
      <c r="J4" s="138"/>
      <c r="K4" s="137"/>
      <c r="L4" s="138"/>
      <c r="M4" s="145"/>
      <c r="N4" s="146"/>
      <c r="O4" s="170"/>
      <c r="P4" s="171"/>
      <c r="Q4" s="170"/>
      <c r="R4" s="171"/>
      <c r="S4" s="79">
        <f t="shared" ref="S4:S28" si="0">E4+G4+I4+K4+M4+O4+Q4</f>
        <v>2</v>
      </c>
      <c r="T4" s="79">
        <f t="shared" ref="T4:T28" si="1">SUM(S4-U4-V4)</f>
        <v>2</v>
      </c>
      <c r="U4" s="83"/>
      <c r="V4" s="83"/>
    </row>
    <row r="5" spans="1:22" x14ac:dyDescent="0.25">
      <c r="A5" s="6">
        <v>6959</v>
      </c>
      <c r="B5" s="6" t="s">
        <v>110</v>
      </c>
      <c r="C5" s="6">
        <v>6</v>
      </c>
      <c r="D5" s="22" t="s">
        <v>100</v>
      </c>
      <c r="E5" s="137"/>
      <c r="F5" s="138"/>
      <c r="G5" s="137">
        <v>0.75</v>
      </c>
      <c r="H5" s="138"/>
      <c r="I5" s="137">
        <v>0.75</v>
      </c>
      <c r="J5" s="138"/>
      <c r="K5" s="137"/>
      <c r="L5" s="138"/>
      <c r="M5" s="145"/>
      <c r="N5" s="146"/>
      <c r="O5" s="170"/>
      <c r="P5" s="171"/>
      <c r="Q5" s="170"/>
      <c r="R5" s="171"/>
      <c r="S5" s="79">
        <f t="shared" si="0"/>
        <v>1.5</v>
      </c>
      <c r="T5" s="79">
        <f t="shared" si="1"/>
        <v>1.5</v>
      </c>
      <c r="U5" s="83"/>
      <c r="V5" s="83"/>
    </row>
    <row r="6" spans="1:22" x14ac:dyDescent="0.25">
      <c r="A6" s="6">
        <v>6959</v>
      </c>
      <c r="B6" s="6" t="s">
        <v>110</v>
      </c>
      <c r="C6" s="6">
        <v>6</v>
      </c>
      <c r="D6" s="22" t="s">
        <v>83</v>
      </c>
      <c r="E6" s="137"/>
      <c r="F6" s="138"/>
      <c r="G6" s="137">
        <v>0.5</v>
      </c>
      <c r="H6" s="138"/>
      <c r="I6" s="137">
        <v>2</v>
      </c>
      <c r="J6" s="138"/>
      <c r="K6" s="137">
        <v>2</v>
      </c>
      <c r="L6" s="138"/>
      <c r="M6" s="145"/>
      <c r="N6" s="146"/>
      <c r="O6" s="170"/>
      <c r="P6" s="171"/>
      <c r="Q6" s="170"/>
      <c r="R6" s="171"/>
      <c r="S6" s="79">
        <f t="shared" ref="S6:S8" si="2">E6+G6+I6+K6+M6+O6+Q6</f>
        <v>4.5</v>
      </c>
      <c r="T6" s="79">
        <f t="shared" ref="T6:T8" si="3">SUM(S6-U6-V6)</f>
        <v>4.5</v>
      </c>
      <c r="U6" s="83"/>
      <c r="V6" s="83"/>
    </row>
    <row r="7" spans="1:22" x14ac:dyDescent="0.25">
      <c r="A7" s="6">
        <v>6959</v>
      </c>
      <c r="B7" s="6" t="s">
        <v>110</v>
      </c>
      <c r="C7" s="6">
        <v>7</v>
      </c>
      <c r="D7" s="22" t="s">
        <v>83</v>
      </c>
      <c r="E7" s="137"/>
      <c r="F7" s="138"/>
      <c r="G7" s="137"/>
      <c r="H7" s="138"/>
      <c r="I7" s="137">
        <v>2</v>
      </c>
      <c r="J7" s="138"/>
      <c r="K7" s="137">
        <v>2</v>
      </c>
      <c r="L7" s="138"/>
      <c r="M7" s="145"/>
      <c r="N7" s="146"/>
      <c r="O7" s="170"/>
      <c r="P7" s="171"/>
      <c r="Q7" s="170"/>
      <c r="R7" s="171"/>
      <c r="S7" s="79">
        <f t="shared" si="2"/>
        <v>4</v>
      </c>
      <c r="T7" s="79">
        <f t="shared" si="3"/>
        <v>4</v>
      </c>
      <c r="U7" s="83"/>
      <c r="V7" s="83"/>
    </row>
    <row r="8" spans="1:22" x14ac:dyDescent="0.25">
      <c r="A8" s="6">
        <v>6959</v>
      </c>
      <c r="B8" s="6" t="s">
        <v>110</v>
      </c>
      <c r="C8" s="6">
        <v>7</v>
      </c>
      <c r="D8" s="22" t="s">
        <v>100</v>
      </c>
      <c r="E8" s="137"/>
      <c r="F8" s="138"/>
      <c r="G8" s="137"/>
      <c r="H8" s="138"/>
      <c r="I8" s="137">
        <v>0.5</v>
      </c>
      <c r="J8" s="138"/>
      <c r="K8" s="137">
        <v>0.5</v>
      </c>
      <c r="L8" s="138"/>
      <c r="M8" s="145"/>
      <c r="N8" s="146"/>
      <c r="O8" s="170"/>
      <c r="P8" s="171"/>
      <c r="Q8" s="170"/>
      <c r="R8" s="171"/>
      <c r="S8" s="79">
        <f t="shared" si="2"/>
        <v>1</v>
      </c>
      <c r="T8" s="79">
        <f t="shared" si="3"/>
        <v>1</v>
      </c>
      <c r="U8" s="83"/>
      <c r="V8" s="83"/>
    </row>
    <row r="9" spans="1:22" ht="15" customHeight="1" x14ac:dyDescent="0.25">
      <c r="A9" s="6">
        <v>6959</v>
      </c>
      <c r="B9" s="6" t="s">
        <v>110</v>
      </c>
      <c r="C9" s="6">
        <v>8</v>
      </c>
      <c r="D9" s="22" t="s">
        <v>100</v>
      </c>
      <c r="E9" s="137"/>
      <c r="F9" s="138"/>
      <c r="G9" s="137"/>
      <c r="H9" s="138"/>
      <c r="I9" s="137"/>
      <c r="J9" s="138"/>
      <c r="K9" s="137">
        <v>0.5</v>
      </c>
      <c r="L9" s="138"/>
      <c r="M9" s="145"/>
      <c r="N9" s="146"/>
      <c r="O9" s="170"/>
      <c r="P9" s="171"/>
      <c r="Q9" s="170"/>
      <c r="R9" s="171"/>
      <c r="S9" s="79">
        <f t="shared" si="0"/>
        <v>0.5</v>
      </c>
      <c r="T9" s="79">
        <f t="shared" si="1"/>
        <v>0.5</v>
      </c>
      <c r="U9" s="83"/>
      <c r="V9" s="83"/>
    </row>
    <row r="10" spans="1:22" x14ac:dyDescent="0.25">
      <c r="A10" s="6"/>
      <c r="B10" s="6"/>
      <c r="C10" s="6"/>
      <c r="D10" s="22"/>
      <c r="E10" s="137"/>
      <c r="F10" s="138"/>
      <c r="G10" s="137"/>
      <c r="H10" s="138"/>
      <c r="I10" s="137"/>
      <c r="J10" s="138"/>
      <c r="K10" s="137"/>
      <c r="L10" s="138"/>
      <c r="M10" s="145"/>
      <c r="N10" s="146"/>
      <c r="O10" s="170"/>
      <c r="P10" s="171"/>
      <c r="Q10" s="170"/>
      <c r="R10" s="171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37"/>
      <c r="F11" s="138"/>
      <c r="G11" s="137"/>
      <c r="H11" s="138"/>
      <c r="I11" s="137"/>
      <c r="J11" s="138"/>
      <c r="K11" s="137"/>
      <c r="L11" s="138"/>
      <c r="M11" s="145"/>
      <c r="N11" s="146"/>
      <c r="O11" s="170"/>
      <c r="P11" s="171"/>
      <c r="Q11" s="170"/>
      <c r="R11" s="171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37"/>
      <c r="F12" s="138"/>
      <c r="G12" s="137"/>
      <c r="H12" s="138"/>
      <c r="I12" s="137"/>
      <c r="J12" s="138"/>
      <c r="K12" s="137"/>
      <c r="L12" s="138"/>
      <c r="M12" s="145"/>
      <c r="N12" s="146"/>
      <c r="O12" s="170"/>
      <c r="P12" s="171"/>
      <c r="Q12" s="170"/>
      <c r="R12" s="171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22"/>
      <c r="E13" s="137"/>
      <c r="F13" s="138"/>
      <c r="G13" s="137"/>
      <c r="H13" s="138"/>
      <c r="I13" s="137"/>
      <c r="J13" s="138"/>
      <c r="K13" s="137"/>
      <c r="L13" s="138"/>
      <c r="M13" s="145"/>
      <c r="N13" s="146"/>
      <c r="O13" s="170"/>
      <c r="P13" s="171"/>
      <c r="Q13" s="170"/>
      <c r="R13" s="171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>
        <v>3601</v>
      </c>
      <c r="B14" s="6" t="s">
        <v>111</v>
      </c>
      <c r="C14" s="6"/>
      <c r="D14" s="22" t="s">
        <v>90</v>
      </c>
      <c r="E14" s="137">
        <v>2</v>
      </c>
      <c r="F14" s="138"/>
      <c r="G14" s="137">
        <v>0.75</v>
      </c>
      <c r="H14" s="138"/>
      <c r="I14" s="137"/>
      <c r="J14" s="138"/>
      <c r="K14" s="137">
        <v>0.5</v>
      </c>
      <c r="L14" s="138"/>
      <c r="M14" s="145"/>
      <c r="N14" s="146"/>
      <c r="O14" s="170"/>
      <c r="P14" s="171"/>
      <c r="Q14" s="170"/>
      <c r="R14" s="171"/>
      <c r="S14" s="79">
        <f t="shared" si="4"/>
        <v>3.25</v>
      </c>
      <c r="T14" s="79">
        <f t="shared" si="5"/>
        <v>3.25</v>
      </c>
      <c r="U14" s="83"/>
      <c r="V14" s="83"/>
    </row>
    <row r="15" spans="1:22" x14ac:dyDescent="0.25">
      <c r="A15" s="6"/>
      <c r="B15" s="6"/>
      <c r="C15" s="6"/>
      <c r="D15" s="22"/>
      <c r="E15" s="137"/>
      <c r="F15" s="138"/>
      <c r="G15" s="137"/>
      <c r="H15" s="138"/>
      <c r="I15" s="137"/>
      <c r="J15" s="138"/>
      <c r="K15" s="137"/>
      <c r="L15" s="138"/>
      <c r="M15" s="145"/>
      <c r="N15" s="146"/>
      <c r="O15" s="170"/>
      <c r="P15" s="171"/>
      <c r="Q15" s="170"/>
      <c r="R15" s="171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37"/>
      <c r="F16" s="138"/>
      <c r="G16" s="137"/>
      <c r="H16" s="138"/>
      <c r="I16" s="137"/>
      <c r="J16" s="138"/>
      <c r="K16" s="137"/>
      <c r="L16" s="138"/>
      <c r="M16" s="145"/>
      <c r="N16" s="146"/>
      <c r="O16" s="170"/>
      <c r="P16" s="171"/>
      <c r="Q16" s="170"/>
      <c r="R16" s="171"/>
      <c r="S16" s="79">
        <f>E16+G16+I16+K16+M16+O16+Q16</f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22"/>
      <c r="E17" s="137"/>
      <c r="F17" s="138"/>
      <c r="G17" s="137"/>
      <c r="H17" s="138"/>
      <c r="I17" s="137"/>
      <c r="J17" s="138"/>
      <c r="K17" s="137"/>
      <c r="L17" s="138"/>
      <c r="M17" s="145"/>
      <c r="N17" s="146"/>
      <c r="O17" s="170"/>
      <c r="P17" s="171"/>
      <c r="Q17" s="170"/>
      <c r="R17" s="171"/>
      <c r="S17" s="79">
        <f t="shared" ref="S17:S18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>
        <v>3600</v>
      </c>
      <c r="B18" s="6" t="s">
        <v>112</v>
      </c>
      <c r="C18" s="6"/>
      <c r="D18" s="22" t="s">
        <v>107</v>
      </c>
      <c r="E18" s="137"/>
      <c r="F18" s="138"/>
      <c r="G18" s="137">
        <v>1</v>
      </c>
      <c r="H18" s="138"/>
      <c r="I18" s="137"/>
      <c r="J18" s="138"/>
      <c r="K18" s="137"/>
      <c r="L18" s="138"/>
      <c r="M18" s="145"/>
      <c r="N18" s="146"/>
      <c r="O18" s="170"/>
      <c r="P18" s="171"/>
      <c r="Q18" s="170"/>
      <c r="R18" s="171"/>
      <c r="S18" s="79">
        <f t="shared" si="6"/>
        <v>1</v>
      </c>
      <c r="T18" s="79">
        <f t="shared" si="7"/>
        <v>1</v>
      </c>
      <c r="U18" s="83"/>
      <c r="V18" s="83"/>
    </row>
    <row r="19" spans="1:22" x14ac:dyDescent="0.25">
      <c r="A19" s="6">
        <v>3600</v>
      </c>
      <c r="B19" s="25" t="s">
        <v>112</v>
      </c>
      <c r="C19" s="6"/>
      <c r="D19" s="22" t="s">
        <v>84</v>
      </c>
      <c r="E19" s="137"/>
      <c r="F19" s="138"/>
      <c r="G19" s="137">
        <v>2</v>
      </c>
      <c r="H19" s="138"/>
      <c r="I19" s="137"/>
      <c r="J19" s="138"/>
      <c r="K19" s="137"/>
      <c r="L19" s="138"/>
      <c r="M19" s="145"/>
      <c r="N19" s="146"/>
      <c r="O19" s="170"/>
      <c r="P19" s="171"/>
      <c r="Q19" s="170"/>
      <c r="R19" s="171"/>
      <c r="S19" s="79">
        <f>E19+G19+I19+K19+M19+O19+Q19</f>
        <v>2</v>
      </c>
      <c r="T19" s="79">
        <f t="shared" si="7"/>
        <v>2</v>
      </c>
      <c r="U19" s="83"/>
      <c r="V19" s="83"/>
    </row>
    <row r="20" spans="1:22" x14ac:dyDescent="0.25">
      <c r="A20" s="6">
        <v>3600</v>
      </c>
      <c r="B20" s="25" t="s">
        <v>112</v>
      </c>
      <c r="C20" s="6"/>
      <c r="D20" s="22" t="s">
        <v>82</v>
      </c>
      <c r="E20" s="137">
        <v>0.5</v>
      </c>
      <c r="F20" s="138"/>
      <c r="G20" s="137"/>
      <c r="H20" s="138"/>
      <c r="I20" s="137"/>
      <c r="J20" s="138"/>
      <c r="K20" s="137"/>
      <c r="L20" s="138"/>
      <c r="M20" s="145"/>
      <c r="N20" s="146"/>
      <c r="O20" s="170"/>
      <c r="P20" s="171"/>
      <c r="Q20" s="170"/>
      <c r="R20" s="171"/>
      <c r="S20" s="79">
        <f t="shared" ref="S20:S23" si="8">E20+G20+I20+K20+M20+O20+Q20</f>
        <v>0.5</v>
      </c>
      <c r="T20" s="79">
        <f t="shared" si="1"/>
        <v>0.5</v>
      </c>
      <c r="U20" s="83"/>
      <c r="V20" s="83"/>
    </row>
    <row r="21" spans="1:22" x14ac:dyDescent="0.25">
      <c r="A21" s="6">
        <v>3600</v>
      </c>
      <c r="B21" s="6" t="s">
        <v>112</v>
      </c>
      <c r="C21" s="6"/>
      <c r="D21" s="22" t="s">
        <v>73</v>
      </c>
      <c r="E21" s="137">
        <v>0.5</v>
      </c>
      <c r="F21" s="138"/>
      <c r="G21" s="137">
        <v>0.25</v>
      </c>
      <c r="H21" s="138"/>
      <c r="I21" s="137"/>
      <c r="J21" s="138"/>
      <c r="K21" s="137">
        <v>0.25</v>
      </c>
      <c r="L21" s="138"/>
      <c r="M21" s="145"/>
      <c r="N21" s="146"/>
      <c r="O21" s="170"/>
      <c r="P21" s="171"/>
      <c r="Q21" s="170"/>
      <c r="R21" s="171"/>
      <c r="S21" s="79">
        <f t="shared" si="8"/>
        <v>1</v>
      </c>
      <c r="T21" s="79">
        <f t="shared" si="1"/>
        <v>1</v>
      </c>
      <c r="U21" s="83"/>
      <c r="V21" s="83"/>
    </row>
    <row r="22" spans="1:22" x14ac:dyDescent="0.25">
      <c r="A22" s="6">
        <v>3600</v>
      </c>
      <c r="B22" s="6" t="s">
        <v>112</v>
      </c>
      <c r="C22" s="6"/>
      <c r="D22" s="22" t="s">
        <v>77</v>
      </c>
      <c r="E22" s="137"/>
      <c r="F22" s="138"/>
      <c r="G22" s="137"/>
      <c r="H22" s="138"/>
      <c r="I22" s="137"/>
      <c r="J22" s="138"/>
      <c r="K22" s="137"/>
      <c r="L22" s="138"/>
      <c r="M22" s="145"/>
      <c r="N22" s="146"/>
      <c r="O22" s="170"/>
      <c r="P22" s="171"/>
      <c r="Q22" s="170"/>
      <c r="R22" s="171"/>
      <c r="S22" s="79">
        <f t="shared" si="8"/>
        <v>0</v>
      </c>
      <c r="T22" s="79">
        <f t="shared" si="1"/>
        <v>0</v>
      </c>
      <c r="U22" s="83"/>
      <c r="V22" s="83"/>
    </row>
    <row r="23" spans="1:22" x14ac:dyDescent="0.25">
      <c r="A23" s="6">
        <v>3600</v>
      </c>
      <c r="B23" s="6" t="s">
        <v>112</v>
      </c>
      <c r="C23" s="6"/>
      <c r="D23" s="22" t="s">
        <v>78</v>
      </c>
      <c r="E23" s="137"/>
      <c r="F23" s="138"/>
      <c r="G23" s="137"/>
      <c r="H23" s="138"/>
      <c r="I23" s="137">
        <v>0.25</v>
      </c>
      <c r="J23" s="138"/>
      <c r="K23" s="137"/>
      <c r="L23" s="138"/>
      <c r="M23" s="145"/>
      <c r="N23" s="146"/>
      <c r="O23" s="170"/>
      <c r="P23" s="171"/>
      <c r="Q23" s="170"/>
      <c r="R23" s="171"/>
      <c r="S23" s="79">
        <f t="shared" si="8"/>
        <v>0.25</v>
      </c>
      <c r="T23" s="79">
        <f t="shared" si="1"/>
        <v>0.25</v>
      </c>
      <c r="U23" s="83"/>
      <c r="V23" s="83"/>
    </row>
    <row r="24" spans="1:22" x14ac:dyDescent="0.25">
      <c r="A24" s="6">
        <v>3600</v>
      </c>
      <c r="B24" s="6" t="s">
        <v>112</v>
      </c>
      <c r="C24" s="6"/>
      <c r="D24" s="22" t="s">
        <v>62</v>
      </c>
      <c r="E24" s="137">
        <v>0.25</v>
      </c>
      <c r="F24" s="138"/>
      <c r="G24" s="137"/>
      <c r="H24" s="138"/>
      <c r="I24" s="137"/>
      <c r="J24" s="138"/>
      <c r="K24" s="137"/>
      <c r="L24" s="138"/>
      <c r="M24" s="145"/>
      <c r="N24" s="146"/>
      <c r="O24" s="170"/>
      <c r="P24" s="171"/>
      <c r="Q24" s="170"/>
      <c r="R24" s="171"/>
      <c r="S24" s="79">
        <f>E24+G24+I24+K24+M24+O24+Q24</f>
        <v>0.25</v>
      </c>
      <c r="T24" s="79">
        <f t="shared" si="1"/>
        <v>0.25</v>
      </c>
      <c r="U24" s="83"/>
      <c r="V24" s="83"/>
    </row>
    <row r="25" spans="1:22" x14ac:dyDescent="0.25">
      <c r="A25" s="81">
        <v>3600</v>
      </c>
      <c r="B25" s="6" t="s">
        <v>112</v>
      </c>
      <c r="C25" s="81"/>
      <c r="D25" s="22" t="s">
        <v>68</v>
      </c>
      <c r="E25" s="137">
        <v>3.5</v>
      </c>
      <c r="F25" s="138"/>
      <c r="G25" s="137">
        <v>1</v>
      </c>
      <c r="H25" s="138"/>
      <c r="I25" s="137">
        <v>2.75</v>
      </c>
      <c r="J25" s="138"/>
      <c r="K25" s="137">
        <v>2.5</v>
      </c>
      <c r="L25" s="138"/>
      <c r="M25" s="145"/>
      <c r="N25" s="146"/>
      <c r="O25" s="170"/>
      <c r="P25" s="171"/>
      <c r="Q25" s="170"/>
      <c r="R25" s="171"/>
      <c r="S25" s="79">
        <f>E25+G25+I25+K25+M25+O25+Q25</f>
        <v>9.75</v>
      </c>
      <c r="T25" s="79">
        <f t="shared" si="1"/>
        <v>7.75</v>
      </c>
      <c r="U25" s="83">
        <v>2</v>
      </c>
      <c r="V25" s="83"/>
    </row>
    <row r="26" spans="1:22" ht="15.75" customHeight="1" x14ac:dyDescent="0.25">
      <c r="A26" s="81">
        <v>3600</v>
      </c>
      <c r="B26" s="25" t="s">
        <v>112</v>
      </c>
      <c r="C26" s="81"/>
      <c r="D26" s="3" t="s">
        <v>66</v>
      </c>
      <c r="E26" s="137">
        <v>1.5</v>
      </c>
      <c r="F26" s="138"/>
      <c r="G26" s="137"/>
      <c r="H26" s="138"/>
      <c r="I26" s="137"/>
      <c r="J26" s="138"/>
      <c r="K26" s="137"/>
      <c r="L26" s="138"/>
      <c r="M26" s="145"/>
      <c r="N26" s="146"/>
      <c r="O26" s="170"/>
      <c r="P26" s="171"/>
      <c r="Q26" s="170"/>
      <c r="R26" s="171"/>
      <c r="S26" s="79">
        <f t="shared" si="0"/>
        <v>1.5</v>
      </c>
      <c r="T26" s="79">
        <f t="shared" si="1"/>
        <v>1.5</v>
      </c>
      <c r="U26" s="83"/>
      <c r="V26" s="83"/>
    </row>
    <row r="27" spans="1:22" x14ac:dyDescent="0.25">
      <c r="A27" s="81">
        <v>3600</v>
      </c>
      <c r="B27" s="6" t="s">
        <v>112</v>
      </c>
      <c r="C27" s="81"/>
      <c r="D27" s="82" t="s">
        <v>63</v>
      </c>
      <c r="E27" s="137">
        <v>0.25</v>
      </c>
      <c r="F27" s="138"/>
      <c r="G27" s="137">
        <v>0.25</v>
      </c>
      <c r="H27" s="138"/>
      <c r="I27" s="137">
        <v>0.25</v>
      </c>
      <c r="J27" s="138"/>
      <c r="K27" s="137">
        <v>0.25</v>
      </c>
      <c r="L27" s="138"/>
      <c r="M27" s="145"/>
      <c r="N27" s="146"/>
      <c r="O27" s="170"/>
      <c r="P27" s="171"/>
      <c r="Q27" s="170"/>
      <c r="R27" s="171"/>
      <c r="S27" s="79">
        <f t="shared" si="0"/>
        <v>1</v>
      </c>
      <c r="T27" s="79">
        <f t="shared" si="1"/>
        <v>1</v>
      </c>
      <c r="U27" s="83"/>
      <c r="V27" s="83"/>
    </row>
    <row r="28" spans="1:22" x14ac:dyDescent="0.25">
      <c r="A28" s="6"/>
      <c r="B28" s="6"/>
      <c r="C28" s="6"/>
      <c r="D28" s="10"/>
      <c r="E28" s="137"/>
      <c r="F28" s="138"/>
      <c r="G28" s="137"/>
      <c r="H28" s="138"/>
      <c r="I28" s="137"/>
      <c r="J28" s="138"/>
      <c r="K28" s="137"/>
      <c r="L28" s="138"/>
      <c r="M28" s="145"/>
      <c r="N28" s="146"/>
      <c r="O28" s="170"/>
      <c r="P28" s="171"/>
      <c r="Q28" s="170"/>
      <c r="R28" s="171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37"/>
      <c r="F29" s="138"/>
      <c r="G29" s="137"/>
      <c r="H29" s="138"/>
      <c r="I29" s="137"/>
      <c r="J29" s="138"/>
      <c r="K29" s="137"/>
      <c r="L29" s="138"/>
      <c r="M29" s="145">
        <v>8</v>
      </c>
      <c r="N29" s="146"/>
      <c r="O29" s="170"/>
      <c r="P29" s="171"/>
      <c r="Q29" s="170"/>
      <c r="R29" s="171"/>
      <c r="S29" s="79">
        <f>E29+G29+I29+K29+M29+O29+Q29</f>
        <v>8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37"/>
      <c r="F30" s="138"/>
      <c r="G30" s="137"/>
      <c r="H30" s="138"/>
      <c r="I30" s="137"/>
      <c r="J30" s="138"/>
      <c r="K30" s="137"/>
      <c r="L30" s="138"/>
      <c r="M30" s="137"/>
      <c r="N30" s="138"/>
      <c r="O30" s="170"/>
      <c r="P30" s="171"/>
      <c r="Q30" s="170"/>
      <c r="R30" s="171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73">
        <f>SUM(E4:E30)</f>
        <v>8.5</v>
      </c>
      <c r="F31" s="174"/>
      <c r="G31" s="173">
        <f>SUM(G4:G30)</f>
        <v>8.5</v>
      </c>
      <c r="H31" s="174"/>
      <c r="I31" s="173">
        <f>SUM(I4:I30)</f>
        <v>8.5</v>
      </c>
      <c r="J31" s="174"/>
      <c r="K31" s="173">
        <f>SUM(K4:K30)</f>
        <v>8.5</v>
      </c>
      <c r="L31" s="174"/>
      <c r="M31" s="173">
        <f t="shared" ref="M31" si="9">SUM(M4:M30)</f>
        <v>8</v>
      </c>
      <c r="N31" s="174"/>
      <c r="O31" s="173">
        <f>SUM(O4:O30)</f>
        <v>0</v>
      </c>
      <c r="P31" s="174"/>
      <c r="Q31" s="173">
        <f>SUM(Q4:Q30)</f>
        <v>0</v>
      </c>
      <c r="R31" s="174"/>
      <c r="S31" s="79">
        <f>SUM(S4:S30)</f>
        <v>42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32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2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32</v>
      </c>
      <c r="I36" s="69">
        <v>3600</v>
      </c>
    </row>
    <row r="37" spans="1:22" x14ac:dyDescent="0.25">
      <c r="A37" s="71" t="s">
        <v>24</v>
      </c>
      <c r="C37" s="86">
        <f>U33</f>
        <v>2</v>
      </c>
      <c r="D37" s="86"/>
      <c r="I37" s="87">
        <v>17.25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8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42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48E8B-D828-4697-9741-AD75CD0B77B8}">
  <sheetPr>
    <pageSetUpPr fitToPage="1"/>
  </sheetPr>
  <dimension ref="A1:V35"/>
  <sheetViews>
    <sheetView zoomScale="84" zoomScaleNormal="84" workbookViewId="0">
      <selection activeCell="C8" sqref="C8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27.02.22</v>
      </c>
      <c r="D2" s="110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2" t="s">
        <v>70</v>
      </c>
      <c r="E4" s="137"/>
      <c r="F4" s="138"/>
      <c r="G4" s="137"/>
      <c r="H4" s="138"/>
      <c r="I4" s="137"/>
      <c r="J4" s="138"/>
      <c r="K4" s="137"/>
      <c r="L4" s="138"/>
      <c r="M4" s="137"/>
      <c r="N4" s="138"/>
      <c r="O4" s="137"/>
      <c r="P4" s="138"/>
      <c r="Q4" s="137"/>
      <c r="R4" s="138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37"/>
      <c r="F5" s="138"/>
      <c r="G5" s="137"/>
      <c r="H5" s="138"/>
      <c r="I5" s="137"/>
      <c r="J5" s="138"/>
      <c r="K5" s="137"/>
      <c r="L5" s="138"/>
      <c r="M5" s="137"/>
      <c r="N5" s="138"/>
      <c r="O5" s="137"/>
      <c r="P5" s="138"/>
      <c r="Q5" s="137"/>
      <c r="R5" s="138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7"/>
      <c r="F6" s="138"/>
      <c r="G6" s="137"/>
      <c r="H6" s="138"/>
      <c r="I6" s="137"/>
      <c r="J6" s="138"/>
      <c r="K6" s="137"/>
      <c r="L6" s="138"/>
      <c r="M6" s="137"/>
      <c r="N6" s="138"/>
      <c r="O6" s="137"/>
      <c r="P6" s="138"/>
      <c r="Q6" s="137"/>
      <c r="R6" s="138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7"/>
      <c r="F7" s="138"/>
      <c r="G7" s="137"/>
      <c r="H7" s="138"/>
      <c r="I7" s="137"/>
      <c r="J7" s="138"/>
      <c r="K7" s="137"/>
      <c r="L7" s="138"/>
      <c r="M7" s="137"/>
      <c r="N7" s="138"/>
      <c r="O7" s="137"/>
      <c r="P7" s="138"/>
      <c r="Q7" s="137"/>
      <c r="R7" s="13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7"/>
      <c r="F8" s="138"/>
      <c r="G8" s="137"/>
      <c r="H8" s="138"/>
      <c r="I8" s="137"/>
      <c r="J8" s="138"/>
      <c r="K8" s="137"/>
      <c r="L8" s="138"/>
      <c r="M8" s="137"/>
      <c r="N8" s="138"/>
      <c r="O8" s="137"/>
      <c r="P8" s="138"/>
      <c r="Q8" s="137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37"/>
      <c r="L9" s="138"/>
      <c r="M9" s="137"/>
      <c r="N9" s="138"/>
      <c r="O9" s="137"/>
      <c r="P9" s="138"/>
      <c r="Q9" s="137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8"/>
      <c r="G10" s="137"/>
      <c r="H10" s="138"/>
      <c r="I10" s="137"/>
      <c r="J10" s="138"/>
      <c r="K10" s="137"/>
      <c r="L10" s="138"/>
      <c r="M10" s="137"/>
      <c r="N10" s="138"/>
      <c r="O10" s="137"/>
      <c r="P10" s="138"/>
      <c r="Q10" s="137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7"/>
      <c r="F11" s="138"/>
      <c r="G11" s="137"/>
      <c r="H11" s="138"/>
      <c r="I11" s="137"/>
      <c r="J11" s="138"/>
      <c r="K11" s="137"/>
      <c r="L11" s="138"/>
      <c r="M11" s="137"/>
      <c r="N11" s="138"/>
      <c r="O11" s="137"/>
      <c r="P11" s="138"/>
      <c r="Q11" s="137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37"/>
      <c r="H12" s="138"/>
      <c r="I12" s="137"/>
      <c r="J12" s="138"/>
      <c r="K12" s="137"/>
      <c r="L12" s="138"/>
      <c r="M12" s="137"/>
      <c r="N12" s="138"/>
      <c r="O12" s="137"/>
      <c r="P12" s="138"/>
      <c r="Q12" s="137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7"/>
      <c r="F13" s="138"/>
      <c r="G13" s="137"/>
      <c r="H13" s="138"/>
      <c r="I13" s="137"/>
      <c r="J13" s="138"/>
      <c r="K13" s="137"/>
      <c r="L13" s="138"/>
      <c r="M13" s="137"/>
      <c r="N13" s="138"/>
      <c r="O13" s="137"/>
      <c r="P13" s="138"/>
      <c r="Q13" s="137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37"/>
      <c r="H14" s="138"/>
      <c r="I14" s="137"/>
      <c r="J14" s="138"/>
      <c r="K14" s="137"/>
      <c r="L14" s="138"/>
      <c r="M14" s="137"/>
      <c r="N14" s="138"/>
      <c r="O14" s="137"/>
      <c r="P14" s="138"/>
      <c r="Q14" s="137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7"/>
      <c r="F15" s="138"/>
      <c r="G15" s="137"/>
      <c r="H15" s="138"/>
      <c r="I15" s="137"/>
      <c r="J15" s="138"/>
      <c r="K15" s="137"/>
      <c r="L15" s="138"/>
      <c r="M15" s="137"/>
      <c r="N15" s="138"/>
      <c r="O15" s="137"/>
      <c r="P15" s="138"/>
      <c r="Q15" s="137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7"/>
      <c r="F16" s="138"/>
      <c r="G16" s="137"/>
      <c r="H16" s="138"/>
      <c r="I16" s="137"/>
      <c r="J16" s="138"/>
      <c r="K16" s="137"/>
      <c r="L16" s="138"/>
      <c r="M16" s="137"/>
      <c r="N16" s="138"/>
      <c r="O16" s="137"/>
      <c r="P16" s="138"/>
      <c r="Q16" s="137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7"/>
      <c r="F17" s="138"/>
      <c r="G17" s="137"/>
      <c r="H17" s="138"/>
      <c r="I17" s="137"/>
      <c r="J17" s="138"/>
      <c r="K17" s="137"/>
      <c r="L17" s="138"/>
      <c r="M17" s="137"/>
      <c r="N17" s="138"/>
      <c r="O17" s="137"/>
      <c r="P17" s="138"/>
      <c r="Q17" s="137"/>
      <c r="R17" s="13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37"/>
      <c r="F18" s="138"/>
      <c r="G18" s="137"/>
      <c r="H18" s="138"/>
      <c r="I18" s="137"/>
      <c r="J18" s="138"/>
      <c r="K18" s="137"/>
      <c r="L18" s="138"/>
      <c r="M18" s="137"/>
      <c r="N18" s="138"/>
      <c r="O18" s="137"/>
      <c r="P18" s="138"/>
      <c r="Q18" s="137"/>
      <c r="R18" s="138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37"/>
      <c r="F19" s="138"/>
      <c r="G19" s="137"/>
      <c r="H19" s="138"/>
      <c r="I19" s="137"/>
      <c r="J19" s="138"/>
      <c r="K19" s="137"/>
      <c r="L19" s="138"/>
      <c r="M19" s="137"/>
      <c r="N19" s="138"/>
      <c r="O19" s="137"/>
      <c r="P19" s="138"/>
      <c r="Q19" s="137"/>
      <c r="R19" s="13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7"/>
      <c r="F20" s="138"/>
      <c r="G20" s="137"/>
      <c r="H20" s="138"/>
      <c r="I20" s="137"/>
      <c r="J20" s="138"/>
      <c r="K20" s="137"/>
      <c r="L20" s="138"/>
      <c r="M20" s="137"/>
      <c r="N20" s="138"/>
      <c r="O20" s="137"/>
      <c r="P20" s="138"/>
      <c r="Q20" s="137"/>
      <c r="R20" s="13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7"/>
      <c r="F21" s="138"/>
      <c r="G21" s="137"/>
      <c r="H21" s="138"/>
      <c r="I21" s="137"/>
      <c r="J21" s="138"/>
      <c r="K21" s="137"/>
      <c r="L21" s="138"/>
      <c r="M21" s="137"/>
      <c r="N21" s="138"/>
      <c r="O21" s="137"/>
      <c r="P21" s="138"/>
      <c r="Q21" s="137"/>
      <c r="R21" s="138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7"/>
      <c r="F22" s="138"/>
      <c r="G22" s="137"/>
      <c r="H22" s="138"/>
      <c r="I22" s="137"/>
      <c r="J22" s="138"/>
      <c r="K22" s="137"/>
      <c r="L22" s="138"/>
      <c r="M22" s="137"/>
      <c r="N22" s="138"/>
      <c r="O22" s="137"/>
      <c r="P22" s="138"/>
      <c r="Q22" s="137"/>
      <c r="R22" s="138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1">
        <f>SUM(E4:E22)</f>
        <v>0</v>
      </c>
      <c r="F23" s="142"/>
      <c r="G23" s="141">
        <f>SUM(G4:G22)</f>
        <v>0</v>
      </c>
      <c r="H23" s="142"/>
      <c r="I23" s="141">
        <f>SUM(I4:I22)</f>
        <v>0</v>
      </c>
      <c r="J23" s="142"/>
      <c r="K23" s="141">
        <f>SUM(K4:K22)</f>
        <v>0</v>
      </c>
      <c r="L23" s="142"/>
      <c r="M23" s="141">
        <f>SUM(M4:M22)</f>
        <v>0</v>
      </c>
      <c r="N23" s="142"/>
      <c r="O23" s="141">
        <f>SUM(O4:O22)</f>
        <v>0</v>
      </c>
      <c r="P23" s="142"/>
      <c r="Q23" s="141">
        <f>SUM(Q4:Q22)</f>
        <v>0</v>
      </c>
      <c r="R23" s="142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87" zoomScaleNormal="87" workbookViewId="0">
      <selection activeCell="E22" sqref="E22:H23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71</v>
      </c>
      <c r="B2" s="110"/>
      <c r="C2" s="6" t="s">
        <v>96</v>
      </c>
      <c r="D2" s="110"/>
      <c r="E2" s="133" t="s">
        <v>13</v>
      </c>
      <c r="F2" s="133"/>
      <c r="G2" s="133" t="s">
        <v>14</v>
      </c>
      <c r="H2" s="133"/>
      <c r="I2" s="133" t="s">
        <v>15</v>
      </c>
      <c r="J2" s="133"/>
      <c r="K2" s="133" t="s">
        <v>16</v>
      </c>
      <c r="L2" s="133"/>
      <c r="M2" s="133" t="s">
        <v>17</v>
      </c>
      <c r="N2" s="133"/>
      <c r="O2" s="133" t="s">
        <v>18</v>
      </c>
      <c r="P2" s="133"/>
      <c r="Q2" s="133" t="s">
        <v>19</v>
      </c>
      <c r="R2" s="13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/>
      <c r="N3" s="118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6959</v>
      </c>
      <c r="B4" s="6" t="s">
        <v>110</v>
      </c>
      <c r="C4" s="6">
        <v>6</v>
      </c>
      <c r="D4" s="22" t="s">
        <v>100</v>
      </c>
      <c r="E4" s="130"/>
      <c r="F4" s="130"/>
      <c r="G4" s="130"/>
      <c r="H4" s="130"/>
      <c r="I4" s="130">
        <v>1</v>
      </c>
      <c r="J4" s="130"/>
      <c r="K4" s="130"/>
      <c r="L4" s="130"/>
      <c r="M4" s="132"/>
      <c r="N4" s="132"/>
      <c r="O4" s="125"/>
      <c r="P4" s="126"/>
      <c r="Q4" s="125"/>
      <c r="R4" s="126"/>
      <c r="S4" s="58">
        <f t="shared" ref="S4:S25" si="0">E4+G4+I4+K4+M4+O4+Q4</f>
        <v>1</v>
      </c>
      <c r="T4" s="58">
        <f t="shared" ref="T4:T11" si="1">SUM(S4-U4-V4)</f>
        <v>1</v>
      </c>
      <c r="U4" s="60"/>
      <c r="V4" s="60"/>
    </row>
    <row r="5" spans="1:22" x14ac:dyDescent="0.25">
      <c r="A5" s="6">
        <v>6959</v>
      </c>
      <c r="B5" s="6" t="s">
        <v>110</v>
      </c>
      <c r="C5" s="6">
        <v>25</v>
      </c>
      <c r="D5" s="22" t="s">
        <v>88</v>
      </c>
      <c r="E5" s="129"/>
      <c r="F5" s="130"/>
      <c r="G5" s="129"/>
      <c r="H5" s="130"/>
      <c r="I5" s="129"/>
      <c r="J5" s="130"/>
      <c r="K5" s="129">
        <v>7</v>
      </c>
      <c r="L5" s="130"/>
      <c r="M5" s="131"/>
      <c r="N5" s="132"/>
      <c r="O5" s="125"/>
      <c r="P5" s="126"/>
      <c r="Q5" s="125"/>
      <c r="R5" s="126"/>
      <c r="S5" s="58">
        <f t="shared" si="0"/>
        <v>7</v>
      </c>
      <c r="T5" s="58">
        <f t="shared" si="1"/>
        <v>7</v>
      </c>
      <c r="U5" s="60"/>
      <c r="V5" s="60"/>
    </row>
    <row r="6" spans="1:22" x14ac:dyDescent="0.25">
      <c r="A6" s="6"/>
      <c r="B6" s="6"/>
      <c r="C6" s="6"/>
      <c r="D6" s="22"/>
      <c r="E6" s="130"/>
      <c r="F6" s="130"/>
      <c r="G6" s="130"/>
      <c r="H6" s="130"/>
      <c r="I6" s="130"/>
      <c r="J6" s="130"/>
      <c r="K6" s="130"/>
      <c r="L6" s="130"/>
      <c r="M6" s="132"/>
      <c r="N6" s="132"/>
      <c r="O6" s="125"/>
      <c r="P6" s="126"/>
      <c r="Q6" s="125"/>
      <c r="R6" s="126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6"/>
      <c r="B7" s="6"/>
      <c r="C7" s="6"/>
      <c r="D7" s="22"/>
      <c r="E7" s="125"/>
      <c r="F7" s="126"/>
      <c r="G7" s="125"/>
      <c r="H7" s="126"/>
      <c r="I7" s="125"/>
      <c r="J7" s="126"/>
      <c r="K7" s="125"/>
      <c r="L7" s="126"/>
      <c r="M7" s="127"/>
      <c r="N7" s="128"/>
      <c r="O7" s="125"/>
      <c r="P7" s="126"/>
      <c r="Q7" s="125"/>
      <c r="R7" s="126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/>
      <c r="B8" s="6"/>
      <c r="C8" s="6"/>
      <c r="D8" s="22"/>
      <c r="E8" s="125"/>
      <c r="F8" s="126"/>
      <c r="G8" s="125"/>
      <c r="H8" s="126"/>
      <c r="I8" s="125"/>
      <c r="J8" s="126"/>
      <c r="K8" s="125"/>
      <c r="L8" s="126"/>
      <c r="M8" s="127"/>
      <c r="N8" s="128"/>
      <c r="O8" s="125"/>
      <c r="P8" s="126"/>
      <c r="Q8" s="125"/>
      <c r="R8" s="126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6"/>
      <c r="C9" s="6"/>
      <c r="D9" s="22"/>
      <c r="E9" s="125"/>
      <c r="F9" s="126"/>
      <c r="G9" s="125"/>
      <c r="H9" s="126"/>
      <c r="I9" s="125"/>
      <c r="J9" s="126"/>
      <c r="K9" s="125"/>
      <c r="L9" s="126"/>
      <c r="M9" s="127"/>
      <c r="N9" s="128"/>
      <c r="O9" s="125"/>
      <c r="P9" s="126"/>
      <c r="Q9" s="125"/>
      <c r="R9" s="126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25"/>
      <c r="F10" s="126"/>
      <c r="G10" s="125"/>
      <c r="H10" s="126"/>
      <c r="I10" s="125"/>
      <c r="J10" s="126"/>
      <c r="K10" s="125"/>
      <c r="L10" s="126"/>
      <c r="M10" s="127"/>
      <c r="N10" s="128"/>
      <c r="O10" s="125"/>
      <c r="P10" s="126"/>
      <c r="Q10" s="125"/>
      <c r="R10" s="126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25"/>
      <c r="F11" s="126"/>
      <c r="G11" s="125"/>
      <c r="H11" s="126"/>
      <c r="I11" s="125"/>
      <c r="J11" s="126"/>
      <c r="K11" s="125"/>
      <c r="L11" s="126"/>
      <c r="M11" s="127"/>
      <c r="N11" s="128"/>
      <c r="O11" s="125"/>
      <c r="P11" s="126"/>
      <c r="Q11" s="125"/>
      <c r="R11" s="126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25"/>
      <c r="F12" s="126"/>
      <c r="G12" s="125"/>
      <c r="H12" s="126"/>
      <c r="I12" s="125"/>
      <c r="J12" s="126"/>
      <c r="K12" s="125"/>
      <c r="L12" s="126"/>
      <c r="M12" s="127"/>
      <c r="N12" s="128"/>
      <c r="O12" s="125"/>
      <c r="P12" s="126"/>
      <c r="Q12" s="125"/>
      <c r="R12" s="126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5"/>
      <c r="F13" s="126"/>
      <c r="G13" s="125"/>
      <c r="H13" s="126"/>
      <c r="I13" s="125"/>
      <c r="J13" s="126"/>
      <c r="K13" s="125"/>
      <c r="L13" s="126"/>
      <c r="M13" s="127"/>
      <c r="N13" s="128"/>
      <c r="O13" s="125"/>
      <c r="P13" s="126"/>
      <c r="Q13" s="125"/>
      <c r="R13" s="126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5"/>
      <c r="F14" s="126"/>
      <c r="G14" s="125"/>
      <c r="H14" s="126"/>
      <c r="I14" s="125"/>
      <c r="J14" s="126"/>
      <c r="K14" s="125"/>
      <c r="L14" s="126"/>
      <c r="M14" s="127"/>
      <c r="N14" s="128"/>
      <c r="O14" s="125"/>
      <c r="P14" s="126"/>
      <c r="Q14" s="125"/>
      <c r="R14" s="126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5"/>
      <c r="F15" s="126"/>
      <c r="G15" s="125"/>
      <c r="H15" s="126"/>
      <c r="I15" s="125"/>
      <c r="J15" s="126"/>
      <c r="K15" s="125"/>
      <c r="L15" s="126"/>
      <c r="M15" s="127"/>
      <c r="N15" s="128"/>
      <c r="O15" s="125"/>
      <c r="P15" s="126"/>
      <c r="Q15" s="125"/>
      <c r="R15" s="126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 t="s">
        <v>105</v>
      </c>
      <c r="E16" s="125"/>
      <c r="F16" s="126"/>
      <c r="G16" s="125"/>
      <c r="H16" s="126"/>
      <c r="I16" s="125">
        <v>1.5</v>
      </c>
      <c r="J16" s="126"/>
      <c r="K16" s="125"/>
      <c r="L16" s="126"/>
      <c r="M16" s="127"/>
      <c r="N16" s="128"/>
      <c r="O16" s="125"/>
      <c r="P16" s="126"/>
      <c r="Q16" s="125"/>
      <c r="R16" s="126"/>
      <c r="S16" s="58">
        <f t="shared" ref="S16" si="6">E16+G16+I16+K16+M16+O16+Q16</f>
        <v>1.5</v>
      </c>
      <c r="T16" s="58">
        <f t="shared" ref="T16" si="7">SUM(S16-U16-V16)</f>
        <v>1.5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5"/>
      <c r="F17" s="126"/>
      <c r="G17" s="125"/>
      <c r="H17" s="126"/>
      <c r="I17" s="125"/>
      <c r="J17" s="126"/>
      <c r="K17" s="125"/>
      <c r="L17" s="126"/>
      <c r="M17" s="127"/>
      <c r="N17" s="128"/>
      <c r="O17" s="125"/>
      <c r="P17" s="126"/>
      <c r="Q17" s="125"/>
      <c r="R17" s="126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5"/>
      <c r="F18" s="126"/>
      <c r="G18" s="125"/>
      <c r="H18" s="126"/>
      <c r="I18" s="125"/>
      <c r="J18" s="126"/>
      <c r="K18" s="125"/>
      <c r="L18" s="126"/>
      <c r="M18" s="127"/>
      <c r="N18" s="128"/>
      <c r="O18" s="125"/>
      <c r="P18" s="126"/>
      <c r="Q18" s="125"/>
      <c r="R18" s="126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>
        <v>3601</v>
      </c>
      <c r="B19" s="6" t="s">
        <v>111</v>
      </c>
      <c r="C19" s="6"/>
      <c r="D19" s="22" t="s">
        <v>90</v>
      </c>
      <c r="E19" s="125">
        <v>1</v>
      </c>
      <c r="F19" s="126"/>
      <c r="G19" s="125">
        <v>5.5</v>
      </c>
      <c r="H19" s="126"/>
      <c r="I19" s="125">
        <v>5.5</v>
      </c>
      <c r="J19" s="126"/>
      <c r="K19" s="125">
        <v>1</v>
      </c>
      <c r="L19" s="126"/>
      <c r="M19" s="127"/>
      <c r="N19" s="128"/>
      <c r="O19" s="125"/>
      <c r="P19" s="126"/>
      <c r="Q19" s="125"/>
      <c r="R19" s="126"/>
      <c r="S19" s="58">
        <f t="shared" si="0"/>
        <v>13</v>
      </c>
      <c r="T19" s="58">
        <f t="shared" si="3"/>
        <v>13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25"/>
      <c r="F20" s="126"/>
      <c r="G20" s="125"/>
      <c r="H20" s="126"/>
      <c r="I20" s="125"/>
      <c r="J20" s="126"/>
      <c r="K20" s="125"/>
      <c r="L20" s="126"/>
      <c r="M20" s="127"/>
      <c r="N20" s="128"/>
      <c r="O20" s="125"/>
      <c r="P20" s="126"/>
      <c r="Q20" s="125"/>
      <c r="R20" s="126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6"/>
      <c r="B21" s="6"/>
      <c r="C21" s="6"/>
      <c r="D21" s="22"/>
      <c r="E21" s="125"/>
      <c r="F21" s="126"/>
      <c r="G21" s="125"/>
      <c r="H21" s="126"/>
      <c r="I21" s="125"/>
      <c r="J21" s="126"/>
      <c r="K21" s="125"/>
      <c r="L21" s="126"/>
      <c r="M21" s="127"/>
      <c r="N21" s="128"/>
      <c r="O21" s="125"/>
      <c r="P21" s="126"/>
      <c r="Q21" s="125"/>
      <c r="R21" s="126"/>
      <c r="S21" s="58">
        <f t="shared" si="9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25" t="s">
        <v>112</v>
      </c>
      <c r="C22" s="6"/>
      <c r="D22" s="22" t="s">
        <v>102</v>
      </c>
      <c r="E22" s="125">
        <v>7</v>
      </c>
      <c r="F22" s="126"/>
      <c r="G22" s="125"/>
      <c r="H22" s="126"/>
      <c r="I22" s="125"/>
      <c r="J22" s="126"/>
      <c r="K22" s="125"/>
      <c r="L22" s="126"/>
      <c r="M22" s="127"/>
      <c r="N22" s="128"/>
      <c r="O22" s="125"/>
      <c r="P22" s="126"/>
      <c r="Q22" s="125"/>
      <c r="R22" s="126"/>
      <c r="S22" s="58">
        <f t="shared" si="0"/>
        <v>7</v>
      </c>
      <c r="T22" s="58">
        <f t="shared" ref="T22" si="10">SUM(S22-U22-V22)</f>
        <v>7</v>
      </c>
      <c r="U22" s="60"/>
      <c r="V22" s="60"/>
    </row>
    <row r="23" spans="1:22" ht="15" customHeight="1" x14ac:dyDescent="0.25">
      <c r="A23" s="6">
        <v>3600</v>
      </c>
      <c r="B23" s="25" t="s">
        <v>112</v>
      </c>
      <c r="C23" s="6"/>
      <c r="D23" s="22" t="s">
        <v>103</v>
      </c>
      <c r="E23" s="129"/>
      <c r="F23" s="129"/>
      <c r="G23" s="129">
        <v>2.5</v>
      </c>
      <c r="H23" s="129"/>
      <c r="I23" s="129"/>
      <c r="J23" s="129"/>
      <c r="K23" s="129"/>
      <c r="L23" s="129"/>
      <c r="M23" s="131"/>
      <c r="N23" s="131"/>
      <c r="O23" s="125"/>
      <c r="P23" s="126"/>
      <c r="Q23" s="125"/>
      <c r="R23" s="126"/>
      <c r="S23" s="58">
        <f t="shared" si="0"/>
        <v>2.5</v>
      </c>
      <c r="T23" s="58">
        <f>SUM(S23-U23-V23)</f>
        <v>2.5</v>
      </c>
      <c r="U23" s="60"/>
      <c r="V23" s="60"/>
    </row>
    <row r="24" spans="1:22" x14ac:dyDescent="0.25">
      <c r="A24" s="81"/>
      <c r="B24" s="81"/>
      <c r="C24" s="81"/>
      <c r="D24" s="22"/>
      <c r="E24" s="125"/>
      <c r="F24" s="126"/>
      <c r="G24" s="125"/>
      <c r="H24" s="126"/>
      <c r="I24" s="125"/>
      <c r="J24" s="126"/>
      <c r="K24" s="125"/>
      <c r="L24" s="126"/>
      <c r="M24" s="127"/>
      <c r="N24" s="128"/>
      <c r="O24" s="125"/>
      <c r="P24" s="126"/>
      <c r="Q24" s="125"/>
      <c r="R24" s="126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25"/>
      <c r="F25" s="126"/>
      <c r="G25" s="125"/>
      <c r="H25" s="126"/>
      <c r="I25" s="125"/>
      <c r="J25" s="126"/>
      <c r="K25" s="125"/>
      <c r="L25" s="126"/>
      <c r="M25" s="127"/>
      <c r="N25" s="128"/>
      <c r="O25" s="125"/>
      <c r="P25" s="126"/>
      <c r="Q25" s="125"/>
      <c r="R25" s="126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25"/>
      <c r="F26" s="126"/>
      <c r="G26" s="125"/>
      <c r="H26" s="126"/>
      <c r="I26" s="125"/>
      <c r="J26" s="126"/>
      <c r="K26" s="125"/>
      <c r="L26" s="126"/>
      <c r="M26" s="125"/>
      <c r="N26" s="126"/>
      <c r="O26" s="125"/>
      <c r="P26" s="126"/>
      <c r="Q26" s="125"/>
      <c r="R26" s="126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34">
        <f>SUM(E4:E26)</f>
        <v>8</v>
      </c>
      <c r="F27" s="135"/>
      <c r="G27" s="134">
        <f>SUM(G4:G26)</f>
        <v>8</v>
      </c>
      <c r="H27" s="135"/>
      <c r="I27" s="134">
        <f>SUM(I4:I26)</f>
        <v>8</v>
      </c>
      <c r="J27" s="135"/>
      <c r="K27" s="134">
        <f>SUM(K4:K26)</f>
        <v>8</v>
      </c>
      <c r="L27" s="135"/>
      <c r="M27" s="134">
        <f>SUM(M4:M26)</f>
        <v>0</v>
      </c>
      <c r="N27" s="135"/>
      <c r="O27" s="134">
        <f>SUM(O4:O26)</f>
        <v>0</v>
      </c>
      <c r="P27" s="135"/>
      <c r="Q27" s="134">
        <f>SUM(Q4:Q26)</f>
        <v>0</v>
      </c>
      <c r="R27" s="135"/>
      <c r="S27" s="58">
        <f t="shared" si="11"/>
        <v>32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32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-8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-8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32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9.5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32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87" zoomScaleNormal="87" workbookViewId="0">
      <selection activeCell="B23" sqref="B23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27.02.22</v>
      </c>
      <c r="D2" s="110"/>
      <c r="E2" s="133" t="s">
        <v>13</v>
      </c>
      <c r="F2" s="133"/>
      <c r="G2" s="133" t="s">
        <v>14</v>
      </c>
      <c r="H2" s="133"/>
      <c r="I2" s="133" t="s">
        <v>15</v>
      </c>
      <c r="J2" s="133"/>
      <c r="K2" s="133" t="s">
        <v>16</v>
      </c>
      <c r="L2" s="133"/>
      <c r="M2" s="133" t="s">
        <v>17</v>
      </c>
      <c r="N2" s="133"/>
      <c r="O2" s="133" t="s">
        <v>18</v>
      </c>
      <c r="P2" s="133"/>
      <c r="Q2" s="133" t="s">
        <v>19</v>
      </c>
      <c r="R2" s="13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/>
      <c r="N3" s="118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113</v>
      </c>
      <c r="C4" s="6">
        <v>58</v>
      </c>
      <c r="D4" s="22" t="s">
        <v>95</v>
      </c>
      <c r="E4" s="130">
        <v>2.5</v>
      </c>
      <c r="F4" s="130"/>
      <c r="G4" s="130">
        <v>2</v>
      </c>
      <c r="H4" s="130"/>
      <c r="I4" s="130"/>
      <c r="J4" s="130"/>
      <c r="K4" s="130"/>
      <c r="L4" s="130"/>
      <c r="M4" s="132"/>
      <c r="N4" s="132"/>
      <c r="O4" s="125"/>
      <c r="P4" s="126"/>
      <c r="Q4" s="125"/>
      <c r="R4" s="126"/>
      <c r="S4" s="58">
        <f>E4+G4+I4+K4+M4+O4+Q4</f>
        <v>4.5</v>
      </c>
      <c r="T4" s="58">
        <f t="shared" ref="T4:T21" si="0">SUM(S4-U4-V4)</f>
        <v>4.5</v>
      </c>
      <c r="U4" s="60"/>
      <c r="V4" s="60"/>
    </row>
    <row r="5" spans="1:22" x14ac:dyDescent="0.25">
      <c r="A5" s="6">
        <v>6927</v>
      </c>
      <c r="B5" s="6" t="s">
        <v>114</v>
      </c>
      <c r="C5" s="6">
        <v>25</v>
      </c>
      <c r="D5" s="22" t="s">
        <v>95</v>
      </c>
      <c r="E5" s="130">
        <v>5.5</v>
      </c>
      <c r="F5" s="130"/>
      <c r="G5" s="130"/>
      <c r="H5" s="130"/>
      <c r="I5" s="130"/>
      <c r="J5" s="130"/>
      <c r="K5" s="130"/>
      <c r="L5" s="130"/>
      <c r="M5" s="131"/>
      <c r="N5" s="132"/>
      <c r="O5" s="125"/>
      <c r="P5" s="126"/>
      <c r="Q5" s="125"/>
      <c r="R5" s="126"/>
      <c r="S5" s="58">
        <f>E5+G5+I5+K5+M5+O5+Q5</f>
        <v>5.5</v>
      </c>
      <c r="T5" s="58">
        <f t="shared" si="0"/>
        <v>5.5</v>
      </c>
      <c r="U5" s="60"/>
      <c r="V5" s="60"/>
    </row>
    <row r="6" spans="1:22" x14ac:dyDescent="0.25">
      <c r="A6" s="6">
        <v>7031</v>
      </c>
      <c r="B6" s="6" t="s">
        <v>115</v>
      </c>
      <c r="C6" s="6">
        <v>1</v>
      </c>
      <c r="D6" s="22" t="s">
        <v>97</v>
      </c>
      <c r="E6" s="130"/>
      <c r="F6" s="130"/>
      <c r="G6" s="130"/>
      <c r="H6" s="130"/>
      <c r="I6" s="130">
        <v>1.5</v>
      </c>
      <c r="J6" s="130"/>
      <c r="K6" s="130"/>
      <c r="L6" s="130"/>
      <c r="M6" s="131"/>
      <c r="N6" s="132"/>
      <c r="O6" s="125"/>
      <c r="P6" s="126"/>
      <c r="Q6" s="125"/>
      <c r="R6" s="126"/>
      <c r="S6" s="58">
        <f t="shared" ref="S6:S26" si="1">E6+G6+I6+K6+M6+O6+Q6</f>
        <v>1.5</v>
      </c>
      <c r="T6" s="58">
        <f t="shared" si="0"/>
        <v>1.5</v>
      </c>
      <c r="U6" s="60"/>
      <c r="V6" s="60"/>
    </row>
    <row r="7" spans="1:22" x14ac:dyDescent="0.25">
      <c r="A7" s="6">
        <v>6959</v>
      </c>
      <c r="B7" s="6" t="s">
        <v>110</v>
      </c>
      <c r="C7" s="6">
        <v>6</v>
      </c>
      <c r="D7" s="22" t="s">
        <v>83</v>
      </c>
      <c r="E7" s="129"/>
      <c r="F7" s="130"/>
      <c r="G7" s="129">
        <v>4</v>
      </c>
      <c r="H7" s="130"/>
      <c r="I7" s="129"/>
      <c r="J7" s="130"/>
      <c r="K7" s="129"/>
      <c r="L7" s="130"/>
      <c r="M7" s="132"/>
      <c r="N7" s="132"/>
      <c r="O7" s="125"/>
      <c r="P7" s="126"/>
      <c r="Q7" s="125"/>
      <c r="R7" s="126"/>
      <c r="S7" s="58">
        <f t="shared" si="1"/>
        <v>4</v>
      </c>
      <c r="T7" s="58">
        <f t="shared" si="0"/>
        <v>4</v>
      </c>
      <c r="U7" s="60"/>
      <c r="V7" s="60"/>
    </row>
    <row r="8" spans="1:22" x14ac:dyDescent="0.25">
      <c r="A8" s="6">
        <v>6959</v>
      </c>
      <c r="B8" s="6" t="s">
        <v>110</v>
      </c>
      <c r="C8" s="6">
        <v>7</v>
      </c>
      <c r="D8" s="22" t="s">
        <v>83</v>
      </c>
      <c r="E8" s="125"/>
      <c r="F8" s="126"/>
      <c r="G8" s="125">
        <v>2</v>
      </c>
      <c r="H8" s="126"/>
      <c r="I8" s="125"/>
      <c r="J8" s="126"/>
      <c r="K8" s="125"/>
      <c r="L8" s="126"/>
      <c r="M8" s="127"/>
      <c r="N8" s="128"/>
      <c r="O8" s="125"/>
      <c r="P8" s="126"/>
      <c r="Q8" s="125"/>
      <c r="R8" s="126"/>
      <c r="S8" s="58">
        <f t="shared" si="1"/>
        <v>2</v>
      </c>
      <c r="T8" s="58">
        <f t="shared" si="0"/>
        <v>2</v>
      </c>
      <c r="U8" s="60"/>
      <c r="V8" s="60"/>
    </row>
    <row r="9" spans="1:22" x14ac:dyDescent="0.25">
      <c r="A9" s="6">
        <v>6959</v>
      </c>
      <c r="B9" s="6" t="s">
        <v>110</v>
      </c>
      <c r="C9" s="6">
        <v>8</v>
      </c>
      <c r="D9" s="22" t="s">
        <v>83</v>
      </c>
      <c r="E9" s="130"/>
      <c r="F9" s="130"/>
      <c r="G9" s="130"/>
      <c r="H9" s="130"/>
      <c r="I9" s="130">
        <v>6.5</v>
      </c>
      <c r="J9" s="130"/>
      <c r="K9" s="130">
        <v>6.5</v>
      </c>
      <c r="L9" s="130"/>
      <c r="M9" s="132"/>
      <c r="N9" s="132"/>
      <c r="O9" s="125"/>
      <c r="P9" s="126"/>
      <c r="Q9" s="125"/>
      <c r="R9" s="126"/>
      <c r="S9" s="58">
        <f t="shared" si="1"/>
        <v>13</v>
      </c>
      <c r="T9" s="58">
        <f t="shared" si="0"/>
        <v>13</v>
      </c>
      <c r="U9" s="60"/>
      <c r="V9" s="60"/>
    </row>
    <row r="10" spans="1:22" x14ac:dyDescent="0.25">
      <c r="A10" s="6"/>
      <c r="B10" s="6"/>
      <c r="C10" s="6"/>
      <c r="D10" s="22"/>
      <c r="E10" s="125"/>
      <c r="F10" s="126"/>
      <c r="G10" s="125"/>
      <c r="H10" s="126"/>
      <c r="I10" s="125"/>
      <c r="J10" s="126"/>
      <c r="K10" s="125"/>
      <c r="L10" s="126"/>
      <c r="M10" s="127"/>
      <c r="N10" s="128"/>
      <c r="O10" s="125"/>
      <c r="P10" s="126"/>
      <c r="Q10" s="125"/>
      <c r="R10" s="126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5"/>
      <c r="F11" s="126"/>
      <c r="G11" s="125"/>
      <c r="H11" s="126"/>
      <c r="I11" s="125"/>
      <c r="J11" s="126"/>
      <c r="K11" s="125"/>
      <c r="L11" s="126"/>
      <c r="M11" s="127"/>
      <c r="N11" s="128"/>
      <c r="O11" s="125"/>
      <c r="P11" s="126"/>
      <c r="Q11" s="125"/>
      <c r="R11" s="126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5"/>
      <c r="F12" s="126"/>
      <c r="G12" s="125"/>
      <c r="H12" s="126"/>
      <c r="I12" s="125"/>
      <c r="J12" s="126"/>
      <c r="K12" s="125"/>
      <c r="L12" s="126"/>
      <c r="M12" s="127"/>
      <c r="N12" s="128"/>
      <c r="O12" s="125"/>
      <c r="P12" s="126"/>
      <c r="Q12" s="125"/>
      <c r="R12" s="126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5"/>
      <c r="F13" s="126"/>
      <c r="G13" s="125"/>
      <c r="H13" s="126"/>
      <c r="I13" s="125"/>
      <c r="J13" s="126"/>
      <c r="K13" s="125"/>
      <c r="L13" s="126"/>
      <c r="M13" s="127"/>
      <c r="N13" s="128"/>
      <c r="O13" s="125"/>
      <c r="P13" s="126"/>
      <c r="Q13" s="125"/>
      <c r="R13" s="126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5"/>
      <c r="F14" s="126"/>
      <c r="G14" s="125"/>
      <c r="H14" s="126"/>
      <c r="I14" s="125"/>
      <c r="J14" s="126"/>
      <c r="K14" s="125"/>
      <c r="L14" s="126"/>
      <c r="M14" s="127"/>
      <c r="N14" s="128"/>
      <c r="O14" s="125"/>
      <c r="P14" s="126"/>
      <c r="Q14" s="125"/>
      <c r="R14" s="126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5"/>
      <c r="F15" s="126"/>
      <c r="G15" s="125"/>
      <c r="H15" s="126"/>
      <c r="I15" s="125"/>
      <c r="J15" s="126"/>
      <c r="K15" s="125"/>
      <c r="L15" s="126"/>
      <c r="M15" s="127"/>
      <c r="N15" s="128"/>
      <c r="O15" s="125"/>
      <c r="P15" s="126"/>
      <c r="Q15" s="125"/>
      <c r="R15" s="126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5"/>
      <c r="F16" s="126"/>
      <c r="G16" s="125"/>
      <c r="H16" s="126"/>
      <c r="I16" s="125"/>
      <c r="J16" s="126"/>
      <c r="K16" s="125"/>
      <c r="L16" s="126"/>
      <c r="M16" s="127"/>
      <c r="N16" s="128"/>
      <c r="O16" s="125"/>
      <c r="P16" s="126"/>
      <c r="Q16" s="125"/>
      <c r="R16" s="126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25"/>
      <c r="F17" s="126"/>
      <c r="G17" s="125"/>
      <c r="H17" s="126"/>
      <c r="I17" s="125"/>
      <c r="J17" s="126"/>
      <c r="K17" s="125"/>
      <c r="L17" s="126"/>
      <c r="M17" s="127"/>
      <c r="N17" s="128"/>
      <c r="O17" s="125"/>
      <c r="P17" s="126"/>
      <c r="Q17" s="125"/>
      <c r="R17" s="126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5"/>
      <c r="F18" s="126"/>
      <c r="G18" s="125"/>
      <c r="H18" s="126"/>
      <c r="I18" s="125"/>
      <c r="J18" s="126"/>
      <c r="K18" s="125"/>
      <c r="L18" s="126"/>
      <c r="M18" s="127"/>
      <c r="N18" s="128"/>
      <c r="O18" s="125"/>
      <c r="P18" s="126"/>
      <c r="Q18" s="125"/>
      <c r="R18" s="126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10"/>
      <c r="E19" s="125"/>
      <c r="F19" s="126"/>
      <c r="G19" s="125"/>
      <c r="H19" s="126"/>
      <c r="I19" s="125"/>
      <c r="J19" s="126"/>
      <c r="K19" s="125"/>
      <c r="L19" s="126"/>
      <c r="M19" s="127"/>
      <c r="N19" s="128"/>
      <c r="O19" s="125"/>
      <c r="P19" s="126"/>
      <c r="Q19" s="125"/>
      <c r="R19" s="126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>
        <v>3600</v>
      </c>
      <c r="B20" s="25" t="s">
        <v>112</v>
      </c>
      <c r="C20" s="6"/>
      <c r="D20" s="22" t="s">
        <v>79</v>
      </c>
      <c r="E20" s="125"/>
      <c r="F20" s="126"/>
      <c r="G20" s="125"/>
      <c r="H20" s="126"/>
      <c r="I20" s="125"/>
      <c r="J20" s="126"/>
      <c r="K20" s="125"/>
      <c r="L20" s="126"/>
      <c r="M20" s="127"/>
      <c r="N20" s="128"/>
      <c r="O20" s="125"/>
      <c r="P20" s="126"/>
      <c r="Q20" s="125"/>
      <c r="R20" s="126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>
        <v>3600</v>
      </c>
      <c r="B21" s="6" t="s">
        <v>112</v>
      </c>
      <c r="C21" s="6"/>
      <c r="D21" s="22" t="s">
        <v>73</v>
      </c>
      <c r="E21" s="125"/>
      <c r="F21" s="126"/>
      <c r="G21" s="125"/>
      <c r="H21" s="126"/>
      <c r="I21" s="125"/>
      <c r="J21" s="126"/>
      <c r="K21" s="125"/>
      <c r="L21" s="126"/>
      <c r="M21" s="127"/>
      <c r="N21" s="128"/>
      <c r="O21" s="125"/>
      <c r="P21" s="126"/>
      <c r="Q21" s="125"/>
      <c r="R21" s="126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>
        <v>3600</v>
      </c>
      <c r="B22" s="25" t="s">
        <v>112</v>
      </c>
      <c r="C22" s="6"/>
      <c r="D22" s="22" t="s">
        <v>74</v>
      </c>
      <c r="E22" s="125"/>
      <c r="F22" s="126"/>
      <c r="G22" s="125"/>
      <c r="H22" s="126"/>
      <c r="I22" s="125"/>
      <c r="J22" s="126"/>
      <c r="K22" s="125">
        <v>1.5</v>
      </c>
      <c r="L22" s="126"/>
      <c r="M22" s="127"/>
      <c r="N22" s="128"/>
      <c r="O22" s="125"/>
      <c r="P22" s="126"/>
      <c r="Q22" s="125"/>
      <c r="R22" s="126"/>
      <c r="S22" s="58">
        <f>E22+G22+I22+K22+M22+O22+Q22</f>
        <v>1.5</v>
      </c>
      <c r="T22" s="58">
        <f>SUM(S22-U22-V22)</f>
        <v>1.5</v>
      </c>
      <c r="U22" s="60"/>
      <c r="V22" s="60"/>
    </row>
    <row r="23" spans="1:22" x14ac:dyDescent="0.25">
      <c r="A23" s="81"/>
      <c r="B23" s="81"/>
      <c r="C23" s="81"/>
      <c r="D23" s="22"/>
      <c r="E23" s="125"/>
      <c r="F23" s="126"/>
      <c r="G23" s="125"/>
      <c r="H23" s="126"/>
      <c r="I23" s="125"/>
      <c r="J23" s="126"/>
      <c r="K23" s="125"/>
      <c r="L23" s="126"/>
      <c r="M23" s="127"/>
      <c r="N23" s="128"/>
      <c r="O23" s="125"/>
      <c r="P23" s="126"/>
      <c r="Q23" s="125"/>
      <c r="R23" s="126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5"/>
      <c r="F24" s="126"/>
      <c r="G24" s="125"/>
      <c r="H24" s="126"/>
      <c r="I24" s="125"/>
      <c r="J24" s="126"/>
      <c r="K24" s="125"/>
      <c r="L24" s="126"/>
      <c r="M24" s="127"/>
      <c r="N24" s="128"/>
      <c r="O24" s="125"/>
      <c r="P24" s="126"/>
      <c r="Q24" s="125"/>
      <c r="R24" s="126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5"/>
      <c r="F25" s="126"/>
      <c r="G25" s="125"/>
      <c r="H25" s="126"/>
      <c r="I25" s="125"/>
      <c r="J25" s="126"/>
      <c r="K25" s="125"/>
      <c r="L25" s="126"/>
      <c r="M25" s="125"/>
      <c r="N25" s="126"/>
      <c r="O25" s="125"/>
      <c r="P25" s="126"/>
      <c r="Q25" s="125"/>
      <c r="R25" s="126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34">
        <f>SUM(E4:E25)</f>
        <v>8</v>
      </c>
      <c r="F26" s="135"/>
      <c r="G26" s="134">
        <f>SUM(G4:G25)</f>
        <v>8</v>
      </c>
      <c r="H26" s="135"/>
      <c r="I26" s="134">
        <f>SUM(I4:I25)</f>
        <v>8</v>
      </c>
      <c r="J26" s="135"/>
      <c r="K26" s="134">
        <f>SUM(K4:K25)</f>
        <v>8</v>
      </c>
      <c r="L26" s="135"/>
      <c r="M26" s="134">
        <f>SUM(M4:M25)</f>
        <v>0</v>
      </c>
      <c r="N26" s="135"/>
      <c r="O26" s="134">
        <f>SUM(O4:O25)</f>
        <v>0</v>
      </c>
      <c r="P26" s="135"/>
      <c r="Q26" s="134">
        <f>SUM(Q4:Q25)</f>
        <v>0</v>
      </c>
      <c r="R26" s="135"/>
      <c r="S26" s="58">
        <f t="shared" si="1"/>
        <v>32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-8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1.5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32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zoomScale="87" zoomScaleNormal="87" workbookViewId="0">
      <selection activeCell="J30" sqref="J30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27.02.22</v>
      </c>
      <c r="D2" s="110"/>
      <c r="E2" s="136" t="s">
        <v>13</v>
      </c>
      <c r="F2" s="133"/>
      <c r="G2" s="133" t="s">
        <v>14</v>
      </c>
      <c r="H2" s="133"/>
      <c r="I2" s="133" t="s">
        <v>15</v>
      </c>
      <c r="J2" s="133"/>
      <c r="K2" s="133" t="s">
        <v>16</v>
      </c>
      <c r="L2" s="133"/>
      <c r="M2" s="133" t="s">
        <v>17</v>
      </c>
      <c r="N2" s="133"/>
      <c r="O2" s="133" t="s">
        <v>18</v>
      </c>
      <c r="P2" s="133"/>
      <c r="Q2" s="133" t="s">
        <v>19</v>
      </c>
      <c r="R2" s="13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/>
      <c r="N3" s="118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6959</v>
      </c>
      <c r="B4" s="6" t="s">
        <v>110</v>
      </c>
      <c r="C4" s="6">
        <v>6</v>
      </c>
      <c r="D4" s="22" t="s">
        <v>83</v>
      </c>
      <c r="E4" s="125">
        <v>7.5</v>
      </c>
      <c r="F4" s="126"/>
      <c r="G4" s="125">
        <v>7.5</v>
      </c>
      <c r="H4" s="126"/>
      <c r="I4" s="125">
        <v>5</v>
      </c>
      <c r="J4" s="126"/>
      <c r="K4" s="125">
        <v>1</v>
      </c>
      <c r="L4" s="126"/>
      <c r="M4" s="127"/>
      <c r="N4" s="128"/>
      <c r="O4" s="125"/>
      <c r="P4" s="126"/>
      <c r="Q4" s="125"/>
      <c r="R4" s="126"/>
      <c r="S4" s="58">
        <f>E4+G4+I4+K4+M4+O4+Q4</f>
        <v>21</v>
      </c>
      <c r="T4" s="58">
        <f t="shared" ref="T4:T12" si="0">SUM(S4-U4-V4)</f>
        <v>21</v>
      </c>
      <c r="U4" s="60"/>
      <c r="V4" s="60"/>
    </row>
    <row r="5" spans="1:22" x14ac:dyDescent="0.25">
      <c r="A5" s="6">
        <v>6959</v>
      </c>
      <c r="B5" s="6" t="s">
        <v>110</v>
      </c>
      <c r="C5" s="6">
        <v>7</v>
      </c>
      <c r="D5" s="22" t="s">
        <v>83</v>
      </c>
      <c r="E5" s="125"/>
      <c r="F5" s="126"/>
      <c r="G5" s="125"/>
      <c r="H5" s="126"/>
      <c r="I5" s="125">
        <v>3</v>
      </c>
      <c r="J5" s="126"/>
      <c r="K5" s="125">
        <v>6.5</v>
      </c>
      <c r="L5" s="126"/>
      <c r="M5" s="127"/>
      <c r="N5" s="128"/>
      <c r="O5" s="125"/>
      <c r="P5" s="126"/>
      <c r="Q5" s="125"/>
      <c r="R5" s="126"/>
      <c r="S5" s="58">
        <f>E5+G5+I5+K5+M5+O5+Q5</f>
        <v>9.5</v>
      </c>
      <c r="T5" s="58">
        <f t="shared" si="0"/>
        <v>9.5</v>
      </c>
      <c r="U5" s="60"/>
      <c r="V5" s="60"/>
    </row>
    <row r="6" spans="1:22" x14ac:dyDescent="0.25">
      <c r="A6" s="6"/>
      <c r="B6" s="6"/>
      <c r="C6" s="6"/>
      <c r="D6" s="22"/>
      <c r="E6" s="125"/>
      <c r="F6" s="126"/>
      <c r="G6" s="125"/>
      <c r="H6" s="126"/>
      <c r="I6" s="125"/>
      <c r="J6" s="126"/>
      <c r="K6" s="125"/>
      <c r="L6" s="126"/>
      <c r="M6" s="127"/>
      <c r="N6" s="128"/>
      <c r="O6" s="125"/>
      <c r="P6" s="126"/>
      <c r="Q6" s="125"/>
      <c r="R6" s="126"/>
      <c r="S6" s="58">
        <f t="shared" ref="S6:S24" si="1">E6+G6+I6+K6+M6+O6+Q6</f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5"/>
      <c r="F7" s="126"/>
      <c r="G7" s="125"/>
      <c r="H7" s="126"/>
      <c r="I7" s="125"/>
      <c r="J7" s="126"/>
      <c r="K7" s="125"/>
      <c r="L7" s="126"/>
      <c r="M7" s="127"/>
      <c r="N7" s="128"/>
      <c r="O7" s="125"/>
      <c r="P7" s="126"/>
      <c r="Q7" s="125"/>
      <c r="R7" s="126"/>
      <c r="S7" s="58">
        <f>E7+G7+I7+K7+M7+O7+Q7</f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5"/>
      <c r="F8" s="126"/>
      <c r="G8" s="125"/>
      <c r="H8" s="126"/>
      <c r="I8" s="125"/>
      <c r="J8" s="126"/>
      <c r="K8" s="125"/>
      <c r="L8" s="126"/>
      <c r="M8" s="127"/>
      <c r="N8" s="128"/>
      <c r="O8" s="125"/>
      <c r="P8" s="126"/>
      <c r="Q8" s="125"/>
      <c r="R8" s="126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5"/>
      <c r="F9" s="126"/>
      <c r="G9" s="125"/>
      <c r="H9" s="126"/>
      <c r="I9" s="125"/>
      <c r="J9" s="126"/>
      <c r="K9" s="125"/>
      <c r="L9" s="126"/>
      <c r="M9" s="127"/>
      <c r="N9" s="128"/>
      <c r="O9" s="125"/>
      <c r="P9" s="126"/>
      <c r="Q9" s="125"/>
      <c r="R9" s="126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5"/>
      <c r="F10" s="126"/>
      <c r="G10" s="125"/>
      <c r="H10" s="126"/>
      <c r="I10" s="125"/>
      <c r="J10" s="126"/>
      <c r="K10" s="125"/>
      <c r="L10" s="126"/>
      <c r="M10" s="127"/>
      <c r="N10" s="128"/>
      <c r="O10" s="125"/>
      <c r="P10" s="126"/>
      <c r="Q10" s="125"/>
      <c r="R10" s="126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5"/>
      <c r="F11" s="126"/>
      <c r="G11" s="125"/>
      <c r="H11" s="126"/>
      <c r="I11" s="125"/>
      <c r="J11" s="126"/>
      <c r="K11" s="125"/>
      <c r="L11" s="126"/>
      <c r="M11" s="127"/>
      <c r="N11" s="128"/>
      <c r="O11" s="125"/>
      <c r="P11" s="126"/>
      <c r="Q11" s="125"/>
      <c r="R11" s="126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5"/>
      <c r="F12" s="126"/>
      <c r="G12" s="125"/>
      <c r="H12" s="126"/>
      <c r="I12" s="125"/>
      <c r="J12" s="126"/>
      <c r="K12" s="125"/>
      <c r="L12" s="126"/>
      <c r="M12" s="127"/>
      <c r="N12" s="128"/>
      <c r="O12" s="125"/>
      <c r="P12" s="126"/>
      <c r="Q12" s="125"/>
      <c r="R12" s="126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5"/>
      <c r="F13" s="126"/>
      <c r="G13" s="125"/>
      <c r="H13" s="126"/>
      <c r="I13" s="125"/>
      <c r="J13" s="126"/>
      <c r="K13" s="125"/>
      <c r="L13" s="126"/>
      <c r="M13" s="127"/>
      <c r="N13" s="128"/>
      <c r="O13" s="125"/>
      <c r="P13" s="126"/>
      <c r="Q13" s="125"/>
      <c r="R13" s="126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5"/>
      <c r="F14" s="126"/>
      <c r="G14" s="125"/>
      <c r="H14" s="126"/>
      <c r="I14" s="125"/>
      <c r="J14" s="126"/>
      <c r="K14" s="125"/>
      <c r="L14" s="126"/>
      <c r="M14" s="127"/>
      <c r="N14" s="128"/>
      <c r="O14" s="125"/>
      <c r="P14" s="126"/>
      <c r="Q14" s="125"/>
      <c r="R14" s="126"/>
      <c r="S14" s="58">
        <f>E14+G14+I14+K14+M14+O14+Q14</f>
        <v>0</v>
      </c>
      <c r="T14" s="58">
        <f>SUM(S14-U14-V14)</f>
        <v>0</v>
      </c>
      <c r="U14" s="60"/>
      <c r="V14" s="60"/>
    </row>
    <row r="15" spans="1:22" x14ac:dyDescent="0.25">
      <c r="A15" s="6"/>
      <c r="B15" s="6"/>
      <c r="C15" s="6"/>
      <c r="D15" s="22"/>
      <c r="E15" s="125"/>
      <c r="F15" s="126"/>
      <c r="G15" s="125"/>
      <c r="H15" s="126"/>
      <c r="I15" s="125"/>
      <c r="J15" s="126"/>
      <c r="K15" s="125"/>
      <c r="L15" s="126"/>
      <c r="M15" s="127"/>
      <c r="N15" s="128"/>
      <c r="O15" s="125"/>
      <c r="P15" s="126"/>
      <c r="Q15" s="125"/>
      <c r="R15" s="126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/>
      <c r="B16" s="61"/>
      <c r="C16" s="110"/>
      <c r="D16" s="22"/>
      <c r="E16" s="125"/>
      <c r="F16" s="126"/>
      <c r="G16" s="125"/>
      <c r="H16" s="126"/>
      <c r="I16" s="125"/>
      <c r="J16" s="126"/>
      <c r="K16" s="125"/>
      <c r="L16" s="126"/>
      <c r="M16" s="127"/>
      <c r="N16" s="128"/>
      <c r="O16" s="125"/>
      <c r="P16" s="126"/>
      <c r="Q16" s="125"/>
      <c r="R16" s="126"/>
      <c r="S16" s="58">
        <f t="shared" si="2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6"/>
      <c r="B17" s="25"/>
      <c r="C17" s="6"/>
      <c r="D17" s="10"/>
      <c r="E17" s="125"/>
      <c r="F17" s="126"/>
      <c r="G17" s="125"/>
      <c r="H17" s="126"/>
      <c r="I17" s="125"/>
      <c r="J17" s="126"/>
      <c r="K17" s="125"/>
      <c r="L17" s="126"/>
      <c r="M17" s="127"/>
      <c r="N17" s="128"/>
      <c r="O17" s="125"/>
      <c r="P17" s="126"/>
      <c r="Q17" s="125"/>
      <c r="R17" s="126"/>
      <c r="S17" s="58">
        <f t="shared" ref="S17:S19" si="4">E17+G17+I17+K17+M17+O17+Q17</f>
        <v>0</v>
      </c>
      <c r="T17" s="58">
        <f t="shared" ref="T17:T19" si="5">SUM(S17-U17-V17)</f>
        <v>0</v>
      </c>
      <c r="U17" s="60"/>
      <c r="V17" s="60"/>
    </row>
    <row r="18" spans="1:22" ht="15.75" customHeight="1" x14ac:dyDescent="0.25">
      <c r="A18" s="6"/>
      <c r="B18" s="25"/>
      <c r="C18" s="6"/>
      <c r="D18" s="22"/>
      <c r="E18" s="125"/>
      <c r="F18" s="126"/>
      <c r="G18" s="125"/>
      <c r="H18" s="126"/>
      <c r="I18" s="125"/>
      <c r="J18" s="126"/>
      <c r="K18" s="125"/>
      <c r="L18" s="126"/>
      <c r="M18" s="127"/>
      <c r="N18" s="128"/>
      <c r="O18" s="125"/>
      <c r="P18" s="126"/>
      <c r="Q18" s="125"/>
      <c r="R18" s="126"/>
      <c r="S18" s="58">
        <f t="shared" si="4"/>
        <v>0</v>
      </c>
      <c r="T18" s="58">
        <f t="shared" si="5"/>
        <v>0</v>
      </c>
      <c r="U18" s="60"/>
      <c r="V18" s="60"/>
    </row>
    <row r="19" spans="1:22" x14ac:dyDescent="0.25">
      <c r="A19" s="6"/>
      <c r="B19" s="25"/>
      <c r="C19" s="6"/>
      <c r="D19" s="22"/>
      <c r="E19" s="125"/>
      <c r="F19" s="126"/>
      <c r="G19" s="125"/>
      <c r="H19" s="126"/>
      <c r="I19" s="125"/>
      <c r="J19" s="126"/>
      <c r="K19" s="125"/>
      <c r="L19" s="126"/>
      <c r="M19" s="127"/>
      <c r="N19" s="128"/>
      <c r="O19" s="125"/>
      <c r="P19" s="126"/>
      <c r="Q19" s="125"/>
      <c r="R19" s="126"/>
      <c r="S19" s="58">
        <f t="shared" si="4"/>
        <v>0</v>
      </c>
      <c r="T19" s="58">
        <f t="shared" si="5"/>
        <v>0</v>
      </c>
      <c r="U19" s="60"/>
      <c r="V19" s="60"/>
    </row>
    <row r="20" spans="1:22" x14ac:dyDescent="0.25">
      <c r="A20" s="6">
        <v>3600</v>
      </c>
      <c r="B20" s="25" t="s">
        <v>112</v>
      </c>
      <c r="C20" s="6"/>
      <c r="D20" s="22" t="s">
        <v>73</v>
      </c>
      <c r="E20" s="125">
        <v>0.5</v>
      </c>
      <c r="F20" s="126"/>
      <c r="G20" s="125">
        <v>0.5</v>
      </c>
      <c r="H20" s="126"/>
      <c r="I20" s="125"/>
      <c r="J20" s="126"/>
      <c r="K20" s="125">
        <v>0.5</v>
      </c>
      <c r="L20" s="126"/>
      <c r="M20" s="127"/>
      <c r="N20" s="128"/>
      <c r="O20" s="125"/>
      <c r="P20" s="126"/>
      <c r="Q20" s="125"/>
      <c r="R20" s="126"/>
      <c r="S20" s="58">
        <f>E20+G20+I20+K20+M20+O20+Q20</f>
        <v>1.5</v>
      </c>
      <c r="T20" s="58">
        <f>SUM(S20-U20-V20)</f>
        <v>1.5</v>
      </c>
      <c r="U20" s="60"/>
      <c r="V20" s="60"/>
    </row>
    <row r="21" spans="1:22" x14ac:dyDescent="0.25">
      <c r="A21" s="6"/>
      <c r="B21" s="25"/>
      <c r="C21" s="6"/>
      <c r="D21" s="22"/>
      <c r="E21" s="125"/>
      <c r="F21" s="126"/>
      <c r="G21" s="125"/>
      <c r="H21" s="126"/>
      <c r="I21" s="125"/>
      <c r="J21" s="126"/>
      <c r="K21" s="125"/>
      <c r="L21" s="126"/>
      <c r="M21" s="127"/>
      <c r="N21" s="128"/>
      <c r="O21" s="125"/>
      <c r="P21" s="126"/>
      <c r="Q21" s="125"/>
      <c r="R21" s="126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25"/>
      <c r="F22" s="126"/>
      <c r="G22" s="125"/>
      <c r="H22" s="126"/>
      <c r="I22" s="125"/>
      <c r="J22" s="126"/>
      <c r="K22" s="125"/>
      <c r="L22" s="126"/>
      <c r="M22" s="127"/>
      <c r="N22" s="128"/>
      <c r="O22" s="125"/>
      <c r="P22" s="126"/>
      <c r="Q22" s="125"/>
      <c r="R22" s="126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25"/>
      <c r="F23" s="126"/>
      <c r="G23" s="125"/>
      <c r="H23" s="126"/>
      <c r="I23" s="125"/>
      <c r="J23" s="126"/>
      <c r="K23" s="125"/>
      <c r="L23" s="126"/>
      <c r="M23" s="125"/>
      <c r="N23" s="126"/>
      <c r="O23" s="125"/>
      <c r="P23" s="126"/>
      <c r="Q23" s="125"/>
      <c r="R23" s="126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34">
        <f>SUM(E4:E23)</f>
        <v>8</v>
      </c>
      <c r="F24" s="135"/>
      <c r="G24" s="134">
        <f>SUM(G4:G23)</f>
        <v>8</v>
      </c>
      <c r="H24" s="135"/>
      <c r="I24" s="134">
        <f>SUM(I4:I23)</f>
        <v>8</v>
      </c>
      <c r="J24" s="135"/>
      <c r="K24" s="134">
        <f>SUM(K4:K23)</f>
        <v>8</v>
      </c>
      <c r="L24" s="135"/>
      <c r="M24" s="134">
        <f>SUM(M4:M23)</f>
        <v>0</v>
      </c>
      <c r="N24" s="135"/>
      <c r="O24" s="134">
        <f>SUM(O4:O23)</f>
        <v>0</v>
      </c>
      <c r="P24" s="135"/>
      <c r="Q24" s="134">
        <f>SUM(Q4:Q23)</f>
        <v>0</v>
      </c>
      <c r="R24" s="135"/>
      <c r="S24" s="58">
        <f t="shared" si="1"/>
        <v>32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32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-8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-8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32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>
        <v>1.5</v>
      </c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32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87" zoomScaleNormal="87" workbookViewId="0">
      <selection activeCell="B22" sqref="B22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27.02.22</v>
      </c>
    </row>
    <row r="2" spans="1:22" s="9" customFormat="1" x14ac:dyDescent="0.25">
      <c r="A2" s="5" t="s">
        <v>71</v>
      </c>
      <c r="B2" s="110"/>
      <c r="C2" s="112"/>
      <c r="D2" s="6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/>
      <c r="N3" s="118"/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116</v>
      </c>
      <c r="C4" s="6">
        <v>39</v>
      </c>
      <c r="D4" s="22" t="s">
        <v>92</v>
      </c>
      <c r="E4" s="129">
        <v>8</v>
      </c>
      <c r="F4" s="129"/>
      <c r="G4" s="129">
        <v>8</v>
      </c>
      <c r="H4" s="129"/>
      <c r="I4" s="129">
        <v>8</v>
      </c>
      <c r="J4" s="129"/>
      <c r="K4" s="137"/>
      <c r="L4" s="138"/>
      <c r="M4" s="131"/>
      <c r="N4" s="131"/>
      <c r="O4" s="137"/>
      <c r="P4" s="138"/>
      <c r="Q4" s="137"/>
      <c r="R4" s="138"/>
      <c r="S4" s="12">
        <f>E4+G4+I4+K4+M4+O4+Q4</f>
        <v>24</v>
      </c>
      <c r="T4" s="12">
        <f t="shared" ref="T4:T18" si="0">SUM(S4-U4-V4)</f>
        <v>24</v>
      </c>
      <c r="U4" s="14"/>
      <c r="V4" s="14"/>
    </row>
    <row r="5" spans="1:22" x14ac:dyDescent="0.25">
      <c r="A5" s="6">
        <v>6959</v>
      </c>
      <c r="B5" s="6" t="s">
        <v>110</v>
      </c>
      <c r="C5" s="6">
        <v>6</v>
      </c>
      <c r="D5" s="22" t="s">
        <v>83</v>
      </c>
      <c r="E5" s="129"/>
      <c r="F5" s="129"/>
      <c r="G5" s="129"/>
      <c r="H5" s="129"/>
      <c r="I5" s="129"/>
      <c r="J5" s="129"/>
      <c r="K5" s="137">
        <v>0.25</v>
      </c>
      <c r="L5" s="138"/>
      <c r="M5" s="131"/>
      <c r="N5" s="131"/>
      <c r="O5" s="137"/>
      <c r="P5" s="138"/>
      <c r="Q5" s="137"/>
      <c r="R5" s="138"/>
      <c r="S5" s="12">
        <f t="shared" ref="S5:S26" si="1">E5+G5+I5+K5+M5+O5+Q5</f>
        <v>0.25</v>
      </c>
      <c r="T5" s="12">
        <f t="shared" si="0"/>
        <v>0.25</v>
      </c>
      <c r="U5" s="14"/>
      <c r="V5" s="14"/>
    </row>
    <row r="6" spans="1:22" x14ac:dyDescent="0.25">
      <c r="A6" s="6">
        <v>6959</v>
      </c>
      <c r="B6" s="6" t="s">
        <v>110</v>
      </c>
      <c r="C6" s="6">
        <v>7</v>
      </c>
      <c r="D6" s="22" t="s">
        <v>83</v>
      </c>
      <c r="E6" s="129"/>
      <c r="F6" s="129"/>
      <c r="G6" s="129"/>
      <c r="H6" s="129"/>
      <c r="I6" s="129"/>
      <c r="J6" s="129"/>
      <c r="K6" s="137">
        <v>0.25</v>
      </c>
      <c r="L6" s="138"/>
      <c r="M6" s="131"/>
      <c r="N6" s="131"/>
      <c r="O6" s="137"/>
      <c r="P6" s="138"/>
      <c r="Q6" s="137"/>
      <c r="R6" s="138"/>
      <c r="S6" s="12">
        <f t="shared" si="1"/>
        <v>0.25</v>
      </c>
      <c r="T6" s="12">
        <f t="shared" si="0"/>
        <v>0.25</v>
      </c>
      <c r="U6" s="14"/>
      <c r="V6" s="14"/>
    </row>
    <row r="7" spans="1:22" x14ac:dyDescent="0.25">
      <c r="A7" s="6">
        <v>6959</v>
      </c>
      <c r="B7" s="6" t="s">
        <v>110</v>
      </c>
      <c r="C7" s="6">
        <v>8</v>
      </c>
      <c r="D7" s="22" t="s">
        <v>83</v>
      </c>
      <c r="E7" s="129"/>
      <c r="F7" s="129"/>
      <c r="G7" s="129"/>
      <c r="H7" s="129"/>
      <c r="I7" s="129"/>
      <c r="J7" s="129"/>
      <c r="K7" s="137">
        <v>6.75</v>
      </c>
      <c r="L7" s="138"/>
      <c r="M7" s="131"/>
      <c r="N7" s="131"/>
      <c r="O7" s="137"/>
      <c r="P7" s="138"/>
      <c r="Q7" s="137"/>
      <c r="R7" s="138"/>
      <c r="S7" s="12">
        <f t="shared" si="1"/>
        <v>6.75</v>
      </c>
      <c r="T7" s="12">
        <f t="shared" si="0"/>
        <v>6.75</v>
      </c>
      <c r="U7" s="14"/>
      <c r="V7" s="14"/>
    </row>
    <row r="8" spans="1:22" x14ac:dyDescent="0.25">
      <c r="A8" s="6">
        <v>6959</v>
      </c>
      <c r="B8" s="6" t="s">
        <v>110</v>
      </c>
      <c r="C8" s="6">
        <v>9</v>
      </c>
      <c r="D8" s="22" t="s">
        <v>83</v>
      </c>
      <c r="E8" s="129"/>
      <c r="F8" s="129"/>
      <c r="G8" s="129"/>
      <c r="H8" s="129"/>
      <c r="I8" s="129"/>
      <c r="J8" s="129"/>
      <c r="K8" s="137">
        <v>0.25</v>
      </c>
      <c r="L8" s="138"/>
      <c r="M8" s="131"/>
      <c r="N8" s="131"/>
      <c r="O8" s="137"/>
      <c r="P8" s="138"/>
      <c r="Q8" s="137"/>
      <c r="R8" s="138"/>
      <c r="S8" s="12">
        <f t="shared" si="1"/>
        <v>0.25</v>
      </c>
      <c r="T8" s="12">
        <f t="shared" si="0"/>
        <v>0.25</v>
      </c>
      <c r="U8" s="14"/>
      <c r="V8" s="14"/>
    </row>
    <row r="9" spans="1:22" x14ac:dyDescent="0.25">
      <c r="A9" s="6">
        <v>6959</v>
      </c>
      <c r="B9" s="6" t="s">
        <v>110</v>
      </c>
      <c r="C9" s="6">
        <v>10</v>
      </c>
      <c r="D9" s="22" t="s">
        <v>83</v>
      </c>
      <c r="E9" s="129"/>
      <c r="F9" s="129"/>
      <c r="G9" s="129"/>
      <c r="H9" s="129"/>
      <c r="I9" s="129"/>
      <c r="J9" s="129"/>
      <c r="K9" s="137">
        <v>0.25</v>
      </c>
      <c r="L9" s="138"/>
      <c r="M9" s="131"/>
      <c r="N9" s="131"/>
      <c r="O9" s="137"/>
      <c r="P9" s="138"/>
      <c r="Q9" s="137"/>
      <c r="R9" s="138"/>
      <c r="S9" s="12">
        <f t="shared" si="1"/>
        <v>0.25</v>
      </c>
      <c r="T9" s="12">
        <f t="shared" si="0"/>
        <v>0.25</v>
      </c>
      <c r="U9" s="14"/>
      <c r="V9" s="14"/>
    </row>
    <row r="10" spans="1:22" x14ac:dyDescent="0.25">
      <c r="A10" s="6">
        <v>6959</v>
      </c>
      <c r="B10" s="6" t="s">
        <v>110</v>
      </c>
      <c r="C10" s="6">
        <v>11</v>
      </c>
      <c r="D10" s="22" t="s">
        <v>83</v>
      </c>
      <c r="E10" s="129"/>
      <c r="F10" s="129"/>
      <c r="G10" s="129"/>
      <c r="H10" s="129"/>
      <c r="I10" s="129"/>
      <c r="J10" s="129"/>
      <c r="K10" s="129">
        <v>0.25</v>
      </c>
      <c r="L10" s="129"/>
      <c r="M10" s="131"/>
      <c r="N10" s="131"/>
      <c r="O10" s="137"/>
      <c r="P10" s="138"/>
      <c r="Q10" s="137"/>
      <c r="R10" s="138"/>
      <c r="S10" s="12">
        <f t="shared" si="1"/>
        <v>0.25</v>
      </c>
      <c r="T10" s="12">
        <f t="shared" si="0"/>
        <v>0.25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29"/>
      <c r="G11" s="129"/>
      <c r="H11" s="129"/>
      <c r="I11" s="129"/>
      <c r="J11" s="129"/>
      <c r="K11" s="129"/>
      <c r="L11" s="129"/>
      <c r="M11" s="131"/>
      <c r="N11" s="131"/>
      <c r="O11" s="137"/>
      <c r="P11" s="138"/>
      <c r="Q11" s="137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29"/>
      <c r="G12" s="129"/>
      <c r="H12" s="129"/>
      <c r="I12" s="129"/>
      <c r="J12" s="129"/>
      <c r="K12" s="129"/>
      <c r="L12" s="129"/>
      <c r="M12" s="131"/>
      <c r="N12" s="131"/>
      <c r="O12" s="137"/>
      <c r="P12" s="138"/>
      <c r="Q12" s="137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29"/>
      <c r="G13" s="129"/>
      <c r="H13" s="129"/>
      <c r="I13" s="129"/>
      <c r="J13" s="129"/>
      <c r="K13" s="129"/>
      <c r="L13" s="129"/>
      <c r="M13" s="131"/>
      <c r="N13" s="131"/>
      <c r="O13" s="137"/>
      <c r="P13" s="138"/>
      <c r="Q13" s="137"/>
      <c r="R13" s="13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29"/>
      <c r="G14" s="129"/>
      <c r="H14" s="129"/>
      <c r="I14" s="129"/>
      <c r="J14" s="129"/>
      <c r="K14" s="129"/>
      <c r="L14" s="129"/>
      <c r="M14" s="131"/>
      <c r="N14" s="131"/>
      <c r="O14" s="137"/>
      <c r="P14" s="138"/>
      <c r="Q14" s="137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9"/>
      <c r="F15" s="129"/>
      <c r="G15" s="129"/>
      <c r="H15" s="129"/>
      <c r="I15" s="129"/>
      <c r="J15" s="129"/>
      <c r="K15" s="129"/>
      <c r="L15" s="129"/>
      <c r="M15" s="131"/>
      <c r="N15" s="131"/>
      <c r="O15" s="137"/>
      <c r="P15" s="138"/>
      <c r="Q15" s="137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9"/>
      <c r="F16" s="129"/>
      <c r="G16" s="129"/>
      <c r="H16" s="129"/>
      <c r="I16" s="129"/>
      <c r="J16" s="129"/>
      <c r="K16" s="129"/>
      <c r="L16" s="129"/>
      <c r="M16" s="131"/>
      <c r="N16" s="131"/>
      <c r="O16" s="137"/>
      <c r="P16" s="138"/>
      <c r="Q16" s="137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9"/>
      <c r="F17" s="129"/>
      <c r="G17" s="129"/>
      <c r="H17" s="129"/>
      <c r="I17" s="129"/>
      <c r="J17" s="129"/>
      <c r="K17" s="129"/>
      <c r="L17" s="129"/>
      <c r="M17" s="131"/>
      <c r="N17" s="131"/>
      <c r="O17" s="137"/>
      <c r="P17" s="138"/>
      <c r="Q17" s="137"/>
      <c r="R17" s="13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9"/>
      <c r="F18" s="129"/>
      <c r="G18" s="129"/>
      <c r="H18" s="129"/>
      <c r="I18" s="129"/>
      <c r="J18" s="129"/>
      <c r="K18" s="129"/>
      <c r="L18" s="129"/>
      <c r="M18" s="131"/>
      <c r="N18" s="131"/>
      <c r="O18" s="137"/>
      <c r="P18" s="138"/>
      <c r="Q18" s="137"/>
      <c r="R18" s="13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22"/>
      <c r="E19" s="129"/>
      <c r="F19" s="129"/>
      <c r="G19" s="129"/>
      <c r="H19" s="129"/>
      <c r="I19" s="129"/>
      <c r="J19" s="129"/>
      <c r="K19" s="129"/>
      <c r="L19" s="129"/>
      <c r="M19" s="131"/>
      <c r="N19" s="131"/>
      <c r="O19" s="137"/>
      <c r="P19" s="138"/>
      <c r="Q19" s="137"/>
      <c r="R19" s="138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29"/>
      <c r="F20" s="129"/>
      <c r="G20" s="129"/>
      <c r="H20" s="129"/>
      <c r="I20" s="129"/>
      <c r="J20" s="129"/>
      <c r="K20" s="129"/>
      <c r="L20" s="129"/>
      <c r="M20" s="131"/>
      <c r="N20" s="131"/>
      <c r="O20" s="137"/>
      <c r="P20" s="138"/>
      <c r="Q20" s="137"/>
      <c r="R20" s="138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/>
      <c r="B21" s="25"/>
      <c r="C21" s="6"/>
      <c r="D21" s="22"/>
      <c r="E21" s="129"/>
      <c r="F21" s="129"/>
      <c r="G21" s="129"/>
      <c r="H21" s="129"/>
      <c r="I21" s="129"/>
      <c r="J21" s="129"/>
      <c r="K21" s="129"/>
      <c r="L21" s="129"/>
      <c r="M21" s="131"/>
      <c r="N21" s="131"/>
      <c r="O21" s="137"/>
      <c r="P21" s="138"/>
      <c r="Q21" s="137"/>
      <c r="R21" s="138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>
        <v>3600</v>
      </c>
      <c r="B22" s="25" t="s">
        <v>112</v>
      </c>
      <c r="C22" s="6"/>
      <c r="D22" s="22" t="s">
        <v>74</v>
      </c>
      <c r="E22" s="129"/>
      <c r="F22" s="129"/>
      <c r="G22" s="129"/>
      <c r="H22" s="129"/>
      <c r="I22" s="129"/>
      <c r="J22" s="129"/>
      <c r="K22" s="129"/>
      <c r="L22" s="129"/>
      <c r="M22" s="131"/>
      <c r="N22" s="131"/>
      <c r="O22" s="137"/>
      <c r="P22" s="138"/>
      <c r="Q22" s="137"/>
      <c r="R22" s="138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29"/>
      <c r="F23" s="129"/>
      <c r="G23" s="129"/>
      <c r="H23" s="129"/>
      <c r="I23" s="129"/>
      <c r="J23" s="129"/>
      <c r="K23" s="129"/>
      <c r="L23" s="129"/>
      <c r="M23" s="131"/>
      <c r="N23" s="131"/>
      <c r="O23" s="137"/>
      <c r="P23" s="138"/>
      <c r="Q23" s="137"/>
      <c r="R23" s="138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37"/>
      <c r="F24" s="138"/>
      <c r="G24" s="137"/>
      <c r="H24" s="138"/>
      <c r="I24" s="137"/>
      <c r="J24" s="138"/>
      <c r="K24" s="137"/>
      <c r="L24" s="138"/>
      <c r="M24" s="139"/>
      <c r="N24" s="140"/>
      <c r="O24" s="137"/>
      <c r="P24" s="138"/>
      <c r="Q24" s="137"/>
      <c r="R24" s="138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37"/>
      <c r="F25" s="138"/>
      <c r="G25" s="137"/>
      <c r="H25" s="138"/>
      <c r="I25" s="137"/>
      <c r="J25" s="138"/>
      <c r="K25" s="137"/>
      <c r="L25" s="138"/>
      <c r="M25" s="137"/>
      <c r="N25" s="138"/>
      <c r="O25" s="137"/>
      <c r="P25" s="138"/>
      <c r="Q25" s="137"/>
      <c r="R25" s="138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41">
        <f>SUM(E4:E25)</f>
        <v>8</v>
      </c>
      <c r="F26" s="142"/>
      <c r="G26" s="141">
        <f>SUM(G4:G25)</f>
        <v>8</v>
      </c>
      <c r="H26" s="142"/>
      <c r="I26" s="141">
        <f>SUM(I4:I25)</f>
        <v>8</v>
      </c>
      <c r="J26" s="142"/>
      <c r="K26" s="141">
        <f>SUM(K4:K25)</f>
        <v>8</v>
      </c>
      <c r="L26" s="142"/>
      <c r="M26" s="141">
        <f>SUM(M4:M25)</f>
        <v>0</v>
      </c>
      <c r="N26" s="142"/>
      <c r="O26" s="141">
        <f>SUM(O4:O25)</f>
        <v>0</v>
      </c>
      <c r="P26" s="142"/>
      <c r="Q26" s="141">
        <f>SUM(Q4:Q25)</f>
        <v>0</v>
      </c>
      <c r="R26" s="142"/>
      <c r="S26" s="12">
        <f t="shared" si="1"/>
        <v>32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32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-8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-8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32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/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32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87" zoomScaleNormal="87" workbookViewId="0">
      <selection activeCell="B23" sqref="B23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27.02.22</v>
      </c>
      <c r="D2" s="110"/>
      <c r="E2" s="133" t="s">
        <v>13</v>
      </c>
      <c r="F2" s="133"/>
      <c r="G2" s="133" t="s">
        <v>14</v>
      </c>
      <c r="H2" s="133"/>
      <c r="I2" s="133" t="s">
        <v>15</v>
      </c>
      <c r="J2" s="133"/>
      <c r="K2" s="133" t="s">
        <v>16</v>
      </c>
      <c r="L2" s="133"/>
      <c r="M2" s="133" t="s">
        <v>17</v>
      </c>
      <c r="N2" s="133"/>
      <c r="O2" s="133" t="s">
        <v>18</v>
      </c>
      <c r="P2" s="133"/>
      <c r="Q2" s="133" t="s">
        <v>19</v>
      </c>
      <c r="R2" s="13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/>
      <c r="N3" s="118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6959</v>
      </c>
      <c r="B4" s="6" t="s">
        <v>110</v>
      </c>
      <c r="C4" s="6">
        <v>24</v>
      </c>
      <c r="D4" s="22" t="s">
        <v>88</v>
      </c>
      <c r="E4" s="130">
        <v>5</v>
      </c>
      <c r="F4" s="130"/>
      <c r="G4" s="130"/>
      <c r="H4" s="130"/>
      <c r="I4" s="130"/>
      <c r="J4" s="130"/>
      <c r="K4" s="130"/>
      <c r="L4" s="130"/>
      <c r="M4" s="132"/>
      <c r="N4" s="132"/>
      <c r="O4" s="125"/>
      <c r="P4" s="126"/>
      <c r="Q4" s="125"/>
      <c r="R4" s="126"/>
      <c r="S4" s="58">
        <f>E4+G4+I4+K4+M4+O4+Q4</f>
        <v>5</v>
      </c>
      <c r="T4" s="58">
        <f t="shared" ref="T4:T14" si="0">SUM(S4-U4-V4)</f>
        <v>5</v>
      </c>
      <c r="U4" s="60"/>
      <c r="V4" s="60"/>
    </row>
    <row r="5" spans="1:22" x14ac:dyDescent="0.25">
      <c r="A5" s="6">
        <v>7008</v>
      </c>
      <c r="B5" s="6" t="s">
        <v>117</v>
      </c>
      <c r="C5" s="6">
        <v>1</v>
      </c>
      <c r="D5" s="22" t="s">
        <v>93</v>
      </c>
      <c r="E5" s="130">
        <v>3</v>
      </c>
      <c r="F5" s="130"/>
      <c r="G5" s="130">
        <v>8</v>
      </c>
      <c r="H5" s="130"/>
      <c r="I5" s="130">
        <v>8</v>
      </c>
      <c r="J5" s="130"/>
      <c r="K5" s="125">
        <v>7</v>
      </c>
      <c r="L5" s="126"/>
      <c r="M5" s="132"/>
      <c r="N5" s="132"/>
      <c r="O5" s="125"/>
      <c r="P5" s="126"/>
      <c r="Q5" s="125"/>
      <c r="R5" s="126"/>
      <c r="S5" s="58">
        <f t="shared" ref="S5:S26" si="1">E5+G5+I5+K5+M5+O5+Q5</f>
        <v>26</v>
      </c>
      <c r="T5" s="58">
        <f t="shared" si="0"/>
        <v>26</v>
      </c>
      <c r="U5" s="60"/>
      <c r="V5" s="60"/>
    </row>
    <row r="6" spans="1:22" x14ac:dyDescent="0.25">
      <c r="A6" s="6">
        <v>6959</v>
      </c>
      <c r="B6" s="6" t="s">
        <v>110</v>
      </c>
      <c r="C6" s="6">
        <v>7</v>
      </c>
      <c r="D6" s="22" t="s">
        <v>100</v>
      </c>
      <c r="E6" s="130"/>
      <c r="F6" s="130"/>
      <c r="G6" s="130"/>
      <c r="H6" s="130"/>
      <c r="I6" s="130"/>
      <c r="J6" s="130"/>
      <c r="K6" s="125">
        <v>0.5</v>
      </c>
      <c r="L6" s="126"/>
      <c r="M6" s="132"/>
      <c r="N6" s="132"/>
      <c r="O6" s="125"/>
      <c r="P6" s="126"/>
      <c r="Q6" s="125"/>
      <c r="R6" s="126"/>
      <c r="S6" s="58">
        <f t="shared" si="1"/>
        <v>0.5</v>
      </c>
      <c r="T6" s="58">
        <f t="shared" si="0"/>
        <v>0.5</v>
      </c>
      <c r="U6" s="60"/>
      <c r="V6" s="60"/>
    </row>
    <row r="7" spans="1:22" x14ac:dyDescent="0.25">
      <c r="A7" s="6">
        <v>6959</v>
      </c>
      <c r="B7" s="6" t="s">
        <v>110</v>
      </c>
      <c r="C7" s="6">
        <v>8</v>
      </c>
      <c r="D7" s="22" t="s">
        <v>100</v>
      </c>
      <c r="E7" s="130"/>
      <c r="F7" s="130"/>
      <c r="G7" s="130"/>
      <c r="H7" s="130"/>
      <c r="I7" s="130"/>
      <c r="J7" s="130"/>
      <c r="K7" s="125">
        <v>0.5</v>
      </c>
      <c r="L7" s="126"/>
      <c r="M7" s="132"/>
      <c r="N7" s="132"/>
      <c r="O7" s="125"/>
      <c r="P7" s="126"/>
      <c r="Q7" s="125"/>
      <c r="R7" s="126"/>
      <c r="S7" s="58">
        <f t="shared" si="1"/>
        <v>0.5</v>
      </c>
      <c r="T7" s="58">
        <f t="shared" si="0"/>
        <v>0.5</v>
      </c>
      <c r="U7" s="60"/>
      <c r="V7" s="60"/>
    </row>
    <row r="8" spans="1:22" x14ac:dyDescent="0.25">
      <c r="A8" s="6"/>
      <c r="B8" s="6"/>
      <c r="C8" s="6"/>
      <c r="D8" s="22"/>
      <c r="E8" s="125"/>
      <c r="F8" s="126"/>
      <c r="G8" s="125"/>
      <c r="H8" s="126"/>
      <c r="I8" s="125"/>
      <c r="J8" s="126"/>
      <c r="K8" s="125"/>
      <c r="L8" s="126"/>
      <c r="M8" s="127"/>
      <c r="N8" s="128"/>
      <c r="O8" s="125"/>
      <c r="P8" s="126"/>
      <c r="Q8" s="125"/>
      <c r="R8" s="126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5"/>
      <c r="F9" s="126"/>
      <c r="G9" s="125"/>
      <c r="H9" s="126"/>
      <c r="I9" s="125"/>
      <c r="J9" s="126"/>
      <c r="K9" s="125"/>
      <c r="L9" s="126"/>
      <c r="M9" s="127"/>
      <c r="N9" s="128"/>
      <c r="O9" s="125"/>
      <c r="P9" s="126"/>
      <c r="Q9" s="125"/>
      <c r="R9" s="126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5"/>
      <c r="F10" s="126"/>
      <c r="G10" s="125"/>
      <c r="H10" s="126"/>
      <c r="I10" s="125"/>
      <c r="J10" s="126"/>
      <c r="K10" s="125"/>
      <c r="L10" s="126"/>
      <c r="M10" s="127"/>
      <c r="N10" s="128"/>
      <c r="O10" s="125"/>
      <c r="P10" s="126"/>
      <c r="Q10" s="125"/>
      <c r="R10" s="126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5"/>
      <c r="F11" s="126"/>
      <c r="G11" s="125"/>
      <c r="H11" s="126"/>
      <c r="I11" s="125"/>
      <c r="J11" s="126"/>
      <c r="K11" s="125"/>
      <c r="L11" s="126"/>
      <c r="M11" s="127"/>
      <c r="N11" s="128"/>
      <c r="O11" s="125"/>
      <c r="P11" s="126"/>
      <c r="Q11" s="125"/>
      <c r="R11" s="126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5"/>
      <c r="F12" s="126"/>
      <c r="G12" s="125"/>
      <c r="H12" s="126"/>
      <c r="I12" s="125"/>
      <c r="J12" s="126"/>
      <c r="K12" s="125"/>
      <c r="L12" s="126"/>
      <c r="M12" s="127"/>
      <c r="N12" s="128"/>
      <c r="O12" s="125"/>
      <c r="P12" s="126"/>
      <c r="Q12" s="125"/>
      <c r="R12" s="126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5"/>
      <c r="F13" s="126"/>
      <c r="G13" s="125"/>
      <c r="H13" s="126"/>
      <c r="I13" s="125"/>
      <c r="J13" s="126"/>
      <c r="K13" s="125"/>
      <c r="L13" s="126"/>
      <c r="M13" s="127"/>
      <c r="N13" s="128"/>
      <c r="O13" s="125"/>
      <c r="P13" s="126"/>
      <c r="Q13" s="125"/>
      <c r="R13" s="126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25"/>
      <c r="F14" s="126"/>
      <c r="G14" s="125"/>
      <c r="H14" s="126"/>
      <c r="I14" s="125"/>
      <c r="J14" s="126"/>
      <c r="K14" s="125"/>
      <c r="L14" s="126"/>
      <c r="M14" s="127"/>
      <c r="N14" s="128"/>
      <c r="O14" s="125"/>
      <c r="P14" s="126"/>
      <c r="Q14" s="125"/>
      <c r="R14" s="126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25"/>
      <c r="F15" s="126"/>
      <c r="G15" s="125"/>
      <c r="H15" s="126"/>
      <c r="I15" s="125"/>
      <c r="J15" s="126"/>
      <c r="K15" s="125"/>
      <c r="L15" s="126"/>
      <c r="M15" s="127"/>
      <c r="N15" s="128"/>
      <c r="O15" s="125"/>
      <c r="P15" s="126"/>
      <c r="Q15" s="125"/>
      <c r="R15" s="126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25"/>
      <c r="F16" s="126"/>
      <c r="G16" s="125"/>
      <c r="H16" s="126"/>
      <c r="I16" s="125"/>
      <c r="J16" s="126"/>
      <c r="K16" s="125"/>
      <c r="L16" s="126"/>
      <c r="M16" s="127"/>
      <c r="N16" s="128"/>
      <c r="O16" s="125"/>
      <c r="P16" s="126"/>
      <c r="Q16" s="125"/>
      <c r="R16" s="126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25"/>
      <c r="F17" s="126"/>
      <c r="G17" s="125"/>
      <c r="H17" s="126"/>
      <c r="I17" s="125"/>
      <c r="J17" s="126"/>
      <c r="K17" s="125"/>
      <c r="L17" s="126"/>
      <c r="M17" s="127"/>
      <c r="N17" s="128"/>
      <c r="O17" s="125"/>
      <c r="P17" s="126"/>
      <c r="Q17" s="125"/>
      <c r="R17" s="126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5"/>
      <c r="F18" s="126"/>
      <c r="G18" s="129"/>
      <c r="H18" s="129"/>
      <c r="I18" s="125"/>
      <c r="J18" s="126"/>
      <c r="K18" s="125"/>
      <c r="L18" s="126"/>
      <c r="M18" s="127"/>
      <c r="N18" s="128"/>
      <c r="O18" s="125"/>
      <c r="P18" s="126"/>
      <c r="Q18" s="125"/>
      <c r="R18" s="126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5"/>
      <c r="F19" s="126"/>
      <c r="G19" s="125"/>
      <c r="H19" s="126"/>
      <c r="I19" s="125"/>
      <c r="J19" s="126"/>
      <c r="K19" s="125"/>
      <c r="L19" s="126"/>
      <c r="M19" s="127"/>
      <c r="N19" s="128"/>
      <c r="O19" s="125"/>
      <c r="P19" s="126"/>
      <c r="Q19" s="125"/>
      <c r="R19" s="126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25"/>
      <c r="F20" s="126"/>
      <c r="G20" s="125"/>
      <c r="H20" s="126"/>
      <c r="I20" s="125"/>
      <c r="J20" s="126"/>
      <c r="K20" s="125"/>
      <c r="L20" s="126"/>
      <c r="M20" s="127"/>
      <c r="N20" s="128"/>
      <c r="O20" s="125"/>
      <c r="P20" s="126"/>
      <c r="Q20" s="125"/>
      <c r="R20" s="126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112</v>
      </c>
      <c r="C21" s="6"/>
      <c r="D21" s="22" t="s">
        <v>77</v>
      </c>
      <c r="E21" s="125"/>
      <c r="F21" s="126"/>
      <c r="G21" s="125"/>
      <c r="H21" s="126"/>
      <c r="I21" s="125"/>
      <c r="J21" s="126"/>
      <c r="K21" s="125"/>
      <c r="L21" s="126"/>
      <c r="M21" s="127"/>
      <c r="N21" s="128"/>
      <c r="O21" s="125"/>
      <c r="P21" s="126"/>
      <c r="Q21" s="125"/>
      <c r="R21" s="126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25" t="s">
        <v>112</v>
      </c>
      <c r="C22" s="6"/>
      <c r="D22" s="22" t="s">
        <v>73</v>
      </c>
      <c r="E22" s="125"/>
      <c r="F22" s="126"/>
      <c r="G22" s="125"/>
      <c r="H22" s="126"/>
      <c r="I22" s="125"/>
      <c r="J22" s="126"/>
      <c r="K22" s="125"/>
      <c r="L22" s="126"/>
      <c r="M22" s="127"/>
      <c r="N22" s="128"/>
      <c r="O22" s="125"/>
      <c r="P22" s="126"/>
      <c r="Q22" s="125"/>
      <c r="R22" s="126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22"/>
      <c r="E23" s="125"/>
      <c r="F23" s="126"/>
      <c r="G23" s="125"/>
      <c r="H23" s="126"/>
      <c r="I23" s="125"/>
      <c r="J23" s="126"/>
      <c r="K23" s="125"/>
      <c r="L23" s="126"/>
      <c r="M23" s="127"/>
      <c r="N23" s="128"/>
      <c r="O23" s="125"/>
      <c r="P23" s="126"/>
      <c r="Q23" s="125"/>
      <c r="R23" s="126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5"/>
      <c r="F24" s="126"/>
      <c r="G24" s="125"/>
      <c r="H24" s="126"/>
      <c r="I24" s="125"/>
      <c r="J24" s="126"/>
      <c r="K24" s="125"/>
      <c r="L24" s="126"/>
      <c r="M24" s="127"/>
      <c r="N24" s="128"/>
      <c r="O24" s="125"/>
      <c r="P24" s="126"/>
      <c r="Q24" s="125"/>
      <c r="R24" s="126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5"/>
      <c r="F25" s="126"/>
      <c r="G25" s="125"/>
      <c r="H25" s="126"/>
      <c r="I25" s="125"/>
      <c r="J25" s="126"/>
      <c r="K25" s="125"/>
      <c r="L25" s="126"/>
      <c r="M25" s="125"/>
      <c r="N25" s="126"/>
      <c r="O25" s="125"/>
      <c r="P25" s="126"/>
      <c r="Q25" s="125"/>
      <c r="R25" s="126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34">
        <f>SUM(E4:E25)</f>
        <v>8</v>
      </c>
      <c r="F26" s="135"/>
      <c r="G26" s="134">
        <f>SUM(G4:G25)</f>
        <v>8</v>
      </c>
      <c r="H26" s="135"/>
      <c r="I26" s="134">
        <f>SUM(I4:I25)</f>
        <v>8</v>
      </c>
      <c r="J26" s="135"/>
      <c r="K26" s="134">
        <f>SUM(K4:K25)</f>
        <v>8</v>
      </c>
      <c r="L26" s="135"/>
      <c r="M26" s="134">
        <f>SUM(M4:M25)</f>
        <v>0</v>
      </c>
      <c r="N26" s="135"/>
      <c r="O26" s="134">
        <f>SUM(O4:O25)</f>
        <v>0</v>
      </c>
      <c r="P26" s="135"/>
      <c r="Q26" s="134">
        <f>SUM(Q4:Q25)</f>
        <v>0</v>
      </c>
      <c r="R26" s="135"/>
      <c r="S26" s="58">
        <f t="shared" si="1"/>
        <v>32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-8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32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8" sqref="B18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27.02.22</v>
      </c>
      <c r="D2" s="110"/>
      <c r="E2" s="133" t="s">
        <v>13</v>
      </c>
      <c r="F2" s="133"/>
      <c r="G2" s="133" t="s">
        <v>14</v>
      </c>
      <c r="H2" s="133"/>
      <c r="I2" s="133" t="s">
        <v>15</v>
      </c>
      <c r="J2" s="133"/>
      <c r="K2" s="133" t="s">
        <v>16</v>
      </c>
      <c r="L2" s="133"/>
      <c r="M2" s="133" t="s">
        <v>17</v>
      </c>
      <c r="N2" s="133"/>
      <c r="O2" s="133" t="s">
        <v>18</v>
      </c>
      <c r="P2" s="133"/>
      <c r="Q2" s="133" t="s">
        <v>19</v>
      </c>
      <c r="R2" s="13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8"/>
      <c r="N3" s="118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6959</v>
      </c>
      <c r="B4" s="6" t="s">
        <v>110</v>
      </c>
      <c r="C4" s="6">
        <v>9</v>
      </c>
      <c r="D4" s="22" t="s">
        <v>83</v>
      </c>
      <c r="E4" s="130">
        <v>1</v>
      </c>
      <c r="F4" s="130"/>
      <c r="G4" s="130"/>
      <c r="H4" s="130"/>
      <c r="I4" s="130"/>
      <c r="J4" s="130"/>
      <c r="K4" s="125">
        <v>0.5</v>
      </c>
      <c r="L4" s="126"/>
      <c r="M4" s="132"/>
      <c r="N4" s="132"/>
      <c r="O4" s="125"/>
      <c r="P4" s="126"/>
      <c r="Q4" s="125"/>
      <c r="R4" s="126"/>
      <c r="S4" s="58">
        <f>E4+G4+I4+K4+M4+O4+Q4</f>
        <v>1.5</v>
      </c>
      <c r="T4" s="58">
        <f t="shared" ref="T4:T12" si="0">SUM(S4-U4-V4)</f>
        <v>1.5</v>
      </c>
      <c r="U4" s="60"/>
      <c r="V4" s="60"/>
    </row>
    <row r="5" spans="1:22" x14ac:dyDescent="0.25">
      <c r="A5" s="6">
        <v>6959</v>
      </c>
      <c r="B5" s="6" t="s">
        <v>110</v>
      </c>
      <c r="C5" s="6">
        <v>10</v>
      </c>
      <c r="D5" s="22" t="s">
        <v>83</v>
      </c>
      <c r="E5" s="130">
        <v>1</v>
      </c>
      <c r="F5" s="130"/>
      <c r="G5" s="130">
        <v>0.25</v>
      </c>
      <c r="H5" s="130"/>
      <c r="I5" s="130"/>
      <c r="J5" s="130"/>
      <c r="K5" s="125">
        <v>0.5</v>
      </c>
      <c r="L5" s="126"/>
      <c r="M5" s="132"/>
      <c r="N5" s="132"/>
      <c r="O5" s="125"/>
      <c r="P5" s="126"/>
      <c r="Q5" s="125"/>
      <c r="R5" s="126"/>
      <c r="S5" s="58">
        <f t="shared" ref="S5:S22" si="1">E5+G5+I5+K5+M5+O5+Q5</f>
        <v>1.75</v>
      </c>
      <c r="T5" s="58">
        <f t="shared" si="0"/>
        <v>1.75</v>
      </c>
      <c r="U5" s="60"/>
      <c r="V5" s="60"/>
    </row>
    <row r="6" spans="1:22" x14ac:dyDescent="0.25">
      <c r="A6" s="6">
        <v>6959</v>
      </c>
      <c r="B6" s="6" t="s">
        <v>110</v>
      </c>
      <c r="C6" s="6">
        <v>11</v>
      </c>
      <c r="D6" s="22" t="s">
        <v>83</v>
      </c>
      <c r="E6" s="130">
        <v>2</v>
      </c>
      <c r="F6" s="130"/>
      <c r="G6" s="130">
        <v>1</v>
      </c>
      <c r="H6" s="130"/>
      <c r="I6" s="130"/>
      <c r="J6" s="130"/>
      <c r="K6" s="125">
        <v>0.25</v>
      </c>
      <c r="L6" s="126"/>
      <c r="M6" s="132"/>
      <c r="N6" s="132"/>
      <c r="O6" s="125"/>
      <c r="P6" s="126"/>
      <c r="Q6" s="125"/>
      <c r="R6" s="126"/>
      <c r="S6" s="58">
        <f t="shared" si="1"/>
        <v>3.25</v>
      </c>
      <c r="T6" s="58">
        <f t="shared" si="0"/>
        <v>3.25</v>
      </c>
      <c r="U6" s="60"/>
      <c r="V6" s="60"/>
    </row>
    <row r="7" spans="1:22" x14ac:dyDescent="0.25">
      <c r="A7" s="6">
        <v>6959</v>
      </c>
      <c r="B7" s="6" t="s">
        <v>110</v>
      </c>
      <c r="C7" s="6">
        <v>12</v>
      </c>
      <c r="D7" s="22" t="s">
        <v>83</v>
      </c>
      <c r="E7" s="130">
        <v>1</v>
      </c>
      <c r="F7" s="130"/>
      <c r="G7" s="130">
        <v>1</v>
      </c>
      <c r="H7" s="130"/>
      <c r="I7" s="130"/>
      <c r="J7" s="130"/>
      <c r="K7" s="125"/>
      <c r="L7" s="126"/>
      <c r="M7" s="132"/>
      <c r="N7" s="132"/>
      <c r="O7" s="125"/>
      <c r="P7" s="126"/>
      <c r="Q7" s="125"/>
      <c r="R7" s="126"/>
      <c r="S7" s="58">
        <f t="shared" si="1"/>
        <v>2</v>
      </c>
      <c r="T7" s="58">
        <f t="shared" si="0"/>
        <v>2</v>
      </c>
      <c r="U7" s="60"/>
      <c r="V7" s="60"/>
    </row>
    <row r="8" spans="1:22" x14ac:dyDescent="0.25">
      <c r="A8" s="6">
        <v>6959</v>
      </c>
      <c r="B8" s="6" t="s">
        <v>110</v>
      </c>
      <c r="C8" s="6">
        <v>13</v>
      </c>
      <c r="D8" s="22" t="s">
        <v>83</v>
      </c>
      <c r="E8" s="130">
        <v>3</v>
      </c>
      <c r="F8" s="130"/>
      <c r="G8" s="125">
        <v>3</v>
      </c>
      <c r="H8" s="126"/>
      <c r="I8" s="130"/>
      <c r="J8" s="130"/>
      <c r="K8" s="125"/>
      <c r="L8" s="126"/>
      <c r="M8" s="127"/>
      <c r="N8" s="128"/>
      <c r="O8" s="125"/>
      <c r="P8" s="126"/>
      <c r="Q8" s="125"/>
      <c r="R8" s="126"/>
      <c r="S8" s="58">
        <f t="shared" si="1"/>
        <v>6</v>
      </c>
      <c r="T8" s="58">
        <f t="shared" si="0"/>
        <v>6</v>
      </c>
      <c r="U8" s="60"/>
      <c r="V8" s="60"/>
    </row>
    <row r="9" spans="1:22" x14ac:dyDescent="0.25">
      <c r="A9" s="6">
        <v>6959</v>
      </c>
      <c r="B9" s="6" t="s">
        <v>110</v>
      </c>
      <c r="C9" s="6">
        <v>6</v>
      </c>
      <c r="D9" s="22" t="s">
        <v>83</v>
      </c>
      <c r="E9" s="130"/>
      <c r="F9" s="130"/>
      <c r="G9" s="125">
        <v>2.75</v>
      </c>
      <c r="H9" s="126"/>
      <c r="I9" s="130">
        <v>5.5</v>
      </c>
      <c r="J9" s="130"/>
      <c r="K9" s="125"/>
      <c r="L9" s="126"/>
      <c r="M9" s="127"/>
      <c r="N9" s="128"/>
      <c r="O9" s="125"/>
      <c r="P9" s="126"/>
      <c r="Q9" s="125"/>
      <c r="R9" s="126"/>
      <c r="S9" s="58">
        <f t="shared" si="1"/>
        <v>8.25</v>
      </c>
      <c r="T9" s="58">
        <f t="shared" si="0"/>
        <v>8.25</v>
      </c>
      <c r="U9" s="60"/>
      <c r="V9" s="60"/>
    </row>
    <row r="10" spans="1:22" x14ac:dyDescent="0.25">
      <c r="A10" s="6">
        <v>6959</v>
      </c>
      <c r="B10" s="6" t="s">
        <v>110</v>
      </c>
      <c r="C10" s="6">
        <v>7</v>
      </c>
      <c r="D10" s="22" t="s">
        <v>83</v>
      </c>
      <c r="E10" s="125"/>
      <c r="F10" s="126"/>
      <c r="G10" s="125"/>
      <c r="H10" s="126"/>
      <c r="I10" s="125">
        <v>2.5</v>
      </c>
      <c r="J10" s="126"/>
      <c r="K10" s="125">
        <v>6.75</v>
      </c>
      <c r="L10" s="126"/>
      <c r="M10" s="127"/>
      <c r="N10" s="128"/>
      <c r="O10" s="125"/>
      <c r="P10" s="126"/>
      <c r="Q10" s="125"/>
      <c r="R10" s="126"/>
      <c r="S10" s="58">
        <f t="shared" si="1"/>
        <v>9.25</v>
      </c>
      <c r="T10" s="58">
        <f t="shared" si="0"/>
        <v>9.25</v>
      </c>
      <c r="U10" s="60"/>
      <c r="V10" s="60"/>
    </row>
    <row r="11" spans="1:22" x14ac:dyDescent="0.25">
      <c r="A11" s="6"/>
      <c r="B11" s="6"/>
      <c r="C11" s="6"/>
      <c r="D11" s="22"/>
      <c r="E11" s="125"/>
      <c r="F11" s="126"/>
      <c r="G11" s="125"/>
      <c r="H11" s="126"/>
      <c r="I11" s="125"/>
      <c r="J11" s="126"/>
      <c r="K11" s="125"/>
      <c r="L11" s="126"/>
      <c r="M11" s="127"/>
      <c r="N11" s="128"/>
      <c r="O11" s="125"/>
      <c r="P11" s="126"/>
      <c r="Q11" s="125"/>
      <c r="R11" s="126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5"/>
      <c r="F12" s="126"/>
      <c r="G12" s="125"/>
      <c r="H12" s="126"/>
      <c r="I12" s="125"/>
      <c r="J12" s="126"/>
      <c r="K12" s="125"/>
      <c r="L12" s="126"/>
      <c r="M12" s="127"/>
      <c r="N12" s="128"/>
      <c r="O12" s="125"/>
      <c r="P12" s="126"/>
      <c r="Q12" s="125"/>
      <c r="R12" s="126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5"/>
      <c r="F13" s="126"/>
      <c r="G13" s="125"/>
      <c r="H13" s="126"/>
      <c r="I13" s="125"/>
      <c r="J13" s="126"/>
      <c r="K13" s="125"/>
      <c r="L13" s="126"/>
      <c r="M13" s="127"/>
      <c r="N13" s="128"/>
      <c r="O13" s="125"/>
      <c r="P13" s="126"/>
      <c r="Q13" s="125"/>
      <c r="R13" s="126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5"/>
      <c r="F14" s="126"/>
      <c r="G14" s="125"/>
      <c r="H14" s="126"/>
      <c r="I14" s="125"/>
      <c r="J14" s="126"/>
      <c r="K14" s="125"/>
      <c r="L14" s="126"/>
      <c r="M14" s="127"/>
      <c r="N14" s="128"/>
      <c r="O14" s="125"/>
      <c r="P14" s="126"/>
      <c r="Q14" s="125"/>
      <c r="R14" s="126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5"/>
      <c r="F15" s="126"/>
      <c r="G15" s="125"/>
      <c r="H15" s="126"/>
      <c r="I15" s="125"/>
      <c r="J15" s="126"/>
      <c r="K15" s="125"/>
      <c r="L15" s="126"/>
      <c r="M15" s="127"/>
      <c r="N15" s="128"/>
      <c r="O15" s="125"/>
      <c r="P15" s="126"/>
      <c r="Q15" s="125"/>
      <c r="R15" s="126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25"/>
      <c r="F16" s="126"/>
      <c r="G16" s="125"/>
      <c r="H16" s="126"/>
      <c r="I16" s="130"/>
      <c r="J16" s="130"/>
      <c r="K16" s="130"/>
      <c r="L16" s="130"/>
      <c r="M16" s="132"/>
      <c r="N16" s="132"/>
      <c r="O16" s="125"/>
      <c r="P16" s="126"/>
      <c r="Q16" s="125"/>
      <c r="R16" s="126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25"/>
      <c r="F17" s="126"/>
      <c r="G17" s="125"/>
      <c r="H17" s="126"/>
      <c r="I17" s="125"/>
      <c r="J17" s="126"/>
      <c r="K17" s="125"/>
      <c r="L17" s="126"/>
      <c r="M17" s="127"/>
      <c r="N17" s="128"/>
      <c r="O17" s="125"/>
      <c r="P17" s="126"/>
      <c r="Q17" s="125"/>
      <c r="R17" s="126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6" t="s">
        <v>112</v>
      </c>
      <c r="C18" s="6"/>
      <c r="D18" s="22" t="s">
        <v>75</v>
      </c>
      <c r="E18" s="125"/>
      <c r="F18" s="126"/>
      <c r="G18" s="125"/>
      <c r="H18" s="126"/>
      <c r="I18" s="125"/>
      <c r="J18" s="126"/>
      <c r="K18" s="125"/>
      <c r="L18" s="126"/>
      <c r="M18" s="127"/>
      <c r="N18" s="128"/>
      <c r="O18" s="125"/>
      <c r="P18" s="126"/>
      <c r="Q18" s="125"/>
      <c r="R18" s="126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5"/>
      <c r="F19" s="126"/>
      <c r="G19" s="125"/>
      <c r="H19" s="126"/>
      <c r="I19" s="125"/>
      <c r="J19" s="126"/>
      <c r="K19" s="125"/>
      <c r="L19" s="126"/>
      <c r="M19" s="127"/>
      <c r="N19" s="128"/>
      <c r="O19" s="125"/>
      <c r="P19" s="126"/>
      <c r="Q19" s="125"/>
      <c r="R19" s="126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5"/>
      <c r="F20" s="126"/>
      <c r="G20" s="125"/>
      <c r="H20" s="126"/>
      <c r="I20" s="125"/>
      <c r="J20" s="126"/>
      <c r="K20" s="125"/>
      <c r="L20" s="126"/>
      <c r="M20" s="127"/>
      <c r="N20" s="128"/>
      <c r="O20" s="125"/>
      <c r="P20" s="126"/>
      <c r="Q20" s="125"/>
      <c r="R20" s="126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5"/>
      <c r="F21" s="126"/>
      <c r="G21" s="125"/>
      <c r="H21" s="126"/>
      <c r="I21" s="125"/>
      <c r="J21" s="126"/>
      <c r="K21" s="125"/>
      <c r="L21" s="126"/>
      <c r="M21" s="125"/>
      <c r="N21" s="126"/>
      <c r="O21" s="125"/>
      <c r="P21" s="126"/>
      <c r="Q21" s="125"/>
      <c r="R21" s="126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34">
        <f>SUM(E4:E21)</f>
        <v>8</v>
      </c>
      <c r="F22" s="135"/>
      <c r="G22" s="134">
        <f>SUM(G4:G21)</f>
        <v>8</v>
      </c>
      <c r="H22" s="135"/>
      <c r="I22" s="134">
        <f>SUM(I4:I21)</f>
        <v>8</v>
      </c>
      <c r="J22" s="135"/>
      <c r="K22" s="134">
        <f>SUM(K4:K21)</f>
        <v>8</v>
      </c>
      <c r="L22" s="135"/>
      <c r="M22" s="134">
        <f>SUM(M4:M21)</f>
        <v>0</v>
      </c>
      <c r="N22" s="135"/>
      <c r="O22" s="134">
        <f>SUM(O4:O21)</f>
        <v>0</v>
      </c>
      <c r="P22" s="135"/>
      <c r="Q22" s="134">
        <f>SUM(Q4:Q21)</f>
        <v>0</v>
      </c>
      <c r="R22" s="135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6"/>
  <sheetViews>
    <sheetView tabSelected="1" zoomScale="84" zoomScaleNormal="84" workbookViewId="0">
      <selection activeCell="J30" sqref="J30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80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27.02.22</v>
      </c>
      <c r="D2" s="110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118"/>
      <c r="N3" s="118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112</v>
      </c>
      <c r="C4" s="6"/>
      <c r="D4" s="22" t="s">
        <v>73</v>
      </c>
      <c r="E4" s="137"/>
      <c r="F4" s="138"/>
      <c r="G4" s="137"/>
      <c r="H4" s="138"/>
      <c r="I4" s="137">
        <v>1.5</v>
      </c>
      <c r="J4" s="138"/>
      <c r="K4" s="137">
        <v>2</v>
      </c>
      <c r="L4" s="138"/>
      <c r="M4" s="139"/>
      <c r="N4" s="140"/>
      <c r="O4" s="137"/>
      <c r="P4" s="138"/>
      <c r="Q4" s="137"/>
      <c r="R4" s="138"/>
      <c r="S4" s="12">
        <f>E4+G4+I4+K4+M4+O4+Q4</f>
        <v>3.5</v>
      </c>
      <c r="T4" s="12">
        <f t="shared" ref="T4:T21" si="0">SUM(S4-U4-V4)</f>
        <v>3.5</v>
      </c>
      <c r="U4" s="14"/>
      <c r="V4" s="14"/>
    </row>
    <row r="5" spans="1:22" x14ac:dyDescent="0.25">
      <c r="A5" s="6">
        <v>3600</v>
      </c>
      <c r="B5" s="6" t="s">
        <v>112</v>
      </c>
      <c r="C5" s="6"/>
      <c r="D5" s="22" t="s">
        <v>87</v>
      </c>
      <c r="E5" s="137"/>
      <c r="F5" s="138"/>
      <c r="G5" s="137"/>
      <c r="H5" s="138"/>
      <c r="I5" s="137"/>
      <c r="J5" s="138"/>
      <c r="K5" s="137"/>
      <c r="L5" s="138"/>
      <c r="M5" s="139"/>
      <c r="N5" s="140"/>
      <c r="O5" s="137"/>
      <c r="P5" s="138"/>
      <c r="Q5" s="137"/>
      <c r="R5" s="138"/>
      <c r="S5" s="12">
        <f t="shared" ref="S5:S24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25" t="s">
        <v>112</v>
      </c>
      <c r="C6" s="6"/>
      <c r="D6" s="22" t="s">
        <v>99</v>
      </c>
      <c r="E6" s="137">
        <v>6.5</v>
      </c>
      <c r="F6" s="138"/>
      <c r="G6" s="137"/>
      <c r="H6" s="138"/>
      <c r="I6" s="137"/>
      <c r="J6" s="138"/>
      <c r="K6" s="137"/>
      <c r="L6" s="138"/>
      <c r="M6" s="139"/>
      <c r="N6" s="140"/>
      <c r="O6" s="137"/>
      <c r="P6" s="138"/>
      <c r="Q6" s="137"/>
      <c r="R6" s="138"/>
      <c r="S6" s="12">
        <f t="shared" si="1"/>
        <v>6.5</v>
      </c>
      <c r="T6" s="12">
        <f t="shared" si="0"/>
        <v>6.5</v>
      </c>
      <c r="U6" s="14"/>
      <c r="V6" s="14"/>
    </row>
    <row r="7" spans="1:22" x14ac:dyDescent="0.25">
      <c r="A7" s="6">
        <v>3600</v>
      </c>
      <c r="B7" s="6" t="s">
        <v>112</v>
      </c>
      <c r="C7" s="6">
        <v>11</v>
      </c>
      <c r="D7" s="22" t="s">
        <v>83</v>
      </c>
      <c r="E7" s="137"/>
      <c r="F7" s="138"/>
      <c r="G7" s="137"/>
      <c r="H7" s="138"/>
      <c r="I7" s="137"/>
      <c r="J7" s="138"/>
      <c r="K7" s="137"/>
      <c r="L7" s="138"/>
      <c r="M7" s="139"/>
      <c r="N7" s="140"/>
      <c r="O7" s="137"/>
      <c r="P7" s="138"/>
      <c r="Q7" s="137"/>
      <c r="R7" s="13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>
        <v>3600</v>
      </c>
      <c r="B8" s="6" t="s">
        <v>112</v>
      </c>
      <c r="C8" s="6">
        <v>12</v>
      </c>
      <c r="D8" s="22" t="s">
        <v>83</v>
      </c>
      <c r="E8" s="137"/>
      <c r="F8" s="138"/>
      <c r="G8" s="137"/>
      <c r="H8" s="138"/>
      <c r="I8" s="137"/>
      <c r="J8" s="138"/>
      <c r="K8" s="137"/>
      <c r="L8" s="138"/>
      <c r="M8" s="139"/>
      <c r="N8" s="140"/>
      <c r="O8" s="137"/>
      <c r="P8" s="138"/>
      <c r="Q8" s="137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>
        <v>3600</v>
      </c>
      <c r="B9" s="6" t="s">
        <v>112</v>
      </c>
      <c r="C9" s="6">
        <v>30</v>
      </c>
      <c r="D9" s="22" t="s">
        <v>94</v>
      </c>
      <c r="E9" s="137"/>
      <c r="F9" s="138"/>
      <c r="G9" s="137"/>
      <c r="H9" s="138"/>
      <c r="I9" s="137"/>
      <c r="J9" s="138"/>
      <c r="K9" s="137"/>
      <c r="L9" s="138"/>
      <c r="M9" s="139"/>
      <c r="N9" s="140"/>
      <c r="O9" s="137"/>
      <c r="P9" s="138"/>
      <c r="Q9" s="137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>
        <v>3600</v>
      </c>
      <c r="B10" s="6" t="s">
        <v>112</v>
      </c>
      <c r="C10" s="6">
        <v>25</v>
      </c>
      <c r="D10" s="22" t="s">
        <v>88</v>
      </c>
      <c r="E10" s="137"/>
      <c r="F10" s="138"/>
      <c r="G10" s="137"/>
      <c r="H10" s="138"/>
      <c r="I10" s="137"/>
      <c r="J10" s="138"/>
      <c r="K10" s="137">
        <v>6</v>
      </c>
      <c r="L10" s="138"/>
      <c r="M10" s="139"/>
      <c r="N10" s="140"/>
      <c r="O10" s="137"/>
      <c r="P10" s="138"/>
      <c r="Q10" s="137"/>
      <c r="R10" s="138"/>
      <c r="S10" s="12">
        <f t="shared" si="1"/>
        <v>6</v>
      </c>
      <c r="T10" s="12">
        <f t="shared" si="0"/>
        <v>6</v>
      </c>
      <c r="U10" s="14"/>
      <c r="V10" s="14"/>
    </row>
    <row r="11" spans="1:22" x14ac:dyDescent="0.25">
      <c r="A11" s="6"/>
      <c r="B11" s="6"/>
      <c r="C11" s="6"/>
      <c r="D11" s="22"/>
      <c r="E11" s="137"/>
      <c r="F11" s="138"/>
      <c r="G11" s="137"/>
      <c r="H11" s="138"/>
      <c r="I11" s="137"/>
      <c r="J11" s="138"/>
      <c r="K11" s="137"/>
      <c r="L11" s="138"/>
      <c r="M11" s="139"/>
      <c r="N11" s="140"/>
      <c r="O11" s="137"/>
      <c r="P11" s="138"/>
      <c r="Q11" s="137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37"/>
      <c r="H12" s="138"/>
      <c r="I12" s="137"/>
      <c r="J12" s="138"/>
      <c r="K12" s="137"/>
      <c r="L12" s="138"/>
      <c r="M12" s="139"/>
      <c r="N12" s="140"/>
      <c r="O12" s="137"/>
      <c r="P12" s="138"/>
      <c r="Q12" s="137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7"/>
      <c r="F13" s="138"/>
      <c r="G13" s="137"/>
      <c r="H13" s="138"/>
      <c r="I13" s="137"/>
      <c r="J13" s="138"/>
      <c r="K13" s="137"/>
      <c r="L13" s="138"/>
      <c r="M13" s="139"/>
      <c r="N13" s="140"/>
      <c r="O13" s="137"/>
      <c r="P13" s="138"/>
      <c r="Q13" s="137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37"/>
      <c r="H14" s="138"/>
      <c r="I14" s="137"/>
      <c r="J14" s="138"/>
      <c r="K14" s="137"/>
      <c r="L14" s="138"/>
      <c r="M14" s="139"/>
      <c r="N14" s="140"/>
      <c r="O14" s="137"/>
      <c r="P14" s="138"/>
      <c r="Q14" s="137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25" t="s">
        <v>112</v>
      </c>
      <c r="C15" s="6"/>
      <c r="D15" s="22" t="s">
        <v>86</v>
      </c>
      <c r="E15" s="137"/>
      <c r="F15" s="138"/>
      <c r="G15" s="137"/>
      <c r="H15" s="138"/>
      <c r="I15" s="137"/>
      <c r="J15" s="138"/>
      <c r="K15" s="137"/>
      <c r="L15" s="138"/>
      <c r="M15" s="139"/>
      <c r="N15" s="140"/>
      <c r="O15" s="137"/>
      <c r="P15" s="138"/>
      <c r="Q15" s="137"/>
      <c r="R15" s="138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7"/>
      <c r="F16" s="138"/>
      <c r="G16" s="137"/>
      <c r="H16" s="138"/>
      <c r="I16" s="137"/>
      <c r="J16" s="138"/>
      <c r="K16" s="137"/>
      <c r="L16" s="138"/>
      <c r="M16" s="139"/>
      <c r="N16" s="140"/>
      <c r="O16" s="137"/>
      <c r="P16" s="138"/>
      <c r="Q16" s="137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7"/>
      <c r="F17" s="138"/>
      <c r="G17" s="137"/>
      <c r="H17" s="138"/>
      <c r="I17" s="137"/>
      <c r="J17" s="138"/>
      <c r="K17" s="137"/>
      <c r="L17" s="138"/>
      <c r="M17" s="139"/>
      <c r="N17" s="140"/>
      <c r="O17" s="137"/>
      <c r="P17" s="138"/>
      <c r="Q17" s="137"/>
      <c r="R17" s="138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37"/>
      <c r="F18" s="138"/>
      <c r="G18" s="137"/>
      <c r="H18" s="138"/>
      <c r="I18" s="137"/>
      <c r="J18" s="138"/>
      <c r="K18" s="137"/>
      <c r="L18" s="138"/>
      <c r="M18" s="139"/>
      <c r="N18" s="140"/>
      <c r="O18" s="137"/>
      <c r="P18" s="138"/>
      <c r="Q18" s="137"/>
      <c r="R18" s="138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2" t="s">
        <v>98</v>
      </c>
      <c r="E19" s="137">
        <v>1.5</v>
      </c>
      <c r="F19" s="138"/>
      <c r="G19" s="137">
        <v>8</v>
      </c>
      <c r="H19" s="138"/>
      <c r="I19" s="137">
        <v>6.5</v>
      </c>
      <c r="J19" s="138"/>
      <c r="K19" s="137"/>
      <c r="L19" s="138"/>
      <c r="M19" s="139"/>
      <c r="N19" s="140"/>
      <c r="O19" s="137"/>
      <c r="P19" s="138"/>
      <c r="Q19" s="137"/>
      <c r="R19" s="138"/>
      <c r="S19" s="12">
        <f>E19+G19+I19+K19+M19+O19+Q19</f>
        <v>16</v>
      </c>
      <c r="T19" s="12">
        <f>SUM(S19-U19-V19)</f>
        <v>16</v>
      </c>
      <c r="U19" s="14"/>
      <c r="V19" s="14"/>
    </row>
    <row r="20" spans="1:22" x14ac:dyDescent="0.25">
      <c r="A20" s="6"/>
      <c r="B20" s="6"/>
      <c r="C20" s="6"/>
      <c r="D20" s="22"/>
      <c r="E20" s="137"/>
      <c r="F20" s="138"/>
      <c r="G20" s="137"/>
      <c r="H20" s="138"/>
      <c r="I20" s="137"/>
      <c r="J20" s="138"/>
      <c r="K20" s="137"/>
      <c r="L20" s="138"/>
      <c r="M20" s="139"/>
      <c r="N20" s="140"/>
      <c r="O20" s="137"/>
      <c r="P20" s="138"/>
      <c r="Q20" s="137"/>
      <c r="R20" s="13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6"/>
      <c r="B21" s="6"/>
      <c r="C21" s="6"/>
      <c r="D21" s="22"/>
      <c r="E21" s="137"/>
      <c r="F21" s="138"/>
      <c r="G21" s="137"/>
      <c r="H21" s="138"/>
      <c r="I21" s="137"/>
      <c r="J21" s="138"/>
      <c r="K21" s="137"/>
      <c r="L21" s="138"/>
      <c r="M21" s="139"/>
      <c r="N21" s="140"/>
      <c r="O21" s="137"/>
      <c r="P21" s="138"/>
      <c r="Q21" s="137"/>
      <c r="R21" s="138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37"/>
      <c r="F22" s="138"/>
      <c r="G22" s="143"/>
      <c r="H22" s="144"/>
      <c r="I22" s="143"/>
      <c r="J22" s="144"/>
      <c r="K22" s="137"/>
      <c r="L22" s="138"/>
      <c r="M22" s="139"/>
      <c r="N22" s="140"/>
      <c r="O22" s="137"/>
      <c r="P22" s="138"/>
      <c r="Q22" s="137"/>
      <c r="R22" s="138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37"/>
      <c r="F23" s="138"/>
      <c r="G23" s="137"/>
      <c r="H23" s="138"/>
      <c r="I23" s="137"/>
      <c r="J23" s="138"/>
      <c r="K23" s="137"/>
      <c r="L23" s="138"/>
      <c r="M23" s="137"/>
      <c r="N23" s="138"/>
      <c r="O23" s="137"/>
      <c r="P23" s="138"/>
      <c r="Q23" s="137"/>
      <c r="R23" s="138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1">
        <f>SUM(E4:E23)</f>
        <v>8</v>
      </c>
      <c r="F24" s="142"/>
      <c r="G24" s="141">
        <f>SUM(G4:G23)</f>
        <v>8</v>
      </c>
      <c r="H24" s="142"/>
      <c r="I24" s="141">
        <f>SUM(I4:I23)</f>
        <v>8</v>
      </c>
      <c r="J24" s="142"/>
      <c r="K24" s="141">
        <f>SUM(K4:K23)</f>
        <v>8</v>
      </c>
      <c r="L24" s="142"/>
      <c r="M24" s="141">
        <f>SUM(M4:M23)</f>
        <v>0</v>
      </c>
      <c r="N24" s="142"/>
      <c r="O24" s="141">
        <f>SUM(O4:O23)</f>
        <v>0</v>
      </c>
      <c r="P24" s="142"/>
      <c r="Q24" s="141">
        <f>SUM(Q4:Q23)</f>
        <v>0</v>
      </c>
      <c r="R24" s="142"/>
      <c r="S24" s="12">
        <f t="shared" si="1"/>
        <v>32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-8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32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16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32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18:F18"/>
    <mergeCell ref="G18:H18"/>
    <mergeCell ref="I18:J18"/>
    <mergeCell ref="K18:L18"/>
    <mergeCell ref="M18:N18"/>
    <mergeCell ref="O18:P18"/>
    <mergeCell ref="Q18:R18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E17:F17"/>
    <mergeCell ref="G17:H17"/>
    <mergeCell ref="I17:J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K17:L17"/>
    <mergeCell ref="M17:N17"/>
    <mergeCell ref="O17:P17"/>
    <mergeCell ref="Q17:R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17" sqref="B17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27.02.22</v>
      </c>
      <c r="D2" s="110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113">
        <v>8</v>
      </c>
      <c r="H3" s="114">
        <v>16.3</v>
      </c>
      <c r="I3" s="56">
        <v>8</v>
      </c>
      <c r="J3" s="27">
        <v>16.3</v>
      </c>
      <c r="K3" s="115"/>
      <c r="L3" s="116"/>
      <c r="M3" s="115"/>
      <c r="N3" s="116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6983</v>
      </c>
      <c r="B4" s="6" t="s">
        <v>118</v>
      </c>
      <c r="C4" s="6">
        <v>6</v>
      </c>
      <c r="D4" s="22" t="s">
        <v>91</v>
      </c>
      <c r="E4" s="137">
        <v>8</v>
      </c>
      <c r="F4" s="138"/>
      <c r="G4" s="137">
        <v>8</v>
      </c>
      <c r="H4" s="138"/>
      <c r="I4" s="137">
        <v>8</v>
      </c>
      <c r="J4" s="138"/>
      <c r="K4" s="145"/>
      <c r="L4" s="146"/>
      <c r="M4" s="145"/>
      <c r="N4" s="146"/>
      <c r="O4" s="137"/>
      <c r="P4" s="138"/>
      <c r="Q4" s="137"/>
      <c r="R4" s="138"/>
      <c r="S4" s="12">
        <f>E4+G4+I4+K4+M4+O4+Q4</f>
        <v>24</v>
      </c>
      <c r="T4" s="12">
        <f t="shared" ref="T4:T19" si="0">SUM(S4-U4-V4)</f>
        <v>24</v>
      </c>
      <c r="U4" s="14"/>
      <c r="V4" s="14"/>
    </row>
    <row r="5" spans="1:22" x14ac:dyDescent="0.25">
      <c r="A5" s="6"/>
      <c r="B5" s="6"/>
      <c r="C5" s="6"/>
      <c r="D5" s="22"/>
      <c r="E5" s="137"/>
      <c r="F5" s="138"/>
      <c r="G5" s="137"/>
      <c r="H5" s="138"/>
      <c r="I5" s="137"/>
      <c r="J5" s="138"/>
      <c r="K5" s="145"/>
      <c r="L5" s="146"/>
      <c r="M5" s="145"/>
      <c r="N5" s="146"/>
      <c r="O5" s="137"/>
      <c r="P5" s="138"/>
      <c r="Q5" s="137"/>
      <c r="R5" s="138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7"/>
      <c r="F6" s="138"/>
      <c r="G6" s="137"/>
      <c r="H6" s="138"/>
      <c r="I6" s="137"/>
      <c r="J6" s="138"/>
      <c r="K6" s="145"/>
      <c r="L6" s="146"/>
      <c r="M6" s="145"/>
      <c r="N6" s="146"/>
      <c r="O6" s="137"/>
      <c r="P6" s="138"/>
      <c r="Q6" s="137"/>
      <c r="R6" s="138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7"/>
      <c r="F7" s="138"/>
      <c r="G7" s="137"/>
      <c r="H7" s="138"/>
      <c r="I7" s="137"/>
      <c r="J7" s="138"/>
      <c r="K7" s="145"/>
      <c r="L7" s="146"/>
      <c r="M7" s="145"/>
      <c r="N7" s="146"/>
      <c r="O7" s="137"/>
      <c r="P7" s="138"/>
      <c r="Q7" s="137"/>
      <c r="R7" s="138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7"/>
      <c r="F8" s="138"/>
      <c r="G8" s="137"/>
      <c r="H8" s="138"/>
      <c r="I8" s="137"/>
      <c r="J8" s="138"/>
      <c r="K8" s="119"/>
      <c r="L8" s="120"/>
      <c r="M8" s="145"/>
      <c r="N8" s="146"/>
      <c r="O8" s="137"/>
      <c r="P8" s="138"/>
      <c r="Q8" s="137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45"/>
      <c r="L9" s="146"/>
      <c r="M9" s="145"/>
      <c r="N9" s="146"/>
      <c r="O9" s="137"/>
      <c r="P9" s="138"/>
      <c r="Q9" s="137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8"/>
      <c r="G10" s="137"/>
      <c r="H10" s="138"/>
      <c r="I10" s="137"/>
      <c r="J10" s="138"/>
      <c r="K10" s="145"/>
      <c r="L10" s="146"/>
      <c r="M10" s="145"/>
      <c r="N10" s="146"/>
      <c r="O10" s="137"/>
      <c r="P10" s="138"/>
      <c r="Q10" s="137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7"/>
      <c r="F11" s="138"/>
      <c r="G11" s="137"/>
      <c r="H11" s="138"/>
      <c r="I11" s="137"/>
      <c r="J11" s="138"/>
      <c r="K11" s="145"/>
      <c r="L11" s="146"/>
      <c r="M11" s="145"/>
      <c r="N11" s="146"/>
      <c r="O11" s="137"/>
      <c r="P11" s="138"/>
      <c r="Q11" s="137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37"/>
      <c r="H12" s="138"/>
      <c r="I12" s="137"/>
      <c r="J12" s="138"/>
      <c r="K12" s="145"/>
      <c r="L12" s="146"/>
      <c r="M12" s="145"/>
      <c r="N12" s="146"/>
      <c r="O12" s="137"/>
      <c r="P12" s="138"/>
      <c r="Q12" s="137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7"/>
      <c r="F13" s="138"/>
      <c r="G13" s="137"/>
      <c r="H13" s="138"/>
      <c r="I13" s="137"/>
      <c r="J13" s="138"/>
      <c r="K13" s="145"/>
      <c r="L13" s="146"/>
      <c r="M13" s="145"/>
      <c r="N13" s="146"/>
      <c r="O13" s="137"/>
      <c r="P13" s="138"/>
      <c r="Q13" s="137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37"/>
      <c r="H14" s="138"/>
      <c r="I14" s="137"/>
      <c r="J14" s="138"/>
      <c r="K14" s="145"/>
      <c r="L14" s="146"/>
      <c r="M14" s="145"/>
      <c r="N14" s="146"/>
      <c r="O14" s="137"/>
      <c r="P14" s="138"/>
      <c r="Q14" s="137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37"/>
      <c r="F15" s="138"/>
      <c r="G15" s="137"/>
      <c r="H15" s="138"/>
      <c r="I15" s="137"/>
      <c r="J15" s="138"/>
      <c r="K15" s="145"/>
      <c r="L15" s="146"/>
      <c r="M15" s="145"/>
      <c r="N15" s="146"/>
      <c r="O15" s="137"/>
      <c r="P15" s="138"/>
      <c r="Q15" s="137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25"/>
      <c r="F16" s="126"/>
      <c r="G16" s="125"/>
      <c r="H16" s="126"/>
      <c r="I16" s="125"/>
      <c r="J16" s="126"/>
      <c r="K16" s="147"/>
      <c r="L16" s="148"/>
      <c r="M16" s="147"/>
      <c r="N16" s="148"/>
      <c r="O16" s="137"/>
      <c r="P16" s="138"/>
      <c r="Q16" s="137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6" t="s">
        <v>112</v>
      </c>
      <c r="C17" s="6"/>
      <c r="D17" s="22" t="s">
        <v>85</v>
      </c>
      <c r="E17" s="137"/>
      <c r="F17" s="138"/>
      <c r="G17" s="137"/>
      <c r="H17" s="138"/>
      <c r="I17" s="137"/>
      <c r="J17" s="138"/>
      <c r="K17" s="145"/>
      <c r="L17" s="146"/>
      <c r="M17" s="145"/>
      <c r="N17" s="146"/>
      <c r="O17" s="137"/>
      <c r="P17" s="138"/>
      <c r="Q17" s="137"/>
      <c r="R17" s="138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37"/>
      <c r="F18" s="138"/>
      <c r="G18" s="137"/>
      <c r="H18" s="138"/>
      <c r="I18" s="137"/>
      <c r="J18" s="138"/>
      <c r="K18" s="145"/>
      <c r="L18" s="146"/>
      <c r="M18" s="145"/>
      <c r="N18" s="146"/>
      <c r="O18" s="137"/>
      <c r="P18" s="138"/>
      <c r="Q18" s="137"/>
      <c r="R18" s="13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37"/>
      <c r="F19" s="138"/>
      <c r="G19" s="137"/>
      <c r="H19" s="138"/>
      <c r="I19" s="137"/>
      <c r="J19" s="138"/>
      <c r="K19" s="145"/>
      <c r="L19" s="146"/>
      <c r="M19" s="145"/>
      <c r="N19" s="146"/>
      <c r="O19" s="137"/>
      <c r="P19" s="138"/>
      <c r="Q19" s="137"/>
      <c r="R19" s="13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37"/>
      <c r="F20" s="138"/>
      <c r="G20" s="143"/>
      <c r="H20" s="144"/>
      <c r="I20" s="137"/>
      <c r="J20" s="138"/>
      <c r="K20" s="145">
        <v>8</v>
      </c>
      <c r="L20" s="146"/>
      <c r="M20" s="145">
        <v>8</v>
      </c>
      <c r="N20" s="146"/>
      <c r="O20" s="137"/>
      <c r="P20" s="138"/>
      <c r="Q20" s="137"/>
      <c r="R20" s="138"/>
      <c r="S20" s="12">
        <f t="shared" si="1"/>
        <v>16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37"/>
      <c r="F21" s="138"/>
      <c r="G21" s="137"/>
      <c r="H21" s="138"/>
      <c r="I21" s="137"/>
      <c r="J21" s="138"/>
      <c r="K21" s="137"/>
      <c r="L21" s="138"/>
      <c r="M21" s="137"/>
      <c r="N21" s="138"/>
      <c r="O21" s="137"/>
      <c r="P21" s="138"/>
      <c r="Q21" s="137"/>
      <c r="R21" s="138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41">
        <f>SUM(E4:E21)</f>
        <v>8</v>
      </c>
      <c r="F22" s="142"/>
      <c r="G22" s="141">
        <f>SUM(G4:G21)</f>
        <v>8</v>
      </c>
      <c r="H22" s="142"/>
      <c r="I22" s="141">
        <f>SUM(I4:I21)</f>
        <v>8</v>
      </c>
      <c r="J22" s="142"/>
      <c r="K22" s="141">
        <f>SUM(K4:K21)</f>
        <v>8</v>
      </c>
      <c r="L22" s="142"/>
      <c r="M22" s="141">
        <f>SUM(M4:M21)</f>
        <v>8</v>
      </c>
      <c r="N22" s="142"/>
      <c r="O22" s="141">
        <f>SUM(O4:O21)</f>
        <v>0</v>
      </c>
      <c r="P22" s="142"/>
      <c r="Q22" s="141">
        <f>SUM(Q4:Q21)</f>
        <v>0</v>
      </c>
      <c r="R22" s="142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24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24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16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39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Jones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.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2022-09-27T12:12:13Z</dcterms:modified>
</cp:coreProperties>
</file>