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6965D99A-CCAE-48D3-AB63-53FB12ACB58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rley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Horley!$A$1:$V$41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53" l="1"/>
  <c r="F29" i="53" s="1"/>
  <c r="I27" i="53"/>
  <c r="J29" i="53" s="1"/>
  <c r="K12" i="1"/>
  <c r="I12" i="1"/>
  <c r="H12" i="1"/>
  <c r="F12" i="1"/>
  <c r="F14" i="1"/>
  <c r="E13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H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<sst xmlns="http://schemas.openxmlformats.org/spreadsheetml/2006/main" count="731" uniqueCount="119">
  <si>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</si>
  <si>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</si>
  <si>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</si>
  <si>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</si>
  <si>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</si>
  <si>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</si>
  <si>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</si>
  <si>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</si>
  <si>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</si>
  <si>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</si>
  <si>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</si>
  <si>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</si>
  <si>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</si>
  <si>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</si>
  <si>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</si>
  <si>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</si>
  <si>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</si>
  <si>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</si>
  <si>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</si>
  <si>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</si>
  <si>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</si>
  <si>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</si>
  <si>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</si>
  <si>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</si>
  <si>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</si>
  <si>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</si>
  <si>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</si>
  <si>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</si>
  <si>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</si>
  <si>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</si>
  <si>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</si>
  <si>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</si>
  <si>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</si>
  <si>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</si>
  <si>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</si>
  <si>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</si>
  <si>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</si>
  <si>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</si>
  <si>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</si>
  <si>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</si>
  <si>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</si>
  <si>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</si>
  <si>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</si>
  <si>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</si>
  <si>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</si>
  <si>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</si>
  <si>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</si>
  <si>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</si>
  <si>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</si>
  <si>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</si>
  <si>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</si>
  <si>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</si>
  <si>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</si>
  <si>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</si>
  <si>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</si>
  <si>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</si>
  <si>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</si>
  <si>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</si>
  <si>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</si>
  <si>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</si>
  <si>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</si>
  <si>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</si>
  <si>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</si>
  <si>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</si>
  <si>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</si>
  <si>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</si>
  <si>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</si>
  <si>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</si>
  <si>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</si>
  <si>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</si>
  <si>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</si>
  <si>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</si>
  <si>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</si>
  <si>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</si>
  <si>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</si>
  <si>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</si>
  <si>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</si>
  <si>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</si>
  <si>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</si>
  <si>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</si>
  <si>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</si>
  <si>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frame</t>
  </si>
  <si>
    <t>1 to 8</t>
  </si>
  <si>
    <t>vanity units</t>
  </si>
  <si>
    <t>6728 (md)</t>
  </si>
  <si>
    <t>S. Horley</t>
  </si>
  <si>
    <t>bedroom furniture</t>
  </si>
  <si>
    <t>sample</t>
  </si>
  <si>
    <t>6728(pf)</t>
  </si>
  <si>
    <t>casements</t>
  </si>
  <si>
    <t>screens</t>
  </si>
  <si>
    <t>driving to control</t>
  </si>
  <si>
    <t>driving to dulux</t>
  </si>
  <si>
    <t>screen</t>
  </si>
  <si>
    <t>27.06.21</t>
  </si>
  <si>
    <t>covid injection</t>
  </si>
  <si>
    <t>6781 eg</t>
  </si>
  <si>
    <t>wardrobe assemble</t>
  </si>
  <si>
    <t>6781eg</t>
  </si>
  <si>
    <t xml:space="preserve">assemble wardrobe </t>
  </si>
  <si>
    <t>tidy area</t>
  </si>
  <si>
    <t>check oak 6881</t>
  </si>
  <si>
    <t>re stack oak</t>
  </si>
  <si>
    <t>fetch milk</t>
  </si>
  <si>
    <t>re stack regected oak 6881</t>
  </si>
  <si>
    <t>door &amp; frame</t>
  </si>
  <si>
    <t>book up 6728</t>
  </si>
  <si>
    <t>load van</t>
  </si>
  <si>
    <t>tidy works</t>
  </si>
  <si>
    <t>tidy workshop</t>
  </si>
  <si>
    <t>KNIG01 (PF)</t>
  </si>
  <si>
    <t>CANN01</t>
  </si>
  <si>
    <t>MLGH01 (EG)</t>
  </si>
  <si>
    <t>WOKI03</t>
  </si>
  <si>
    <t>OFFI01</t>
  </si>
  <si>
    <t>KNIG01(MD)</t>
  </si>
  <si>
    <t>KNIG01(EG)</t>
  </si>
  <si>
    <t xml:space="preserve">KNIG01 </t>
  </si>
  <si>
    <t>KNIG01(PF)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</si>
</sst>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8" sqref="E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77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78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0.75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85</v>
      </c>
      <c r="B12" s="100">
        <f>SUM(Horley!C28)</f>
        <v>0</v>
      </c>
      <c r="C12" s="100">
        <f>SUM(Horley!C29)</f>
        <v>0</v>
      </c>
      <c r="D12" s="100">
        <f>SUM(Horley!C30)</f>
        <v>0</v>
      </c>
      <c r="E12" s="100">
        <f>SUM(Horley!C31)</f>
        <v>0</v>
      </c>
      <c r="F12" s="100">
        <f>SUM(Horley!C32)</f>
        <v>0</v>
      </c>
      <c r="G12" s="101">
        <f>B12+C12+D12+E12+F12</f>
        <v>0</v>
      </c>
      <c r="H12" s="104">
        <f>SUM(Horley!C34)</f>
        <v>0</v>
      </c>
      <c r="I12" s="104">
        <f>SUM(Horley!C35)</f>
        <v>0</v>
      </c>
      <c r="K12" s="103">
        <f>SUM(Horley!I29)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SUM(Horley!C31)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9.5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16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8</v>
      </c>
      <c r="C18" s="100">
        <f>SUM(Wildman!C28)</f>
        <v>0</v>
      </c>
      <c r="D18" s="100">
        <f>SUM(Wildman!C29)</f>
        <v>0</v>
      </c>
      <c r="E18" s="100">
        <f>SUM(Wildman!C30)</f>
        <v>24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8</v>
      </c>
      <c r="C20" s="100">
        <f>SUM(T.Winterburn!C29)</f>
        <v>0</v>
      </c>
      <c r="D20" s="100">
        <f>SUM(T.Winterburn!C30)</f>
        <v>0</v>
      </c>
      <c r="E20" s="100">
        <f>SUM(T.Winterburn!C31)</f>
        <v>32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0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40.25</v>
      </c>
    </row>
    <row r="22" spans="1:11" ht="17.25" customHeight="1" x14ac:dyDescent="0.25">
      <c r="A22" s="105" t="s">
        <v>22</v>
      </c>
      <c r="B22" s="106">
        <f t="shared" ref="B22:I22" si="2">SUM(B6:B21)</f>
        <v>517</v>
      </c>
      <c r="C22" s="106">
        <f t="shared" si="2"/>
        <v>2.5</v>
      </c>
      <c r="D22" s="106">
        <f t="shared" si="2"/>
        <v>0</v>
      </c>
      <c r="E22" s="106">
        <f t="shared" si="2"/>
        <v>72</v>
      </c>
      <c r="F22" s="106">
        <f t="shared" si="2"/>
        <v>0</v>
      </c>
      <c r="G22" s="106">
        <f t="shared" si="2"/>
        <v>591.5</v>
      </c>
      <c r="H22" s="107">
        <f t="shared" si="2"/>
        <v>0</v>
      </c>
      <c r="I22" s="107">
        <f t="shared" si="2"/>
        <v>0</v>
      </c>
      <c r="J22" s="94"/>
      <c r="K22" s="106">
        <f>SUM(K6:K21)</f>
        <v>59.5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519.5</v>
      </c>
    </row>
    <row r="26" spans="1:11" x14ac:dyDescent="0.25">
      <c r="A26" s="92" t="s">
        <v>29</v>
      </c>
      <c r="C26" s="108">
        <f>K22</f>
        <v>59.5</v>
      </c>
    </row>
    <row r="27" spans="1:11" x14ac:dyDescent="0.25">
      <c r="A27" s="92" t="s">
        <v>33</v>
      </c>
      <c r="C27" s="109">
        <f>C26/C25</f>
        <v>0.11453320500481232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6">
        <v>8</v>
      </c>
      <c r="H3" s="117">
        <v>16.3</v>
      </c>
      <c r="I3" s="116">
        <v>8</v>
      </c>
      <c r="J3" s="11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84</v>
      </c>
      <c r="B4" s="121" t="s">
        <v>115</v>
      </c>
      <c r="C4" s="6" t="s">
        <v>82</v>
      </c>
      <c r="D4" s="22" t="s">
        <v>86</v>
      </c>
      <c r="E4" s="129">
        <v>8</v>
      </c>
      <c r="F4" s="131"/>
      <c r="G4" s="136"/>
      <c r="H4" s="137"/>
      <c r="I4" s="136"/>
      <c r="J4" s="137"/>
      <c r="K4" s="129">
        <v>1</v>
      </c>
      <c r="L4" s="131"/>
      <c r="M4" s="129"/>
      <c r="N4" s="131"/>
      <c r="O4" s="129"/>
      <c r="P4" s="131"/>
      <c r="Q4" s="129"/>
      <c r="R4" s="131"/>
      <c r="S4" s="12">
        <f>E4+G4+I4+K4+M4+O4+Q4</f>
        <v>9</v>
      </c>
      <c r="T4" s="12">
        <f t="shared" ref="T4:T19" si="0">SUM(S4-U4-V4)</f>
        <v>9</v>
      </c>
      <c r="U4" s="14"/>
      <c r="V4" s="14"/>
    </row>
    <row r="5" spans="1:22" x14ac:dyDescent="0.25">
      <c r="A5" s="6">
        <v>6728</v>
      </c>
      <c r="B5" s="6" t="s">
        <v>117</v>
      </c>
      <c r="C5" s="6">
        <v>129</v>
      </c>
      <c r="D5" s="22" t="s">
        <v>105</v>
      </c>
      <c r="E5" s="129"/>
      <c r="F5" s="131"/>
      <c r="G5" s="136"/>
      <c r="H5" s="137"/>
      <c r="I5" s="136"/>
      <c r="J5" s="137"/>
      <c r="K5" s="129">
        <v>3</v>
      </c>
      <c r="L5" s="131"/>
      <c r="M5" s="129"/>
      <c r="N5" s="131"/>
      <c r="O5" s="129"/>
      <c r="P5" s="131"/>
      <c r="Q5" s="129"/>
      <c r="R5" s="131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6927</v>
      </c>
      <c r="B6" s="6" t="s">
        <v>113</v>
      </c>
      <c r="C6" s="6">
        <v>11</v>
      </c>
      <c r="D6" s="22" t="s">
        <v>80</v>
      </c>
      <c r="E6" s="129"/>
      <c r="F6" s="131"/>
      <c r="G6" s="136"/>
      <c r="H6" s="137"/>
      <c r="I6" s="136"/>
      <c r="J6" s="137"/>
      <c r="K6" s="129">
        <v>4</v>
      </c>
      <c r="L6" s="131"/>
      <c r="M6" s="129"/>
      <c r="N6" s="131"/>
      <c r="O6" s="129"/>
      <c r="P6" s="131"/>
      <c r="Q6" s="129"/>
      <c r="R6" s="131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6927</v>
      </c>
      <c r="B7" s="6" t="s">
        <v>113</v>
      </c>
      <c r="C7" s="6">
        <v>12</v>
      </c>
      <c r="D7" s="22" t="s">
        <v>80</v>
      </c>
      <c r="E7" s="129"/>
      <c r="F7" s="131"/>
      <c r="G7" s="136"/>
      <c r="H7" s="137"/>
      <c r="I7" s="136"/>
      <c r="J7" s="137"/>
      <c r="K7" s="129"/>
      <c r="L7" s="131"/>
      <c r="M7" s="129">
        <v>8</v>
      </c>
      <c r="N7" s="131"/>
      <c r="O7" s="129"/>
      <c r="P7" s="131"/>
      <c r="Q7" s="129"/>
      <c r="R7" s="131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/>
      <c r="B8" s="6"/>
      <c r="C8" s="6"/>
      <c r="D8" s="22"/>
      <c r="E8" s="129"/>
      <c r="F8" s="131"/>
      <c r="G8" s="136"/>
      <c r="H8" s="137"/>
      <c r="I8" s="136"/>
      <c r="J8" s="137"/>
      <c r="K8" s="129"/>
      <c r="L8" s="131"/>
      <c r="M8" s="129"/>
      <c r="N8" s="131"/>
      <c r="O8" s="129"/>
      <c r="P8" s="131"/>
      <c r="Q8" s="129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1"/>
      <c r="G9" s="136"/>
      <c r="H9" s="137"/>
      <c r="I9" s="136"/>
      <c r="J9" s="137"/>
      <c r="K9" s="129"/>
      <c r="L9" s="131"/>
      <c r="M9" s="129"/>
      <c r="N9" s="131"/>
      <c r="O9" s="129"/>
      <c r="P9" s="131"/>
      <c r="Q9" s="129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9"/>
      <c r="F10" s="131"/>
      <c r="G10" s="136"/>
      <c r="H10" s="137"/>
      <c r="I10" s="136"/>
      <c r="J10" s="137"/>
      <c r="K10" s="129"/>
      <c r="L10" s="131"/>
      <c r="M10" s="129"/>
      <c r="N10" s="131"/>
      <c r="O10" s="129"/>
      <c r="P10" s="131"/>
      <c r="Q10" s="129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1"/>
      <c r="G11" s="136"/>
      <c r="H11" s="137"/>
      <c r="I11" s="136"/>
      <c r="J11" s="137"/>
      <c r="K11" s="129"/>
      <c r="L11" s="131"/>
      <c r="M11" s="129"/>
      <c r="N11" s="131"/>
      <c r="O11" s="129"/>
      <c r="P11" s="131"/>
      <c r="Q11" s="129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1"/>
      <c r="G12" s="136"/>
      <c r="H12" s="137"/>
      <c r="I12" s="136"/>
      <c r="J12" s="137"/>
      <c r="K12" s="129"/>
      <c r="L12" s="131"/>
      <c r="M12" s="129"/>
      <c r="N12" s="131"/>
      <c r="O12" s="129"/>
      <c r="P12" s="131"/>
      <c r="Q12" s="129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1"/>
      <c r="G13" s="136"/>
      <c r="H13" s="137"/>
      <c r="I13" s="136"/>
      <c r="J13" s="137"/>
      <c r="K13" s="129"/>
      <c r="L13" s="131"/>
      <c r="M13" s="129"/>
      <c r="N13" s="131"/>
      <c r="O13" s="129"/>
      <c r="P13" s="131"/>
      <c r="Q13" s="129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1"/>
      <c r="G14" s="136"/>
      <c r="H14" s="137"/>
      <c r="I14" s="136"/>
      <c r="J14" s="137"/>
      <c r="K14" s="129"/>
      <c r="L14" s="131"/>
      <c r="M14" s="129"/>
      <c r="N14" s="131"/>
      <c r="O14" s="129"/>
      <c r="P14" s="131"/>
      <c r="Q14" s="129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1"/>
      <c r="G15" s="136"/>
      <c r="H15" s="137"/>
      <c r="I15" s="136"/>
      <c r="J15" s="137"/>
      <c r="K15" s="129"/>
      <c r="L15" s="131"/>
      <c r="M15" s="129"/>
      <c r="N15" s="131"/>
      <c r="O15" s="129"/>
      <c r="P15" s="131"/>
      <c r="Q15" s="129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2"/>
      <c r="F16" s="123"/>
      <c r="G16" s="138"/>
      <c r="H16" s="139"/>
      <c r="I16" s="138"/>
      <c r="J16" s="139"/>
      <c r="K16" s="122"/>
      <c r="L16" s="123"/>
      <c r="M16" s="122"/>
      <c r="N16" s="123"/>
      <c r="O16" s="129"/>
      <c r="P16" s="131"/>
      <c r="Q16" s="129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1"/>
      <c r="G17" s="136"/>
      <c r="H17" s="137"/>
      <c r="I17" s="136"/>
      <c r="J17" s="137"/>
      <c r="K17" s="129"/>
      <c r="L17" s="131"/>
      <c r="M17" s="129"/>
      <c r="N17" s="131"/>
      <c r="O17" s="129"/>
      <c r="P17" s="131"/>
      <c r="Q17" s="129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1"/>
      <c r="G18" s="136"/>
      <c r="H18" s="137"/>
      <c r="I18" s="136"/>
      <c r="J18" s="137"/>
      <c r="K18" s="129"/>
      <c r="L18" s="131"/>
      <c r="M18" s="129"/>
      <c r="N18" s="131"/>
      <c r="O18" s="129"/>
      <c r="P18" s="131"/>
      <c r="Q18" s="129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1"/>
      <c r="G19" s="136"/>
      <c r="H19" s="137"/>
      <c r="I19" s="136"/>
      <c r="J19" s="137"/>
      <c r="K19" s="129"/>
      <c r="L19" s="131"/>
      <c r="M19" s="129"/>
      <c r="N19" s="131"/>
      <c r="O19" s="129"/>
      <c r="P19" s="131"/>
      <c r="Q19" s="129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1"/>
      <c r="G20" s="136">
        <v>8</v>
      </c>
      <c r="H20" s="137"/>
      <c r="I20" s="136">
        <v>8</v>
      </c>
      <c r="J20" s="137"/>
      <c r="K20" s="129"/>
      <c r="L20" s="131"/>
      <c r="M20" s="129"/>
      <c r="N20" s="131"/>
      <c r="O20" s="129"/>
      <c r="P20" s="131"/>
      <c r="Q20" s="129"/>
      <c r="R20" s="131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1"/>
      <c r="G21" s="129"/>
      <c r="H21" s="131"/>
      <c r="I21" s="129"/>
      <c r="J21" s="131"/>
      <c r="K21" s="129"/>
      <c r="L21" s="131"/>
      <c r="M21" s="129"/>
      <c r="N21" s="131"/>
      <c r="O21" s="129"/>
      <c r="P21" s="131"/>
      <c r="Q21" s="129"/>
      <c r="R21" s="13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12</v>
      </c>
      <c r="D4" s="22" t="s">
        <v>80</v>
      </c>
      <c r="E4" s="129">
        <v>1.5</v>
      </c>
      <c r="F4" s="131"/>
      <c r="G4" s="129"/>
      <c r="H4" s="131"/>
      <c r="I4" s="129"/>
      <c r="J4" s="131"/>
      <c r="K4" s="129">
        <v>8</v>
      </c>
      <c r="L4" s="131"/>
      <c r="M4" s="129">
        <v>2.5</v>
      </c>
      <c r="N4" s="131"/>
      <c r="O4" s="129"/>
      <c r="P4" s="131"/>
      <c r="Q4" s="129"/>
      <c r="R4" s="131"/>
      <c r="S4" s="12">
        <f>E4+G4+I4+K4+M4+O4+Q4</f>
        <v>12</v>
      </c>
      <c r="T4" s="12">
        <f t="shared" ref="T4:T24" si="0">SUM(S4-U4-V4)</f>
        <v>12</v>
      </c>
      <c r="U4" s="14"/>
      <c r="V4" s="14"/>
    </row>
    <row r="5" spans="1:22" x14ac:dyDescent="0.25">
      <c r="A5" s="6">
        <v>6927</v>
      </c>
      <c r="B5" s="6" t="s">
        <v>113</v>
      </c>
      <c r="C5" s="6">
        <v>13</v>
      </c>
      <c r="D5" s="22" t="s">
        <v>93</v>
      </c>
      <c r="E5" s="129">
        <v>2.5</v>
      </c>
      <c r="F5" s="131"/>
      <c r="G5" s="129"/>
      <c r="H5" s="131"/>
      <c r="I5" s="129">
        <v>6</v>
      </c>
      <c r="J5" s="131"/>
      <c r="K5" s="129"/>
      <c r="L5" s="131"/>
      <c r="M5" s="129"/>
      <c r="N5" s="131"/>
      <c r="O5" s="129"/>
      <c r="P5" s="131"/>
      <c r="Q5" s="129"/>
      <c r="R5" s="131"/>
      <c r="S5" s="12">
        <f t="shared" ref="S5:S27" si="1">E5+G5+I5+K5+M5+O5+Q5</f>
        <v>8.5</v>
      </c>
      <c r="T5" s="12">
        <f t="shared" si="0"/>
        <v>8.5</v>
      </c>
      <c r="U5" s="14"/>
      <c r="V5" s="14"/>
    </row>
    <row r="6" spans="1:22" x14ac:dyDescent="0.25">
      <c r="A6" s="6">
        <v>6881</v>
      </c>
      <c r="B6" s="6" t="s">
        <v>113</v>
      </c>
      <c r="C6" s="6">
        <v>15</v>
      </c>
      <c r="D6" s="22" t="s">
        <v>80</v>
      </c>
      <c r="E6" s="129">
        <v>3.5</v>
      </c>
      <c r="F6" s="131"/>
      <c r="G6" s="129">
        <v>2.5</v>
      </c>
      <c r="H6" s="131"/>
      <c r="I6" s="129"/>
      <c r="J6" s="131"/>
      <c r="K6" s="129"/>
      <c r="L6" s="131"/>
      <c r="M6" s="129"/>
      <c r="N6" s="131"/>
      <c r="O6" s="129"/>
      <c r="P6" s="131"/>
      <c r="Q6" s="129"/>
      <c r="R6" s="131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>
        <v>6927</v>
      </c>
      <c r="B7" s="6" t="s">
        <v>113</v>
      </c>
      <c r="C7" s="6">
        <v>10</v>
      </c>
      <c r="D7" s="22" t="s">
        <v>80</v>
      </c>
      <c r="E7" s="129"/>
      <c r="F7" s="131"/>
      <c r="G7" s="129">
        <v>5.5</v>
      </c>
      <c r="H7" s="131"/>
      <c r="I7" s="129">
        <v>2</v>
      </c>
      <c r="J7" s="131"/>
      <c r="K7" s="129"/>
      <c r="L7" s="131"/>
      <c r="M7" s="129">
        <v>2.5</v>
      </c>
      <c r="N7" s="131"/>
      <c r="O7" s="129"/>
      <c r="P7" s="131"/>
      <c r="Q7" s="129"/>
      <c r="R7" s="131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25">
      <c r="A8" s="6">
        <v>6927</v>
      </c>
      <c r="B8" s="6" t="s">
        <v>113</v>
      </c>
      <c r="C8" s="6">
        <v>11</v>
      </c>
      <c r="D8" s="22" t="s">
        <v>80</v>
      </c>
      <c r="E8" s="129"/>
      <c r="F8" s="131"/>
      <c r="G8" s="129"/>
      <c r="H8" s="131"/>
      <c r="I8" s="129"/>
      <c r="J8" s="131"/>
      <c r="K8" s="129"/>
      <c r="L8" s="131"/>
      <c r="M8" s="129">
        <v>2.5</v>
      </c>
      <c r="N8" s="131"/>
      <c r="O8" s="129"/>
      <c r="P8" s="131"/>
      <c r="Q8" s="129"/>
      <c r="R8" s="131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/>
      <c r="B9" s="6"/>
      <c r="C9" s="6"/>
      <c r="D9" s="22"/>
      <c r="E9" s="129"/>
      <c r="F9" s="131"/>
      <c r="G9" s="129"/>
      <c r="H9" s="131"/>
      <c r="I9" s="129"/>
      <c r="J9" s="131"/>
      <c r="K9" s="129"/>
      <c r="L9" s="131"/>
      <c r="M9" s="129"/>
      <c r="N9" s="131"/>
      <c r="O9" s="129"/>
      <c r="P9" s="131"/>
      <c r="Q9" s="129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1"/>
      <c r="G10" s="129"/>
      <c r="H10" s="131"/>
      <c r="I10" s="129"/>
      <c r="J10" s="131"/>
      <c r="K10" s="129"/>
      <c r="L10" s="131"/>
      <c r="M10" s="129"/>
      <c r="N10" s="131"/>
      <c r="O10" s="129"/>
      <c r="P10" s="131"/>
      <c r="Q10" s="129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1"/>
      <c r="G11" s="129"/>
      <c r="H11" s="131"/>
      <c r="I11" s="129"/>
      <c r="J11" s="131"/>
      <c r="K11" s="129"/>
      <c r="L11" s="131"/>
      <c r="M11" s="129"/>
      <c r="N11" s="131"/>
      <c r="O11" s="129"/>
      <c r="P11" s="131"/>
      <c r="Q11" s="129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1"/>
      <c r="G12" s="129"/>
      <c r="H12" s="131"/>
      <c r="I12" s="129"/>
      <c r="J12" s="131"/>
      <c r="K12" s="129"/>
      <c r="L12" s="131"/>
      <c r="M12" s="129"/>
      <c r="N12" s="131"/>
      <c r="O12" s="129"/>
      <c r="P12" s="131"/>
      <c r="Q12" s="129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29"/>
      <c r="F13" s="131"/>
      <c r="G13" s="140"/>
      <c r="H13" s="141"/>
      <c r="I13" s="129"/>
      <c r="J13" s="131"/>
      <c r="K13" s="129"/>
      <c r="L13" s="131"/>
      <c r="M13" s="129"/>
      <c r="N13" s="131"/>
      <c r="O13" s="129"/>
      <c r="P13" s="131"/>
      <c r="Q13" s="129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1"/>
      <c r="G14" s="129"/>
      <c r="H14" s="131"/>
      <c r="I14" s="129"/>
      <c r="J14" s="131"/>
      <c r="K14" s="129"/>
      <c r="L14" s="131"/>
      <c r="M14" s="129"/>
      <c r="N14" s="131"/>
      <c r="O14" s="129"/>
      <c r="P14" s="131"/>
      <c r="Q14" s="129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1"/>
      <c r="G15" s="129"/>
      <c r="H15" s="131"/>
      <c r="I15" s="129"/>
      <c r="J15" s="131"/>
      <c r="K15" s="129"/>
      <c r="L15" s="131"/>
      <c r="M15" s="129"/>
      <c r="N15" s="131"/>
      <c r="O15" s="129"/>
      <c r="P15" s="131"/>
      <c r="Q15" s="129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1"/>
      <c r="G16" s="129"/>
      <c r="H16" s="131"/>
      <c r="I16" s="129"/>
      <c r="J16" s="131"/>
      <c r="K16" s="129"/>
      <c r="L16" s="131"/>
      <c r="M16" s="129"/>
      <c r="N16" s="131"/>
      <c r="O16" s="129"/>
      <c r="P16" s="131"/>
      <c r="Q16" s="129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1"/>
      <c r="G17" s="129"/>
      <c r="H17" s="131"/>
      <c r="I17" s="129"/>
      <c r="J17" s="131"/>
      <c r="K17" s="129"/>
      <c r="L17" s="131"/>
      <c r="M17" s="129"/>
      <c r="N17" s="131"/>
      <c r="O17" s="129"/>
      <c r="P17" s="131"/>
      <c r="Q17" s="129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1"/>
      <c r="G18" s="129"/>
      <c r="H18" s="131"/>
      <c r="I18" s="129"/>
      <c r="J18" s="131"/>
      <c r="K18" s="129"/>
      <c r="L18" s="131"/>
      <c r="M18" s="129"/>
      <c r="N18" s="131"/>
      <c r="O18" s="129"/>
      <c r="P18" s="131"/>
      <c r="Q18" s="129"/>
      <c r="R18" s="131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1"/>
      <c r="G19" s="129"/>
      <c r="H19" s="131"/>
      <c r="I19" s="129"/>
      <c r="J19" s="131"/>
      <c r="K19" s="129"/>
      <c r="L19" s="131"/>
      <c r="M19" s="129"/>
      <c r="N19" s="131"/>
      <c r="O19" s="129"/>
      <c r="P19" s="131"/>
      <c r="Q19" s="129"/>
      <c r="R19" s="13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1"/>
      <c r="G20" s="129"/>
      <c r="H20" s="131"/>
      <c r="I20" s="129"/>
      <c r="J20" s="131"/>
      <c r="K20" s="129"/>
      <c r="L20" s="131"/>
      <c r="M20" s="129"/>
      <c r="N20" s="131"/>
      <c r="O20" s="129"/>
      <c r="P20" s="131"/>
      <c r="Q20" s="129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1"/>
      <c r="G21" s="129"/>
      <c r="H21" s="131"/>
      <c r="I21" s="129"/>
      <c r="J21" s="131"/>
      <c r="K21" s="129"/>
      <c r="L21" s="131"/>
      <c r="M21" s="129"/>
      <c r="N21" s="131"/>
      <c r="O21" s="129"/>
      <c r="P21" s="131"/>
      <c r="Q21" s="129"/>
      <c r="R21" s="131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114</v>
      </c>
      <c r="C22" s="6"/>
      <c r="D22" s="22" t="s">
        <v>109</v>
      </c>
      <c r="E22" s="129"/>
      <c r="F22" s="131"/>
      <c r="G22" s="129"/>
      <c r="H22" s="131"/>
      <c r="I22" s="129"/>
      <c r="J22" s="131"/>
      <c r="K22" s="129"/>
      <c r="L22" s="131"/>
      <c r="M22" s="129">
        <v>0.5</v>
      </c>
      <c r="N22" s="131"/>
      <c r="O22" s="129"/>
      <c r="P22" s="131"/>
      <c r="Q22" s="129"/>
      <c r="R22" s="131"/>
      <c r="S22" s="12">
        <f t="shared" si="2"/>
        <v>0.5</v>
      </c>
      <c r="T22" s="12">
        <f t="shared" si="3"/>
        <v>0.5</v>
      </c>
      <c r="U22" s="14"/>
      <c r="V22" s="14"/>
    </row>
    <row r="23" spans="1:22" x14ac:dyDescent="0.25">
      <c r="A23" s="6">
        <v>3600</v>
      </c>
      <c r="B23" s="25" t="s">
        <v>114</v>
      </c>
      <c r="C23" s="6"/>
      <c r="D23" s="22" t="s">
        <v>102</v>
      </c>
      <c r="E23" s="129">
        <v>0.5</v>
      </c>
      <c r="F23" s="131"/>
      <c r="G23" s="129"/>
      <c r="H23" s="131"/>
      <c r="I23" s="129"/>
      <c r="J23" s="131"/>
      <c r="K23" s="129"/>
      <c r="L23" s="131"/>
      <c r="M23" s="129"/>
      <c r="N23" s="131"/>
      <c r="O23" s="129"/>
      <c r="P23" s="131"/>
      <c r="Q23" s="129"/>
      <c r="R23" s="131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29"/>
      <c r="F24" s="131"/>
      <c r="G24" s="129"/>
      <c r="H24" s="131"/>
      <c r="I24" s="129"/>
      <c r="J24" s="131"/>
      <c r="K24" s="129"/>
      <c r="L24" s="131"/>
      <c r="M24" s="129"/>
      <c r="N24" s="131"/>
      <c r="O24" s="129"/>
      <c r="P24" s="131"/>
      <c r="Q24" s="129"/>
      <c r="R24" s="13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1"/>
      <c r="G25" s="129"/>
      <c r="H25" s="131"/>
      <c r="I25" s="129"/>
      <c r="J25" s="131"/>
      <c r="K25" s="129"/>
      <c r="L25" s="131"/>
      <c r="M25" s="129"/>
      <c r="N25" s="131"/>
      <c r="O25" s="129"/>
      <c r="P25" s="131"/>
      <c r="Q25" s="129"/>
      <c r="R25" s="131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/>
      <c r="F26" s="131"/>
      <c r="G26" s="129"/>
      <c r="H26" s="131"/>
      <c r="I26" s="129"/>
      <c r="J26" s="131"/>
      <c r="K26" s="129"/>
      <c r="L26" s="131"/>
      <c r="M26" s="129"/>
      <c r="N26" s="131"/>
      <c r="O26" s="129"/>
      <c r="P26" s="131"/>
      <c r="Q26" s="129"/>
      <c r="R26" s="13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2">
        <f>SUM(E4:E26)</f>
        <v>8</v>
      </c>
      <c r="F27" s="133"/>
      <c r="G27" s="132">
        <v>8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7" sqref="B7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76</v>
      </c>
      <c r="B2" s="110"/>
      <c r="C2" s="110" t="str">
        <f>Buckingham!C2</f>
        <v>27.06.21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 t="s">
        <v>88</v>
      </c>
      <c r="B4" s="121" t="s">
        <v>118</v>
      </c>
      <c r="C4" s="6">
        <v>1</v>
      </c>
      <c r="D4" s="22" t="s">
        <v>89</v>
      </c>
      <c r="E4" s="142">
        <v>2</v>
      </c>
      <c r="F4" s="143"/>
      <c r="G4" s="142">
        <v>3.25</v>
      </c>
      <c r="H4" s="143"/>
      <c r="I4" s="142"/>
      <c r="J4" s="143"/>
      <c r="K4" s="142"/>
      <c r="L4" s="143"/>
      <c r="M4" s="142"/>
      <c r="N4" s="143"/>
      <c r="O4" s="144"/>
      <c r="P4" s="144"/>
      <c r="Q4" s="142"/>
      <c r="R4" s="143"/>
      <c r="S4" s="38">
        <f>E4+G4+I4+K4+M4+O4+Q4</f>
        <v>5.25</v>
      </c>
      <c r="T4" s="38">
        <f>SUM(S4-U4-V4)</f>
        <v>5.25</v>
      </c>
      <c r="U4" s="40"/>
      <c r="V4" s="40"/>
    </row>
    <row r="5" spans="1:22" x14ac:dyDescent="0.25">
      <c r="A5" s="6">
        <v>6881</v>
      </c>
      <c r="B5" s="6" t="s">
        <v>111</v>
      </c>
      <c r="C5" s="6">
        <v>14</v>
      </c>
      <c r="D5" s="22" t="s">
        <v>80</v>
      </c>
      <c r="E5" s="122">
        <v>2</v>
      </c>
      <c r="F5" s="123"/>
      <c r="G5" s="122"/>
      <c r="H5" s="123"/>
      <c r="I5" s="122"/>
      <c r="J5" s="123"/>
      <c r="K5" s="122"/>
      <c r="L5" s="123"/>
      <c r="M5" s="122"/>
      <c r="N5" s="123"/>
      <c r="O5" s="144"/>
      <c r="P5" s="144"/>
      <c r="Q5" s="142"/>
      <c r="R5" s="143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25">
      <c r="A6" s="6">
        <v>6881</v>
      </c>
      <c r="B6" s="6" t="s">
        <v>111</v>
      </c>
      <c r="C6" s="6">
        <v>15</v>
      </c>
      <c r="D6" s="22" t="s">
        <v>80</v>
      </c>
      <c r="E6" s="122">
        <v>4</v>
      </c>
      <c r="F6" s="123"/>
      <c r="G6" s="122">
        <v>4.75</v>
      </c>
      <c r="H6" s="123"/>
      <c r="I6" s="122">
        <v>2</v>
      </c>
      <c r="J6" s="123"/>
      <c r="K6" s="122"/>
      <c r="L6" s="123"/>
      <c r="M6" s="122"/>
      <c r="N6" s="123"/>
      <c r="O6" s="144"/>
      <c r="P6" s="144"/>
      <c r="Q6" s="142"/>
      <c r="R6" s="143"/>
      <c r="S6" s="38">
        <f t="shared" si="0"/>
        <v>10.75</v>
      </c>
      <c r="T6" s="38">
        <f t="shared" si="1"/>
        <v>10.75</v>
      </c>
      <c r="U6" s="40"/>
      <c r="V6" s="40"/>
    </row>
    <row r="7" spans="1:22" x14ac:dyDescent="0.25">
      <c r="A7" s="6">
        <v>6927</v>
      </c>
      <c r="B7" s="6" t="s">
        <v>113</v>
      </c>
      <c r="C7" s="6">
        <v>10</v>
      </c>
      <c r="D7" s="22" t="s">
        <v>80</v>
      </c>
      <c r="E7" s="142"/>
      <c r="F7" s="143"/>
      <c r="G7" s="142"/>
      <c r="H7" s="143"/>
      <c r="I7" s="142">
        <v>6</v>
      </c>
      <c r="J7" s="143"/>
      <c r="K7" s="142">
        <v>8</v>
      </c>
      <c r="L7" s="143"/>
      <c r="M7" s="142">
        <v>8</v>
      </c>
      <c r="N7" s="143"/>
      <c r="O7" s="144"/>
      <c r="P7" s="144"/>
      <c r="Q7" s="142"/>
      <c r="R7" s="143"/>
      <c r="S7" s="38">
        <f t="shared" si="0"/>
        <v>22</v>
      </c>
      <c r="T7" s="38">
        <f t="shared" si="1"/>
        <v>22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ht="17.25" customHeight="1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8" sqref="B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4</v>
      </c>
      <c r="D4" s="22" t="s">
        <v>83</v>
      </c>
      <c r="E4" s="129">
        <v>8</v>
      </c>
      <c r="F4" s="131"/>
      <c r="G4" s="129">
        <v>4</v>
      </c>
      <c r="H4" s="131"/>
      <c r="I4" s="129"/>
      <c r="J4" s="131"/>
      <c r="K4" s="129"/>
      <c r="L4" s="131"/>
      <c r="M4" s="129"/>
      <c r="N4" s="131"/>
      <c r="O4" s="129"/>
      <c r="P4" s="131"/>
      <c r="Q4" s="129"/>
      <c r="R4" s="131"/>
      <c r="S4" s="12">
        <f t="shared" ref="S4:S10" si="0">E4+G4+I4+K4+M4+O4+Q4</f>
        <v>12</v>
      </c>
      <c r="T4" s="12">
        <f t="shared" ref="T4:T22" si="1">SUM(S4-U4-V4)</f>
        <v>12</v>
      </c>
      <c r="U4" s="14"/>
      <c r="V4" s="14"/>
    </row>
    <row r="5" spans="1:22" x14ac:dyDescent="0.25">
      <c r="A5" s="6">
        <v>6927</v>
      </c>
      <c r="B5" s="6" t="s">
        <v>113</v>
      </c>
      <c r="C5" s="6">
        <v>3</v>
      </c>
      <c r="D5" s="22" t="s">
        <v>83</v>
      </c>
      <c r="E5" s="129"/>
      <c r="F5" s="131"/>
      <c r="G5" s="129">
        <v>4</v>
      </c>
      <c r="H5" s="131"/>
      <c r="I5" s="129">
        <v>3</v>
      </c>
      <c r="J5" s="131"/>
      <c r="K5" s="129"/>
      <c r="L5" s="131"/>
      <c r="M5" s="129"/>
      <c r="N5" s="131"/>
      <c r="O5" s="129"/>
      <c r="P5" s="131"/>
      <c r="Q5" s="129"/>
      <c r="R5" s="131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6927</v>
      </c>
      <c r="B6" s="6" t="s">
        <v>113</v>
      </c>
      <c r="C6" s="6">
        <v>1</v>
      </c>
      <c r="D6" s="22" t="s">
        <v>83</v>
      </c>
      <c r="E6" s="129"/>
      <c r="F6" s="131"/>
      <c r="G6" s="129"/>
      <c r="H6" s="131"/>
      <c r="I6" s="129">
        <v>5</v>
      </c>
      <c r="J6" s="131"/>
      <c r="K6" s="129">
        <v>8</v>
      </c>
      <c r="L6" s="131"/>
      <c r="M6" s="129">
        <v>1.5</v>
      </c>
      <c r="N6" s="131"/>
      <c r="O6" s="129"/>
      <c r="P6" s="131"/>
      <c r="Q6" s="129"/>
      <c r="R6" s="131"/>
      <c r="S6" s="12">
        <f t="shared" si="0"/>
        <v>14.5</v>
      </c>
      <c r="T6" s="12">
        <f t="shared" si="1"/>
        <v>14.5</v>
      </c>
      <c r="U6" s="14"/>
      <c r="V6" s="14"/>
    </row>
    <row r="7" spans="1:22" x14ac:dyDescent="0.25">
      <c r="A7" s="6">
        <v>6927</v>
      </c>
      <c r="B7" s="6" t="s">
        <v>113</v>
      </c>
      <c r="C7" s="6">
        <v>5</v>
      </c>
      <c r="D7" s="22" t="s">
        <v>83</v>
      </c>
      <c r="E7" s="129"/>
      <c r="F7" s="131"/>
      <c r="G7" s="129"/>
      <c r="H7" s="131"/>
      <c r="I7" s="129"/>
      <c r="J7" s="131"/>
      <c r="K7" s="129"/>
      <c r="L7" s="131"/>
      <c r="M7" s="129">
        <v>6.5</v>
      </c>
      <c r="N7" s="131"/>
      <c r="O7" s="129"/>
      <c r="P7" s="131"/>
      <c r="Q7" s="129"/>
      <c r="R7" s="131"/>
      <c r="S7" s="12">
        <f t="shared" si="0"/>
        <v>6.5</v>
      </c>
      <c r="T7" s="12">
        <f t="shared" si="1"/>
        <v>6.5</v>
      </c>
      <c r="U7" s="14"/>
      <c r="V7" s="14"/>
    </row>
    <row r="8" spans="1:22" x14ac:dyDescent="0.25">
      <c r="A8" s="6"/>
      <c r="B8" s="6"/>
      <c r="C8" s="6"/>
      <c r="D8" s="22"/>
      <c r="E8" s="129"/>
      <c r="F8" s="131"/>
      <c r="G8" s="129"/>
      <c r="H8" s="131"/>
      <c r="I8" s="129"/>
      <c r="J8" s="131"/>
      <c r="K8" s="129"/>
      <c r="L8" s="131"/>
      <c r="M8" s="129"/>
      <c r="N8" s="131"/>
      <c r="O8" s="129"/>
      <c r="P8" s="131"/>
      <c r="Q8" s="129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1"/>
      <c r="G9" s="129"/>
      <c r="H9" s="131"/>
      <c r="I9" s="129"/>
      <c r="J9" s="131"/>
      <c r="K9" s="129"/>
      <c r="L9" s="131"/>
      <c r="M9" s="129"/>
      <c r="N9" s="131"/>
      <c r="O9" s="129"/>
      <c r="P9" s="131"/>
      <c r="Q9" s="129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1"/>
      <c r="G10" s="129"/>
      <c r="H10" s="131"/>
      <c r="I10" s="129"/>
      <c r="J10" s="131"/>
      <c r="K10" s="129"/>
      <c r="L10" s="131"/>
      <c r="M10" s="129"/>
      <c r="N10" s="131"/>
      <c r="O10" s="129"/>
      <c r="P10" s="131"/>
      <c r="Q10" s="129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1"/>
      <c r="G11" s="129"/>
      <c r="H11" s="131"/>
      <c r="I11" s="129"/>
      <c r="J11" s="131"/>
      <c r="K11" s="129"/>
      <c r="L11" s="131"/>
      <c r="M11" s="129"/>
      <c r="N11" s="131"/>
      <c r="O11" s="129"/>
      <c r="P11" s="131"/>
      <c r="Q11" s="129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1"/>
      <c r="G12" s="129"/>
      <c r="H12" s="131"/>
      <c r="I12" s="129"/>
      <c r="J12" s="131"/>
      <c r="K12" s="129"/>
      <c r="L12" s="131"/>
      <c r="M12" s="129"/>
      <c r="N12" s="131"/>
      <c r="O12" s="129"/>
      <c r="P12" s="131"/>
      <c r="Q12" s="129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1"/>
      <c r="G13" s="129"/>
      <c r="H13" s="131"/>
      <c r="I13" s="129"/>
      <c r="J13" s="131"/>
      <c r="K13" s="129"/>
      <c r="L13" s="131"/>
      <c r="M13" s="129"/>
      <c r="N13" s="131"/>
      <c r="O13" s="129"/>
      <c r="P13" s="131"/>
      <c r="Q13" s="129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1"/>
      <c r="G14" s="129"/>
      <c r="H14" s="131"/>
      <c r="I14" s="129"/>
      <c r="J14" s="131"/>
      <c r="K14" s="129"/>
      <c r="L14" s="131"/>
      <c r="M14" s="129"/>
      <c r="N14" s="131"/>
      <c r="O14" s="129"/>
      <c r="P14" s="131"/>
      <c r="Q14" s="129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1"/>
      <c r="G15" s="129"/>
      <c r="H15" s="131"/>
      <c r="I15" s="129"/>
      <c r="J15" s="131"/>
      <c r="K15" s="129"/>
      <c r="L15" s="131"/>
      <c r="M15" s="129"/>
      <c r="N15" s="131"/>
      <c r="O15" s="129"/>
      <c r="P15" s="131"/>
      <c r="Q15" s="129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9"/>
      <c r="P16" s="131"/>
      <c r="Q16" s="129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9"/>
      <c r="P17" s="131"/>
      <c r="Q17" s="129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1"/>
      <c r="G18" s="129"/>
      <c r="H18" s="131"/>
      <c r="I18" s="129"/>
      <c r="J18" s="131"/>
      <c r="K18" s="129"/>
      <c r="L18" s="131"/>
      <c r="M18" s="129"/>
      <c r="N18" s="131"/>
      <c r="O18" s="129"/>
      <c r="P18" s="131"/>
      <c r="Q18" s="129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1"/>
      <c r="G19" s="129"/>
      <c r="H19" s="131"/>
      <c r="I19" s="129"/>
      <c r="J19" s="131"/>
      <c r="K19" s="129"/>
      <c r="L19" s="131"/>
      <c r="M19" s="129"/>
      <c r="N19" s="131"/>
      <c r="O19" s="129"/>
      <c r="P19" s="131"/>
      <c r="Q19" s="129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1"/>
      <c r="G20" s="129"/>
      <c r="H20" s="131"/>
      <c r="I20" s="129"/>
      <c r="J20" s="131"/>
      <c r="K20" s="129"/>
      <c r="L20" s="131"/>
      <c r="M20" s="129"/>
      <c r="N20" s="131"/>
      <c r="O20" s="129"/>
      <c r="P20" s="131"/>
      <c r="Q20" s="129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1"/>
      <c r="G21" s="129"/>
      <c r="H21" s="131"/>
      <c r="I21" s="129"/>
      <c r="J21" s="131"/>
      <c r="K21" s="129"/>
      <c r="L21" s="131"/>
      <c r="M21" s="129"/>
      <c r="N21" s="131"/>
      <c r="O21" s="129"/>
      <c r="P21" s="131"/>
      <c r="Q21" s="129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1"/>
      <c r="G22" s="148"/>
      <c r="H22" s="131"/>
      <c r="I22" s="148"/>
      <c r="J22" s="131"/>
      <c r="K22" s="148"/>
      <c r="L22" s="131"/>
      <c r="M22" s="148"/>
      <c r="N22" s="131"/>
      <c r="O22" s="129"/>
      <c r="P22" s="131"/>
      <c r="Q22" s="129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1"/>
      <c r="G23" s="129"/>
      <c r="H23" s="131"/>
      <c r="I23" s="129"/>
      <c r="J23" s="131"/>
      <c r="K23" s="129"/>
      <c r="L23" s="131"/>
      <c r="M23" s="129"/>
      <c r="N23" s="131"/>
      <c r="O23" s="129"/>
      <c r="P23" s="131"/>
      <c r="Q23" s="129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1"/>
      <c r="G24" s="129"/>
      <c r="H24" s="131"/>
      <c r="I24" s="129"/>
      <c r="J24" s="131"/>
      <c r="K24" s="129"/>
      <c r="L24" s="131"/>
      <c r="M24" s="129"/>
      <c r="N24" s="131"/>
      <c r="O24" s="129"/>
      <c r="P24" s="131"/>
      <c r="Q24" s="129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8" sqref="B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56">
        <v>8</v>
      </c>
      <c r="L3" s="27">
        <v>16.3</v>
      </c>
      <c r="M3" s="119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4</v>
      </c>
      <c r="D4" s="22" t="s">
        <v>83</v>
      </c>
      <c r="E4" s="149"/>
      <c r="F4" s="149"/>
      <c r="G4" s="149"/>
      <c r="H4" s="149"/>
      <c r="I4" s="149"/>
      <c r="J4" s="149"/>
      <c r="K4" s="124">
        <v>2</v>
      </c>
      <c r="L4" s="124"/>
      <c r="M4" s="150"/>
      <c r="N4" s="150"/>
      <c r="O4" s="129"/>
      <c r="P4" s="131"/>
      <c r="Q4" s="129"/>
      <c r="R4" s="131"/>
      <c r="S4" s="12">
        <f t="shared" ref="S4:S22" si="0">E4+G4+I4+K4+M4+O4+Q4</f>
        <v>2</v>
      </c>
      <c r="T4" s="12">
        <f t="shared" ref="T4:T19" si="1">SUM(S4-U4-V4)</f>
        <v>2</v>
      </c>
      <c r="U4" s="14"/>
      <c r="V4" s="14"/>
    </row>
    <row r="5" spans="1:22" x14ac:dyDescent="0.25">
      <c r="A5" s="6">
        <v>6927</v>
      </c>
      <c r="B5" s="6" t="s">
        <v>113</v>
      </c>
      <c r="C5" s="6">
        <v>3</v>
      </c>
      <c r="D5" s="22" t="s">
        <v>83</v>
      </c>
      <c r="E5" s="149"/>
      <c r="F5" s="149"/>
      <c r="G5" s="149"/>
      <c r="H5" s="149"/>
      <c r="I5" s="149"/>
      <c r="J5" s="149"/>
      <c r="K5" s="124">
        <v>2</v>
      </c>
      <c r="L5" s="124"/>
      <c r="M5" s="150"/>
      <c r="N5" s="150"/>
      <c r="O5" s="129"/>
      <c r="P5" s="131"/>
      <c r="Q5" s="129"/>
      <c r="R5" s="131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6927</v>
      </c>
      <c r="B6" s="6" t="s">
        <v>113</v>
      </c>
      <c r="C6" s="6">
        <v>2</v>
      </c>
      <c r="D6" s="22" t="s">
        <v>83</v>
      </c>
      <c r="E6" s="136"/>
      <c r="F6" s="137"/>
      <c r="G6" s="151"/>
      <c r="H6" s="137"/>
      <c r="I6" s="151"/>
      <c r="J6" s="137"/>
      <c r="K6" s="148">
        <v>2</v>
      </c>
      <c r="L6" s="131"/>
      <c r="M6" s="152"/>
      <c r="N6" s="135"/>
      <c r="O6" s="129"/>
      <c r="P6" s="131"/>
      <c r="Q6" s="129"/>
      <c r="R6" s="131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6927</v>
      </c>
      <c r="B7" s="6" t="s">
        <v>113</v>
      </c>
      <c r="C7" s="6">
        <v>1</v>
      </c>
      <c r="D7" s="22" t="s">
        <v>83</v>
      </c>
      <c r="E7" s="136"/>
      <c r="F7" s="137"/>
      <c r="G7" s="151"/>
      <c r="H7" s="137"/>
      <c r="I7" s="151"/>
      <c r="J7" s="137"/>
      <c r="K7" s="148">
        <v>2</v>
      </c>
      <c r="L7" s="131"/>
      <c r="M7" s="152"/>
      <c r="N7" s="135"/>
      <c r="O7" s="129"/>
      <c r="P7" s="131"/>
      <c r="Q7" s="129"/>
      <c r="R7" s="131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48"/>
      <c r="L8" s="131"/>
      <c r="M8" s="152"/>
      <c r="N8" s="135"/>
      <c r="O8" s="129"/>
      <c r="P8" s="131"/>
      <c r="Q8" s="129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29"/>
      <c r="L9" s="131"/>
      <c r="M9" s="134"/>
      <c r="N9" s="135"/>
      <c r="O9" s="129"/>
      <c r="P9" s="131"/>
      <c r="Q9" s="129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29"/>
      <c r="L10" s="131"/>
      <c r="M10" s="134"/>
      <c r="N10" s="135"/>
      <c r="O10" s="129"/>
      <c r="P10" s="131"/>
      <c r="Q10" s="129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6"/>
      <c r="F11" s="137"/>
      <c r="G11" s="151"/>
      <c r="H11" s="137"/>
      <c r="I11" s="151"/>
      <c r="J11" s="137"/>
      <c r="K11" s="148"/>
      <c r="L11" s="131"/>
      <c r="M11" s="152"/>
      <c r="N11" s="135"/>
      <c r="O11" s="129"/>
      <c r="P11" s="131"/>
      <c r="Q11" s="129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51"/>
      <c r="H12" s="137"/>
      <c r="I12" s="151"/>
      <c r="J12" s="137"/>
      <c r="K12" s="148"/>
      <c r="L12" s="131"/>
      <c r="M12" s="152"/>
      <c r="N12" s="135"/>
      <c r="O12" s="129"/>
      <c r="P12" s="131"/>
      <c r="Q12" s="129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6"/>
      <c r="F13" s="137"/>
      <c r="G13" s="151"/>
      <c r="H13" s="137"/>
      <c r="I13" s="151"/>
      <c r="J13" s="137"/>
      <c r="K13" s="148"/>
      <c r="L13" s="131"/>
      <c r="M13" s="152"/>
      <c r="N13" s="135"/>
      <c r="O13" s="129"/>
      <c r="P13" s="131"/>
      <c r="Q13" s="129"/>
      <c r="R13" s="131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51"/>
      <c r="H14" s="137"/>
      <c r="I14" s="151"/>
      <c r="J14" s="137"/>
      <c r="K14" s="148"/>
      <c r="L14" s="131"/>
      <c r="M14" s="152"/>
      <c r="N14" s="135"/>
      <c r="O14" s="129"/>
      <c r="P14" s="131"/>
      <c r="Q14" s="129"/>
      <c r="R14" s="131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6"/>
      <c r="F15" s="137"/>
      <c r="G15" s="151"/>
      <c r="H15" s="137"/>
      <c r="I15" s="151"/>
      <c r="J15" s="137"/>
      <c r="K15" s="148"/>
      <c r="L15" s="131"/>
      <c r="M15" s="152"/>
      <c r="N15" s="135"/>
      <c r="O15" s="129"/>
      <c r="P15" s="131"/>
      <c r="Q15" s="129"/>
      <c r="R15" s="131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6"/>
      <c r="F16" s="137"/>
      <c r="G16" s="136"/>
      <c r="H16" s="137"/>
      <c r="I16" s="136"/>
      <c r="J16" s="137"/>
      <c r="K16" s="129"/>
      <c r="L16" s="131"/>
      <c r="M16" s="134"/>
      <c r="N16" s="135"/>
      <c r="O16" s="129"/>
      <c r="P16" s="131"/>
      <c r="Q16" s="129"/>
      <c r="R16" s="131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38"/>
      <c r="F17" s="139"/>
      <c r="G17" s="138"/>
      <c r="H17" s="139"/>
      <c r="I17" s="138"/>
      <c r="J17" s="139"/>
      <c r="K17" s="122"/>
      <c r="L17" s="123"/>
      <c r="M17" s="153"/>
      <c r="N17" s="154"/>
      <c r="O17" s="129"/>
      <c r="P17" s="131"/>
      <c r="Q17" s="129"/>
      <c r="R17" s="131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29"/>
      <c r="L18" s="131"/>
      <c r="M18" s="134"/>
      <c r="N18" s="135"/>
      <c r="O18" s="129"/>
      <c r="P18" s="131"/>
      <c r="Q18" s="129"/>
      <c r="R18" s="131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6"/>
      <c r="F19" s="137"/>
      <c r="G19" s="151"/>
      <c r="H19" s="137"/>
      <c r="I19" s="151"/>
      <c r="J19" s="137"/>
      <c r="K19" s="148"/>
      <c r="L19" s="131"/>
      <c r="M19" s="152"/>
      <c r="N19" s="135"/>
      <c r="O19" s="129"/>
      <c r="P19" s="131"/>
      <c r="Q19" s="129"/>
      <c r="R19" s="131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6">
        <v>8</v>
      </c>
      <c r="F20" s="137"/>
      <c r="G20" s="136">
        <v>8</v>
      </c>
      <c r="H20" s="137"/>
      <c r="I20" s="136">
        <v>8</v>
      </c>
      <c r="J20" s="137"/>
      <c r="K20" s="129"/>
      <c r="L20" s="131"/>
      <c r="M20" s="134"/>
      <c r="N20" s="135"/>
      <c r="O20" s="129"/>
      <c r="P20" s="131"/>
      <c r="Q20" s="129"/>
      <c r="R20" s="131"/>
      <c r="S20" s="12">
        <f t="shared" si="0"/>
        <v>24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9"/>
      <c r="F21" s="131"/>
      <c r="G21" s="129"/>
      <c r="H21" s="131"/>
      <c r="I21" s="129"/>
      <c r="J21" s="131"/>
      <c r="K21" s="129"/>
      <c r="L21" s="131"/>
      <c r="M21" s="129"/>
      <c r="N21" s="131"/>
      <c r="O21" s="129"/>
      <c r="P21" s="131"/>
      <c r="Q21" s="129"/>
      <c r="R21" s="131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0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24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 t="s">
        <v>84</v>
      </c>
      <c r="B4" s="121" t="s">
        <v>115</v>
      </c>
      <c r="C4" s="6" t="s">
        <v>82</v>
      </c>
      <c r="D4" s="22" t="s">
        <v>86</v>
      </c>
      <c r="E4" s="129">
        <v>7</v>
      </c>
      <c r="F4" s="131"/>
      <c r="G4" s="129">
        <v>7</v>
      </c>
      <c r="H4" s="131"/>
      <c r="I4" s="129">
        <v>7</v>
      </c>
      <c r="J4" s="131"/>
      <c r="K4" s="129">
        <v>6</v>
      </c>
      <c r="L4" s="131"/>
      <c r="M4" s="129">
        <v>7</v>
      </c>
      <c r="N4" s="131"/>
      <c r="O4" s="129"/>
      <c r="P4" s="131"/>
      <c r="Q4" s="129"/>
      <c r="R4" s="131"/>
      <c r="S4" s="12">
        <f>E4+G4+I4+K4+M4+O4+Q4</f>
        <v>34</v>
      </c>
      <c r="T4" s="12">
        <f>SUM(S4-U4-V4)</f>
        <v>34</v>
      </c>
      <c r="U4" s="14"/>
      <c r="V4" s="14"/>
    </row>
    <row r="5" spans="1:22" ht="15.75" customHeight="1" x14ac:dyDescent="0.25">
      <c r="A5" s="6">
        <v>6927</v>
      </c>
      <c r="B5" s="6" t="s">
        <v>113</v>
      </c>
      <c r="C5" s="6">
        <v>13</v>
      </c>
      <c r="D5" s="22" t="s">
        <v>93</v>
      </c>
      <c r="E5" s="129"/>
      <c r="F5" s="131"/>
      <c r="G5" s="129"/>
      <c r="H5" s="131"/>
      <c r="I5" s="129"/>
      <c r="J5" s="131"/>
      <c r="K5" s="129">
        <v>1</v>
      </c>
      <c r="L5" s="131"/>
      <c r="M5" s="129"/>
      <c r="N5" s="131"/>
      <c r="O5" s="129"/>
      <c r="P5" s="131"/>
      <c r="Q5" s="129"/>
      <c r="R5" s="131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29"/>
      <c r="F6" s="131"/>
      <c r="G6" s="129"/>
      <c r="H6" s="131"/>
      <c r="I6" s="129"/>
      <c r="J6" s="131"/>
      <c r="K6" s="129"/>
      <c r="L6" s="131"/>
      <c r="M6" s="129"/>
      <c r="N6" s="131"/>
      <c r="O6" s="129"/>
      <c r="P6" s="131"/>
      <c r="Q6" s="129"/>
      <c r="R6" s="13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1"/>
      <c r="G7" s="129"/>
      <c r="H7" s="131"/>
      <c r="I7" s="129"/>
      <c r="J7" s="131"/>
      <c r="K7" s="129"/>
      <c r="L7" s="131"/>
      <c r="M7" s="129"/>
      <c r="N7" s="131"/>
      <c r="O7" s="129"/>
      <c r="P7" s="131"/>
      <c r="Q7" s="129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1"/>
      <c r="G8" s="129"/>
      <c r="H8" s="131"/>
      <c r="I8" s="129"/>
      <c r="J8" s="131"/>
      <c r="K8" s="129"/>
      <c r="L8" s="131"/>
      <c r="M8" s="129"/>
      <c r="N8" s="131"/>
      <c r="O8" s="129"/>
      <c r="P8" s="131"/>
      <c r="Q8" s="129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1"/>
      <c r="G9" s="129"/>
      <c r="H9" s="131"/>
      <c r="I9" s="129"/>
      <c r="J9" s="131"/>
      <c r="K9" s="129"/>
      <c r="L9" s="131"/>
      <c r="M9" s="129"/>
      <c r="N9" s="131"/>
      <c r="O9" s="129"/>
      <c r="P9" s="131"/>
      <c r="Q9" s="129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1"/>
      <c r="G10" s="129"/>
      <c r="H10" s="131"/>
      <c r="I10" s="129"/>
      <c r="J10" s="131"/>
      <c r="K10" s="129"/>
      <c r="L10" s="131"/>
      <c r="M10" s="129"/>
      <c r="N10" s="131"/>
      <c r="O10" s="129"/>
      <c r="P10" s="131"/>
      <c r="Q10" s="129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1"/>
      <c r="G11" s="129"/>
      <c r="H11" s="131"/>
      <c r="I11" s="129"/>
      <c r="J11" s="131"/>
      <c r="K11" s="129"/>
      <c r="L11" s="131"/>
      <c r="M11" s="129"/>
      <c r="N11" s="131"/>
      <c r="O11" s="129"/>
      <c r="P11" s="131"/>
      <c r="Q11" s="129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1"/>
      <c r="G12" s="129"/>
      <c r="H12" s="131"/>
      <c r="I12" s="129"/>
      <c r="J12" s="131"/>
      <c r="K12" s="129"/>
      <c r="L12" s="131"/>
      <c r="M12" s="129"/>
      <c r="N12" s="131"/>
      <c r="O12" s="129"/>
      <c r="P12" s="131"/>
      <c r="Q12" s="129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1"/>
      <c r="G13" s="129"/>
      <c r="H13" s="131"/>
      <c r="I13" s="129"/>
      <c r="J13" s="131"/>
      <c r="K13" s="129"/>
      <c r="L13" s="131"/>
      <c r="M13" s="129"/>
      <c r="N13" s="131"/>
      <c r="O13" s="129"/>
      <c r="P13" s="131"/>
      <c r="Q13" s="129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1"/>
      <c r="G14" s="129"/>
      <c r="H14" s="131"/>
      <c r="I14" s="129"/>
      <c r="J14" s="131"/>
      <c r="K14" s="129"/>
      <c r="L14" s="131"/>
      <c r="M14" s="129"/>
      <c r="N14" s="131"/>
      <c r="O14" s="129"/>
      <c r="P14" s="131"/>
      <c r="Q14" s="129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1"/>
      <c r="G15" s="129"/>
      <c r="H15" s="131"/>
      <c r="I15" s="129"/>
      <c r="J15" s="131"/>
      <c r="K15" s="129"/>
      <c r="L15" s="131"/>
      <c r="M15" s="129"/>
      <c r="N15" s="131"/>
      <c r="O15" s="129"/>
      <c r="P15" s="131"/>
      <c r="Q15" s="129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1"/>
      <c r="G16" s="129"/>
      <c r="H16" s="131"/>
      <c r="I16" s="129"/>
      <c r="J16" s="131"/>
      <c r="K16" s="129"/>
      <c r="L16" s="131"/>
      <c r="M16" s="129"/>
      <c r="N16" s="131"/>
      <c r="O16" s="129"/>
      <c r="P16" s="131"/>
      <c r="Q16" s="129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1"/>
      <c r="G17" s="129"/>
      <c r="H17" s="131"/>
      <c r="I17" s="129"/>
      <c r="J17" s="131"/>
      <c r="K17" s="129"/>
      <c r="L17" s="131"/>
      <c r="M17" s="129"/>
      <c r="N17" s="131"/>
      <c r="O17" s="129"/>
      <c r="P17" s="131"/>
      <c r="Q17" s="129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9"/>
      <c r="J18" s="131"/>
      <c r="K18" s="122"/>
      <c r="L18" s="123"/>
      <c r="M18" s="122"/>
      <c r="N18" s="123"/>
      <c r="O18" s="129"/>
      <c r="P18" s="131"/>
      <c r="Q18" s="129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9"/>
      <c r="P19" s="131"/>
      <c r="Q19" s="129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1"/>
      <c r="G20" s="129"/>
      <c r="H20" s="131"/>
      <c r="I20" s="129"/>
      <c r="J20" s="131"/>
      <c r="K20" s="129"/>
      <c r="L20" s="131"/>
      <c r="M20" s="129"/>
      <c r="N20" s="131"/>
      <c r="O20" s="129"/>
      <c r="P20" s="131"/>
      <c r="Q20" s="129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114</v>
      </c>
      <c r="C21" s="6"/>
      <c r="D21" s="10" t="s">
        <v>61</v>
      </c>
      <c r="E21" s="129">
        <v>1</v>
      </c>
      <c r="F21" s="131"/>
      <c r="G21" s="129">
        <v>1</v>
      </c>
      <c r="H21" s="131"/>
      <c r="I21" s="129">
        <v>1</v>
      </c>
      <c r="J21" s="131"/>
      <c r="K21" s="129">
        <v>1</v>
      </c>
      <c r="L21" s="131"/>
      <c r="M21" s="129">
        <v>1</v>
      </c>
      <c r="N21" s="131"/>
      <c r="O21" s="129"/>
      <c r="P21" s="131"/>
      <c r="Q21" s="129"/>
      <c r="R21" s="131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1"/>
      <c r="G22" s="129"/>
      <c r="H22" s="131"/>
      <c r="I22" s="129"/>
      <c r="J22" s="131"/>
      <c r="K22" s="129"/>
      <c r="L22" s="131"/>
      <c r="M22" s="129"/>
      <c r="N22" s="131"/>
      <c r="O22" s="129"/>
      <c r="P22" s="131"/>
      <c r="Q22" s="129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1"/>
      <c r="G23" s="129"/>
      <c r="H23" s="131"/>
      <c r="I23" s="129"/>
      <c r="J23" s="131"/>
      <c r="K23" s="129"/>
      <c r="L23" s="131"/>
      <c r="M23" s="129"/>
      <c r="N23" s="131"/>
      <c r="O23" s="129"/>
      <c r="P23" s="131"/>
      <c r="Q23" s="129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116">
        <v>8</v>
      </c>
      <c r="H3" s="117">
        <v>16.3</v>
      </c>
      <c r="I3" s="56">
        <v>8</v>
      </c>
      <c r="J3" s="2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 t="s">
        <v>84</v>
      </c>
      <c r="B4" s="121" t="s">
        <v>115</v>
      </c>
      <c r="C4" s="6" t="s">
        <v>82</v>
      </c>
      <c r="D4" s="22" t="s">
        <v>86</v>
      </c>
      <c r="E4" s="136"/>
      <c r="F4" s="137"/>
      <c r="G4" s="136"/>
      <c r="H4" s="137"/>
      <c r="I4" s="129">
        <v>7</v>
      </c>
      <c r="J4" s="131"/>
      <c r="K4" s="136"/>
      <c r="L4" s="137"/>
      <c r="M4" s="136"/>
      <c r="N4" s="137"/>
      <c r="O4" s="124"/>
      <c r="P4" s="124"/>
      <c r="Q4" s="124"/>
      <c r="R4" s="124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29"/>
      <c r="J5" s="131"/>
      <c r="K5" s="136"/>
      <c r="L5" s="137"/>
      <c r="M5" s="136"/>
      <c r="N5" s="137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29"/>
      <c r="J6" s="131"/>
      <c r="K6" s="136"/>
      <c r="L6" s="137"/>
      <c r="M6" s="136"/>
      <c r="N6" s="137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29"/>
      <c r="J7" s="131"/>
      <c r="K7" s="136"/>
      <c r="L7" s="137"/>
      <c r="M7" s="136"/>
      <c r="N7" s="137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29"/>
      <c r="J8" s="131"/>
      <c r="K8" s="136"/>
      <c r="L8" s="137"/>
      <c r="M8" s="136"/>
      <c r="N8" s="137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29"/>
      <c r="J9" s="131"/>
      <c r="K9" s="136"/>
      <c r="L9" s="137"/>
      <c r="M9" s="136"/>
      <c r="N9" s="137"/>
      <c r="O9" s="129"/>
      <c r="P9" s="131"/>
      <c r="Q9" s="129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29"/>
      <c r="J10" s="131"/>
      <c r="K10" s="136"/>
      <c r="L10" s="137"/>
      <c r="M10" s="136"/>
      <c r="N10" s="137"/>
      <c r="O10" s="129"/>
      <c r="P10" s="131"/>
      <c r="Q10" s="129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29"/>
      <c r="J11" s="131"/>
      <c r="K11" s="136"/>
      <c r="L11" s="137"/>
      <c r="M11" s="136"/>
      <c r="N11" s="137"/>
      <c r="O11" s="129"/>
      <c r="P11" s="131"/>
      <c r="Q11" s="129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29"/>
      <c r="J12" s="131"/>
      <c r="K12" s="136"/>
      <c r="L12" s="137"/>
      <c r="M12" s="136"/>
      <c r="N12" s="137"/>
      <c r="O12" s="129"/>
      <c r="P12" s="131"/>
      <c r="Q12" s="129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29"/>
      <c r="J13" s="131"/>
      <c r="K13" s="136"/>
      <c r="L13" s="137"/>
      <c r="M13" s="136"/>
      <c r="N13" s="137"/>
      <c r="O13" s="129"/>
      <c r="P13" s="131"/>
      <c r="Q13" s="129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6"/>
      <c r="F14" s="137"/>
      <c r="G14" s="136"/>
      <c r="H14" s="137"/>
      <c r="I14" s="129"/>
      <c r="J14" s="131"/>
      <c r="K14" s="136"/>
      <c r="L14" s="137"/>
      <c r="M14" s="136"/>
      <c r="N14" s="137"/>
      <c r="O14" s="129"/>
      <c r="P14" s="131"/>
      <c r="Q14" s="129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29"/>
      <c r="J15" s="131"/>
      <c r="K15" s="136"/>
      <c r="L15" s="137"/>
      <c r="M15" s="136"/>
      <c r="N15" s="137"/>
      <c r="O15" s="129"/>
      <c r="P15" s="131"/>
      <c r="Q15" s="129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37"/>
      <c r="G16" s="136"/>
      <c r="H16" s="137"/>
      <c r="I16" s="129"/>
      <c r="J16" s="131"/>
      <c r="K16" s="136"/>
      <c r="L16" s="137"/>
      <c r="M16" s="136"/>
      <c r="N16" s="137"/>
      <c r="O16" s="129"/>
      <c r="P16" s="131"/>
      <c r="Q16" s="129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29"/>
      <c r="J17" s="131"/>
      <c r="K17" s="136"/>
      <c r="L17" s="137"/>
      <c r="M17" s="136"/>
      <c r="N17" s="137"/>
      <c r="O17" s="129"/>
      <c r="P17" s="131"/>
      <c r="Q17" s="129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22"/>
      <c r="J18" s="123"/>
      <c r="K18" s="138"/>
      <c r="L18" s="139"/>
      <c r="M18" s="138"/>
      <c r="N18" s="139"/>
      <c r="O18" s="129"/>
      <c r="P18" s="131"/>
      <c r="Q18" s="129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61</v>
      </c>
      <c r="E19" s="138"/>
      <c r="F19" s="139"/>
      <c r="G19" s="138"/>
      <c r="H19" s="139"/>
      <c r="I19" s="122">
        <v>1</v>
      </c>
      <c r="J19" s="123"/>
      <c r="K19" s="138"/>
      <c r="L19" s="139"/>
      <c r="M19" s="138"/>
      <c r="N19" s="139"/>
      <c r="O19" s="129"/>
      <c r="P19" s="131"/>
      <c r="Q19" s="129"/>
      <c r="R19" s="131"/>
      <c r="S19" s="12">
        <f t="shared" si="2"/>
        <v>1</v>
      </c>
      <c r="T19" s="12">
        <f t="shared" si="7"/>
        <v>1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29"/>
      <c r="J20" s="131"/>
      <c r="K20" s="136"/>
      <c r="L20" s="137"/>
      <c r="M20" s="136"/>
      <c r="N20" s="137"/>
      <c r="O20" s="129"/>
      <c r="P20" s="131"/>
      <c r="Q20" s="129"/>
      <c r="R20" s="13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>
        <v>8</v>
      </c>
      <c r="F21" s="137"/>
      <c r="G21" s="136">
        <v>8</v>
      </c>
      <c r="H21" s="137"/>
      <c r="I21" s="129"/>
      <c r="J21" s="131"/>
      <c r="K21" s="136">
        <v>8</v>
      </c>
      <c r="L21" s="137"/>
      <c r="M21" s="136">
        <v>8</v>
      </c>
      <c r="N21" s="137"/>
      <c r="O21" s="129"/>
      <c r="P21" s="131"/>
      <c r="Q21" s="129"/>
      <c r="R21" s="131"/>
      <c r="S21" s="12">
        <f t="shared" si="2"/>
        <v>32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1"/>
      <c r="G22" s="129"/>
      <c r="H22" s="131"/>
      <c r="I22" s="129"/>
      <c r="J22" s="131"/>
      <c r="K22" s="129"/>
      <c r="L22" s="131"/>
      <c r="M22" s="129"/>
      <c r="N22" s="131"/>
      <c r="O22" s="129"/>
      <c r="P22" s="131"/>
      <c r="Q22" s="129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8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8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32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76</v>
      </c>
      <c r="B2" s="110"/>
      <c r="C2" s="110" t="str">
        <f>Buckingham!C2</f>
        <v>27.06.21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30" t="s">
        <v>17</v>
      </c>
      <c r="N2" s="157"/>
      <c r="O2" s="157" t="s">
        <v>18</v>
      </c>
      <c r="P2" s="157"/>
      <c r="Q2" s="157" t="s">
        <v>19</v>
      </c>
      <c r="R2" s="15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6927</v>
      </c>
      <c r="B4" s="6" t="s">
        <v>113</v>
      </c>
      <c r="C4" s="6">
        <v>13</v>
      </c>
      <c r="D4" s="22" t="s">
        <v>107</v>
      </c>
      <c r="E4" s="129"/>
      <c r="F4" s="131"/>
      <c r="G4" s="129"/>
      <c r="H4" s="131"/>
      <c r="I4" s="129"/>
      <c r="J4" s="131"/>
      <c r="K4" s="129"/>
      <c r="L4" s="131"/>
      <c r="M4" s="129">
        <v>0.25</v>
      </c>
      <c r="N4" s="131"/>
      <c r="O4" s="155"/>
      <c r="P4" s="156"/>
      <c r="Q4" s="155"/>
      <c r="R4" s="156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/>
      <c r="B5" s="6"/>
      <c r="C5" s="6"/>
      <c r="D5" s="22"/>
      <c r="E5" s="129"/>
      <c r="F5" s="131"/>
      <c r="G5" s="129"/>
      <c r="H5" s="131"/>
      <c r="I5" s="129"/>
      <c r="J5" s="131"/>
      <c r="K5" s="129"/>
      <c r="L5" s="131"/>
      <c r="M5" s="129"/>
      <c r="N5" s="131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9"/>
      <c r="F6" s="131"/>
      <c r="G6" s="129"/>
      <c r="H6" s="131"/>
      <c r="I6" s="129"/>
      <c r="J6" s="131"/>
      <c r="K6" s="129"/>
      <c r="L6" s="131"/>
      <c r="M6" s="129"/>
      <c r="N6" s="131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9"/>
      <c r="F7" s="131"/>
      <c r="G7" s="129"/>
      <c r="H7" s="131"/>
      <c r="I7" s="129"/>
      <c r="J7" s="131"/>
      <c r="K7" s="129"/>
      <c r="L7" s="131"/>
      <c r="M7" s="129"/>
      <c r="N7" s="131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9"/>
      <c r="F8" s="131"/>
      <c r="G8" s="129"/>
      <c r="H8" s="131"/>
      <c r="I8" s="129"/>
      <c r="J8" s="131"/>
      <c r="K8" s="129"/>
      <c r="L8" s="131"/>
      <c r="M8" s="129"/>
      <c r="N8" s="131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1"/>
      <c r="G9" s="129"/>
      <c r="H9" s="131"/>
      <c r="I9" s="129"/>
      <c r="J9" s="131"/>
      <c r="K9" s="129"/>
      <c r="L9" s="131"/>
      <c r="M9" s="129"/>
      <c r="N9" s="131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1"/>
      <c r="G10" s="129"/>
      <c r="H10" s="131"/>
      <c r="I10" s="129"/>
      <c r="J10" s="131"/>
      <c r="K10" s="129"/>
      <c r="L10" s="131"/>
      <c r="M10" s="129"/>
      <c r="N10" s="131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9"/>
      <c r="F11" s="131"/>
      <c r="G11" s="129"/>
      <c r="H11" s="131"/>
      <c r="I11" s="129"/>
      <c r="J11" s="131"/>
      <c r="K11" s="129"/>
      <c r="L11" s="131"/>
      <c r="M11" s="129"/>
      <c r="N11" s="131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1"/>
      <c r="G12" s="129"/>
      <c r="H12" s="131"/>
      <c r="I12" s="129"/>
      <c r="J12" s="131"/>
      <c r="K12" s="129"/>
      <c r="L12" s="131"/>
      <c r="M12" s="129"/>
      <c r="N12" s="131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9"/>
      <c r="F13" s="131"/>
      <c r="G13" s="129"/>
      <c r="H13" s="131"/>
      <c r="I13" s="129"/>
      <c r="J13" s="131"/>
      <c r="K13" s="129"/>
      <c r="L13" s="131"/>
      <c r="M13" s="129"/>
      <c r="N13" s="131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9"/>
      <c r="F14" s="131"/>
      <c r="G14" s="129"/>
      <c r="H14" s="131"/>
      <c r="I14" s="129"/>
      <c r="J14" s="131"/>
      <c r="K14" s="129"/>
      <c r="L14" s="131"/>
      <c r="M14" s="129"/>
      <c r="N14" s="131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9"/>
      <c r="F15" s="131"/>
      <c r="G15" s="129"/>
      <c r="H15" s="131"/>
      <c r="I15" s="129"/>
      <c r="J15" s="131"/>
      <c r="K15" s="129"/>
      <c r="L15" s="131"/>
      <c r="M15" s="129"/>
      <c r="N15" s="131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 t="s">
        <v>95</v>
      </c>
      <c r="E16" s="129"/>
      <c r="F16" s="131"/>
      <c r="G16" s="129">
        <v>2</v>
      </c>
      <c r="H16" s="131"/>
      <c r="I16" s="129"/>
      <c r="J16" s="131"/>
      <c r="K16" s="129"/>
      <c r="L16" s="131"/>
      <c r="M16" s="129"/>
      <c r="N16" s="131"/>
      <c r="O16" s="155"/>
      <c r="P16" s="156"/>
      <c r="Q16" s="155"/>
      <c r="R16" s="156"/>
      <c r="S16" s="79">
        <f t="shared" si="0"/>
        <v>2</v>
      </c>
      <c r="T16" s="79">
        <f t="shared" si="1"/>
        <v>2</v>
      </c>
      <c r="U16" s="83"/>
      <c r="V16" s="83"/>
    </row>
    <row r="17" spans="1:22" x14ac:dyDescent="0.25">
      <c r="A17" s="6"/>
      <c r="B17" s="6"/>
      <c r="C17" s="6"/>
      <c r="D17" s="10"/>
      <c r="E17" s="129"/>
      <c r="F17" s="131"/>
      <c r="G17" s="129"/>
      <c r="H17" s="131"/>
      <c r="I17" s="129"/>
      <c r="J17" s="131"/>
      <c r="K17" s="129"/>
      <c r="L17" s="131"/>
      <c r="M17" s="129"/>
      <c r="N17" s="131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9"/>
      <c r="F18" s="131"/>
      <c r="G18" s="129"/>
      <c r="H18" s="131"/>
      <c r="I18" s="129"/>
      <c r="J18" s="131"/>
      <c r="K18" s="129"/>
      <c r="L18" s="131"/>
      <c r="M18" s="129"/>
      <c r="N18" s="131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9"/>
      <c r="F19" s="131"/>
      <c r="G19" s="129"/>
      <c r="H19" s="131"/>
      <c r="I19" s="129"/>
      <c r="J19" s="131"/>
      <c r="K19" s="129"/>
      <c r="L19" s="131"/>
      <c r="M19" s="129"/>
      <c r="N19" s="131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114</v>
      </c>
      <c r="C20" s="6"/>
      <c r="D20" s="10" t="s">
        <v>108</v>
      </c>
      <c r="E20" s="129"/>
      <c r="F20" s="131"/>
      <c r="G20" s="129"/>
      <c r="H20" s="131"/>
      <c r="I20" s="129"/>
      <c r="J20" s="131"/>
      <c r="K20" s="129">
        <v>1</v>
      </c>
      <c r="L20" s="131"/>
      <c r="M20" s="129">
        <v>0.5</v>
      </c>
      <c r="N20" s="131"/>
      <c r="O20" s="155"/>
      <c r="P20" s="156"/>
      <c r="Q20" s="155"/>
      <c r="R20" s="156"/>
      <c r="S20" s="79">
        <f t="shared" ref="S20:S25" si="8">E20+G20+I20+K20+M20+O20+Q20</f>
        <v>1.5</v>
      </c>
      <c r="T20" s="79">
        <f t="shared" si="1"/>
        <v>1.5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106</v>
      </c>
      <c r="E21" s="129"/>
      <c r="F21" s="131"/>
      <c r="G21" s="129"/>
      <c r="H21" s="131"/>
      <c r="I21" s="129">
        <v>1</v>
      </c>
      <c r="J21" s="131"/>
      <c r="K21" s="129"/>
      <c r="L21" s="131"/>
      <c r="M21" s="129"/>
      <c r="N21" s="131"/>
      <c r="O21" s="155"/>
      <c r="P21" s="156"/>
      <c r="Q21" s="155"/>
      <c r="R21" s="156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101</v>
      </c>
      <c r="E22" s="129"/>
      <c r="F22" s="131"/>
      <c r="G22" s="129">
        <v>2</v>
      </c>
      <c r="H22" s="131"/>
      <c r="I22" s="129">
        <v>3</v>
      </c>
      <c r="J22" s="131"/>
      <c r="K22" s="129"/>
      <c r="L22" s="131"/>
      <c r="M22" s="129"/>
      <c r="N22" s="131"/>
      <c r="O22" s="155"/>
      <c r="P22" s="156"/>
      <c r="Q22" s="155"/>
      <c r="R22" s="156"/>
      <c r="S22" s="79">
        <f t="shared" si="8"/>
        <v>5</v>
      </c>
      <c r="T22" s="79">
        <f t="shared" si="1"/>
        <v>5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74</v>
      </c>
      <c r="E23" s="129"/>
      <c r="F23" s="131"/>
      <c r="G23" s="129"/>
      <c r="H23" s="131"/>
      <c r="I23" s="129"/>
      <c r="J23" s="131"/>
      <c r="K23" s="129"/>
      <c r="L23" s="131"/>
      <c r="M23" s="129">
        <v>1</v>
      </c>
      <c r="N23" s="131"/>
      <c r="O23" s="155"/>
      <c r="P23" s="156"/>
      <c r="Q23" s="155"/>
      <c r="R23" s="156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114</v>
      </c>
      <c r="C24" s="6"/>
      <c r="D24" s="22" t="s">
        <v>62</v>
      </c>
      <c r="E24" s="129">
        <v>4</v>
      </c>
      <c r="F24" s="131"/>
      <c r="G24" s="129">
        <v>0.75</v>
      </c>
      <c r="H24" s="131"/>
      <c r="I24" s="129"/>
      <c r="J24" s="131"/>
      <c r="K24" s="129">
        <v>0.5</v>
      </c>
      <c r="L24" s="131"/>
      <c r="M24" s="129"/>
      <c r="N24" s="131"/>
      <c r="O24" s="155"/>
      <c r="P24" s="156"/>
      <c r="Q24" s="155"/>
      <c r="R24" s="156"/>
      <c r="S24" s="79">
        <f t="shared" si="8"/>
        <v>5.25</v>
      </c>
      <c r="T24" s="79">
        <f t="shared" si="1"/>
        <v>5.25</v>
      </c>
      <c r="U24" s="83"/>
      <c r="V24" s="83"/>
    </row>
    <row r="25" spans="1:22" x14ac:dyDescent="0.25">
      <c r="A25" s="81">
        <v>3600</v>
      </c>
      <c r="B25" s="6" t="s">
        <v>114</v>
      </c>
      <c r="C25" s="81"/>
      <c r="D25" s="22" t="s">
        <v>71</v>
      </c>
      <c r="E25" s="129">
        <v>2.75</v>
      </c>
      <c r="F25" s="131"/>
      <c r="G25" s="129">
        <v>3.5</v>
      </c>
      <c r="H25" s="131"/>
      <c r="I25" s="129">
        <v>4.25</v>
      </c>
      <c r="J25" s="131"/>
      <c r="K25" s="129">
        <v>6.75</v>
      </c>
      <c r="L25" s="131"/>
      <c r="M25" s="129">
        <v>4.5</v>
      </c>
      <c r="N25" s="131"/>
      <c r="O25" s="155"/>
      <c r="P25" s="156"/>
      <c r="Q25" s="155"/>
      <c r="R25" s="156"/>
      <c r="S25" s="79">
        <f t="shared" si="8"/>
        <v>21.75</v>
      </c>
      <c r="T25" s="79">
        <f t="shared" si="1"/>
        <v>19.25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114</v>
      </c>
      <c r="C26" s="81"/>
      <c r="D26" s="3" t="s">
        <v>68</v>
      </c>
      <c r="E26" s="129">
        <v>1.5</v>
      </c>
      <c r="F26" s="131"/>
      <c r="G26" s="129"/>
      <c r="H26" s="131"/>
      <c r="I26" s="129"/>
      <c r="J26" s="131"/>
      <c r="K26" s="129"/>
      <c r="L26" s="131"/>
      <c r="M26" s="129">
        <v>2</v>
      </c>
      <c r="N26" s="131"/>
      <c r="O26" s="155"/>
      <c r="P26" s="156"/>
      <c r="Q26" s="155"/>
      <c r="R26" s="156"/>
      <c r="S26" s="79">
        <f t="shared" si="0"/>
        <v>3.5</v>
      </c>
      <c r="T26" s="79">
        <f t="shared" si="1"/>
        <v>3.5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63</v>
      </c>
      <c r="E27" s="129">
        <v>0.25</v>
      </c>
      <c r="F27" s="131"/>
      <c r="G27" s="129">
        <v>0.25</v>
      </c>
      <c r="H27" s="131"/>
      <c r="I27" s="129">
        <v>0.25</v>
      </c>
      <c r="J27" s="131"/>
      <c r="K27" s="129">
        <v>0.25</v>
      </c>
      <c r="L27" s="131"/>
      <c r="M27" s="129">
        <v>0.25</v>
      </c>
      <c r="N27" s="131"/>
      <c r="O27" s="155"/>
      <c r="P27" s="156"/>
      <c r="Q27" s="155"/>
      <c r="R27" s="156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1"/>
      <c r="G28" s="129"/>
      <c r="H28" s="131"/>
      <c r="I28" s="129"/>
      <c r="J28" s="131"/>
      <c r="K28" s="129"/>
      <c r="L28" s="131"/>
      <c r="M28" s="129"/>
      <c r="N28" s="131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1"/>
      <c r="G29" s="129"/>
      <c r="H29" s="131"/>
      <c r="I29" s="129"/>
      <c r="J29" s="131"/>
      <c r="K29" s="129"/>
      <c r="L29" s="131"/>
      <c r="M29" s="129"/>
      <c r="N29" s="131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1"/>
      <c r="G30" s="129"/>
      <c r="H30" s="131"/>
      <c r="I30" s="129"/>
      <c r="J30" s="131"/>
      <c r="K30" s="129"/>
      <c r="L30" s="131"/>
      <c r="M30" s="129"/>
      <c r="N30" s="131"/>
      <c r="O30" s="155"/>
      <c r="P30" s="156"/>
      <c r="Q30" s="155"/>
      <c r="R30" s="15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8">
        <f>SUM(E4:E30)</f>
        <v>8.5</v>
      </c>
      <c r="F31" s="159"/>
      <c r="G31" s="158">
        <f>SUM(G4:G30)</f>
        <v>8.5</v>
      </c>
      <c r="H31" s="159"/>
      <c r="I31" s="158">
        <f>SUM(I4:I30)</f>
        <v>8.5</v>
      </c>
      <c r="J31" s="159"/>
      <c r="K31" s="158">
        <f>SUM(K4:K30)</f>
        <v>8.5</v>
      </c>
      <c r="L31" s="159"/>
      <c r="M31" s="158">
        <f t="shared" ref="M31" si="9">SUM(M4:M30)</f>
        <v>8.5</v>
      </c>
      <c r="N31" s="159"/>
      <c r="O31" s="158">
        <f>SUM(O4:O30)</f>
        <v>0</v>
      </c>
      <c r="P31" s="159"/>
      <c r="Q31" s="158">
        <f>SUM(Q4:Q30)</f>
        <v>0</v>
      </c>
      <c r="R31" s="159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40.25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27" sqref="C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76</v>
      </c>
      <c r="B2" s="110"/>
      <c r="C2" s="6" t="s">
        <v>94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88</v>
      </c>
      <c r="B4" s="121" t="s">
        <v>110</v>
      </c>
      <c r="C4" s="6">
        <v>1</v>
      </c>
      <c r="D4" s="22" t="s">
        <v>89</v>
      </c>
      <c r="E4" s="125">
        <v>0.5</v>
      </c>
      <c r="F4" s="125"/>
      <c r="G4" s="125"/>
      <c r="H4" s="125"/>
      <c r="I4" s="125"/>
      <c r="J4" s="125"/>
      <c r="K4" s="125"/>
      <c r="L4" s="125"/>
      <c r="M4" s="125"/>
      <c r="N4" s="125"/>
      <c r="O4" s="122"/>
      <c r="P4" s="123"/>
      <c r="Q4" s="122"/>
      <c r="R4" s="123"/>
      <c r="S4" s="58">
        <f t="shared" ref="S4:S25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6881</v>
      </c>
      <c r="B5" s="6" t="s">
        <v>111</v>
      </c>
      <c r="C5" s="6">
        <v>15</v>
      </c>
      <c r="D5" s="22" t="s">
        <v>81</v>
      </c>
      <c r="E5" s="124">
        <v>7.5</v>
      </c>
      <c r="F5" s="125"/>
      <c r="G5" s="124">
        <v>5.5</v>
      </c>
      <c r="H5" s="125"/>
      <c r="I5" s="124">
        <v>0.5</v>
      </c>
      <c r="J5" s="125"/>
      <c r="K5" s="124"/>
      <c r="L5" s="125"/>
      <c r="M5" s="124"/>
      <c r="N5" s="125"/>
      <c r="O5" s="122"/>
      <c r="P5" s="123"/>
      <c r="Q5" s="122"/>
      <c r="R5" s="123"/>
      <c r="S5" s="58">
        <f t="shared" si="0"/>
        <v>13.5</v>
      </c>
      <c r="T5" s="58">
        <f t="shared" si="1"/>
        <v>13.5</v>
      </c>
      <c r="U5" s="60"/>
      <c r="V5" s="60"/>
    </row>
    <row r="6" spans="1:22" x14ac:dyDescent="0.25">
      <c r="A6" s="120" t="s">
        <v>98</v>
      </c>
      <c r="B6" s="121" t="s">
        <v>112</v>
      </c>
      <c r="C6" s="6">
        <v>104</v>
      </c>
      <c r="D6" s="22" t="s">
        <v>99</v>
      </c>
      <c r="E6" s="125"/>
      <c r="F6" s="125"/>
      <c r="G6" s="125">
        <v>2.5</v>
      </c>
      <c r="H6" s="125"/>
      <c r="I6" s="125"/>
      <c r="J6" s="125"/>
      <c r="K6" s="125"/>
      <c r="L6" s="125"/>
      <c r="M6" s="125"/>
      <c r="N6" s="125"/>
      <c r="O6" s="122"/>
      <c r="P6" s="123"/>
      <c r="Q6" s="122"/>
      <c r="R6" s="123"/>
      <c r="S6" s="58">
        <f t="shared" si="0"/>
        <v>2.5</v>
      </c>
      <c r="T6" s="58">
        <f t="shared" si="1"/>
        <v>2.5</v>
      </c>
      <c r="U6" s="60"/>
      <c r="V6" s="60"/>
    </row>
    <row r="7" spans="1:22" x14ac:dyDescent="0.25">
      <c r="A7" s="6">
        <v>6927</v>
      </c>
      <c r="B7" s="6" t="s">
        <v>113</v>
      </c>
      <c r="C7" s="6">
        <v>10</v>
      </c>
      <c r="D7" s="22" t="s">
        <v>80</v>
      </c>
      <c r="E7" s="122"/>
      <c r="F7" s="123"/>
      <c r="G7" s="122"/>
      <c r="H7" s="123"/>
      <c r="I7" s="122">
        <v>5.5</v>
      </c>
      <c r="J7" s="123"/>
      <c r="K7" s="122"/>
      <c r="L7" s="123"/>
      <c r="M7" s="122"/>
      <c r="N7" s="123"/>
      <c r="O7" s="122"/>
      <c r="P7" s="123"/>
      <c r="Q7" s="122"/>
      <c r="R7" s="123"/>
      <c r="S7" s="58">
        <f>E7+G7+I7+K7+M7+O7+Q7</f>
        <v>5.5</v>
      </c>
      <c r="T7" s="58">
        <f t="shared" si="1"/>
        <v>5.5</v>
      </c>
      <c r="U7" s="60"/>
      <c r="V7" s="60"/>
    </row>
    <row r="8" spans="1:22" x14ac:dyDescent="0.25">
      <c r="A8" s="6">
        <v>6927</v>
      </c>
      <c r="B8" s="6" t="s">
        <v>113</v>
      </c>
      <c r="C8" s="6">
        <v>11</v>
      </c>
      <c r="D8" s="22" t="s">
        <v>80</v>
      </c>
      <c r="E8" s="122"/>
      <c r="F8" s="123"/>
      <c r="G8" s="122"/>
      <c r="H8" s="123"/>
      <c r="I8" s="122"/>
      <c r="J8" s="123"/>
      <c r="K8" s="122">
        <v>8</v>
      </c>
      <c r="L8" s="123"/>
      <c r="M8" s="122">
        <v>4</v>
      </c>
      <c r="N8" s="123"/>
      <c r="O8" s="122"/>
      <c r="P8" s="123"/>
      <c r="Q8" s="122"/>
      <c r="R8" s="123"/>
      <c r="S8" s="58">
        <f>E8+G8+I8+K8+M8+O8+Q8</f>
        <v>12</v>
      </c>
      <c r="T8" s="58">
        <f t="shared" si="1"/>
        <v>12</v>
      </c>
      <c r="U8" s="60"/>
      <c r="V8" s="60"/>
    </row>
    <row r="9" spans="1:22" x14ac:dyDescent="0.25">
      <c r="A9" s="6">
        <v>6927</v>
      </c>
      <c r="B9" s="6" t="s">
        <v>113</v>
      </c>
      <c r="C9" s="6">
        <v>12</v>
      </c>
      <c r="D9" s="22" t="s">
        <v>80</v>
      </c>
      <c r="E9" s="122"/>
      <c r="F9" s="123"/>
      <c r="G9" s="122"/>
      <c r="H9" s="123"/>
      <c r="I9" s="122"/>
      <c r="J9" s="123"/>
      <c r="K9" s="122"/>
      <c r="L9" s="123"/>
      <c r="M9" s="122">
        <v>4</v>
      </c>
      <c r="N9" s="123"/>
      <c r="O9" s="122"/>
      <c r="P9" s="123"/>
      <c r="Q9" s="122"/>
      <c r="R9" s="123"/>
      <c r="S9" s="58">
        <f t="shared" si="0"/>
        <v>4</v>
      </c>
      <c r="T9" s="58">
        <f t="shared" si="1"/>
        <v>4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6" t="s">
        <v>114</v>
      </c>
      <c r="C22" s="6"/>
      <c r="D22" s="22" t="s">
        <v>104</v>
      </c>
      <c r="E22" s="122"/>
      <c r="F22" s="123"/>
      <c r="G22" s="122"/>
      <c r="H22" s="123"/>
      <c r="I22" s="122">
        <v>1.5</v>
      </c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0"/>
        <v>1.5</v>
      </c>
      <c r="T22" s="58">
        <f t="shared" ref="T22" si="10">SUM(S22-U22-V22)</f>
        <v>1.5</v>
      </c>
      <c r="U22" s="60"/>
      <c r="V22" s="60"/>
    </row>
    <row r="23" spans="1:22" ht="15" customHeight="1" x14ac:dyDescent="0.25">
      <c r="A23" s="6">
        <v>3600</v>
      </c>
      <c r="B23" s="25" t="s">
        <v>114</v>
      </c>
      <c r="C23" s="6"/>
      <c r="D23" s="22" t="s">
        <v>103</v>
      </c>
      <c r="E23" s="124"/>
      <c r="F23" s="124"/>
      <c r="G23" s="124"/>
      <c r="H23" s="124"/>
      <c r="I23" s="124">
        <v>0.5</v>
      </c>
      <c r="J23" s="124"/>
      <c r="K23" s="124"/>
      <c r="L23" s="124"/>
      <c r="M23" s="124"/>
      <c r="N23" s="124"/>
      <c r="O23" s="122"/>
      <c r="P23" s="123"/>
      <c r="Q23" s="122"/>
      <c r="R23" s="123"/>
      <c r="S23" s="58">
        <f t="shared" si="0"/>
        <v>0.5</v>
      </c>
      <c r="T23" s="58">
        <f>SUM(S23-U23-V23)</f>
        <v>0.5</v>
      </c>
      <c r="U23" s="60"/>
      <c r="V23" s="60"/>
    </row>
    <row r="24" spans="1:22" x14ac:dyDescent="0.25">
      <c r="A24" s="81"/>
      <c r="B24" s="81"/>
      <c r="C24" s="81"/>
      <c r="D24" s="22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2"/>
      <c r="R26" s="123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7">
        <f>SUM(E4:E26)</f>
        <v>8</v>
      </c>
      <c r="F27" s="128"/>
      <c r="G27" s="127">
        <f>SUM(G4:G26)</f>
        <v>8</v>
      </c>
      <c r="H27" s="128"/>
      <c r="I27" s="127">
        <f>SUM(I4:I26)</f>
        <v>8</v>
      </c>
      <c r="J27" s="128"/>
      <c r="K27" s="127">
        <f>SUM(K4:K26)</f>
        <v>8</v>
      </c>
      <c r="L27" s="128"/>
      <c r="M27" s="127">
        <f>SUM(M4:M26)</f>
        <v>8</v>
      </c>
      <c r="N27" s="128"/>
      <c r="O27" s="127">
        <f>SUM(O4:O26)</f>
        <v>0</v>
      </c>
      <c r="P27" s="128"/>
      <c r="Q27" s="127">
        <f>SUM(Q4:Q26)</f>
        <v>0</v>
      </c>
      <c r="R27" s="128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27.06.21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113</v>
      </c>
      <c r="C4" s="6">
        <v>13</v>
      </c>
      <c r="D4" s="22" t="s">
        <v>90</v>
      </c>
      <c r="E4" s="125">
        <v>3</v>
      </c>
      <c r="F4" s="125"/>
      <c r="G4" s="125">
        <v>1.5</v>
      </c>
      <c r="H4" s="125"/>
      <c r="I4" s="125">
        <v>3</v>
      </c>
      <c r="J4" s="125"/>
      <c r="K4" s="125"/>
      <c r="L4" s="125"/>
      <c r="M4" s="125"/>
      <c r="N4" s="125"/>
      <c r="O4" s="122"/>
      <c r="P4" s="123"/>
      <c r="Q4" s="122"/>
      <c r="R4" s="123"/>
      <c r="S4" s="58">
        <f>E4+G4+I4+K4+M4+O4+Q4</f>
        <v>7.5</v>
      </c>
      <c r="T4" s="58">
        <f t="shared" ref="T4:T21" si="0">SUM(S4-U4-V4)</f>
        <v>7.5</v>
      </c>
      <c r="U4" s="60"/>
      <c r="V4" s="60"/>
    </row>
    <row r="5" spans="1:22" x14ac:dyDescent="0.25">
      <c r="A5" s="6">
        <v>6927</v>
      </c>
      <c r="B5" s="6" t="s">
        <v>113</v>
      </c>
      <c r="C5" s="6">
        <v>10</v>
      </c>
      <c r="D5" s="22" t="s">
        <v>80</v>
      </c>
      <c r="E5" s="125">
        <v>5</v>
      </c>
      <c r="F5" s="125"/>
      <c r="G5" s="125">
        <v>6.5</v>
      </c>
      <c r="H5" s="125"/>
      <c r="I5" s="125"/>
      <c r="J5" s="125"/>
      <c r="K5" s="125">
        <v>3</v>
      </c>
      <c r="L5" s="125"/>
      <c r="M5" s="125">
        <v>5</v>
      </c>
      <c r="N5" s="125"/>
      <c r="O5" s="122"/>
      <c r="P5" s="123"/>
      <c r="Q5" s="122"/>
      <c r="R5" s="123"/>
      <c r="S5" s="58">
        <f>E5+G5+I5+K5+M5+O5+Q5</f>
        <v>19.5</v>
      </c>
      <c r="T5" s="58">
        <f t="shared" si="0"/>
        <v>19.5</v>
      </c>
      <c r="U5" s="60"/>
      <c r="V5" s="60"/>
    </row>
    <row r="6" spans="1:22" x14ac:dyDescent="0.25">
      <c r="A6" s="6">
        <v>6927</v>
      </c>
      <c r="B6" s="6" t="s">
        <v>113</v>
      </c>
      <c r="C6" s="6">
        <v>11</v>
      </c>
      <c r="D6" s="22" t="s">
        <v>80</v>
      </c>
      <c r="E6" s="125"/>
      <c r="F6" s="125"/>
      <c r="G6" s="125"/>
      <c r="H6" s="125"/>
      <c r="I6" s="125">
        <v>5</v>
      </c>
      <c r="J6" s="125"/>
      <c r="K6" s="125">
        <v>5</v>
      </c>
      <c r="L6" s="125"/>
      <c r="M6" s="125">
        <v>1</v>
      </c>
      <c r="N6" s="125"/>
      <c r="O6" s="122"/>
      <c r="P6" s="123"/>
      <c r="Q6" s="122"/>
      <c r="R6" s="123"/>
      <c r="S6" s="58">
        <f t="shared" ref="S6:S26" si="1">E6+G6+I6+K6+M6+O6+Q6</f>
        <v>11</v>
      </c>
      <c r="T6" s="58">
        <f t="shared" si="0"/>
        <v>11</v>
      </c>
      <c r="U6" s="60"/>
      <c r="V6" s="60"/>
    </row>
    <row r="7" spans="1:22" x14ac:dyDescent="0.25">
      <c r="A7" s="6">
        <v>6927</v>
      </c>
      <c r="B7" s="6" t="s">
        <v>113</v>
      </c>
      <c r="C7" s="6">
        <v>12</v>
      </c>
      <c r="D7" s="22" t="s">
        <v>80</v>
      </c>
      <c r="E7" s="125"/>
      <c r="F7" s="125"/>
      <c r="G7" s="125"/>
      <c r="H7" s="125"/>
      <c r="I7" s="125"/>
      <c r="J7" s="125"/>
      <c r="K7" s="125"/>
      <c r="L7" s="125"/>
      <c r="M7" s="125">
        <v>2</v>
      </c>
      <c r="N7" s="125"/>
      <c r="O7" s="122"/>
      <c r="P7" s="123"/>
      <c r="Q7" s="122"/>
      <c r="R7" s="123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/>
      <c r="B8" s="6"/>
      <c r="C8" s="6"/>
      <c r="D8" s="22"/>
      <c r="E8" s="129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70</v>
      </c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27.06.21</v>
      </c>
      <c r="D2" s="110"/>
      <c r="E2" s="130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84</v>
      </c>
      <c r="B4" s="121" t="s">
        <v>115</v>
      </c>
      <c r="C4" s="6">
        <v>5</v>
      </c>
      <c r="D4" s="22" t="s">
        <v>86</v>
      </c>
      <c r="E4" s="122">
        <v>2</v>
      </c>
      <c r="F4" s="123"/>
      <c r="G4" s="122"/>
      <c r="H4" s="123"/>
      <c r="I4" s="122">
        <v>1</v>
      </c>
      <c r="J4" s="123"/>
      <c r="K4" s="122"/>
      <c r="L4" s="123"/>
      <c r="M4" s="122"/>
      <c r="N4" s="123"/>
      <c r="O4" s="122"/>
      <c r="P4" s="123"/>
      <c r="Q4" s="122"/>
      <c r="R4" s="123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 t="s">
        <v>84</v>
      </c>
      <c r="B5" s="121" t="s">
        <v>115</v>
      </c>
      <c r="C5" s="6">
        <v>4</v>
      </c>
      <c r="D5" s="22" t="s">
        <v>86</v>
      </c>
      <c r="E5" s="122">
        <v>2</v>
      </c>
      <c r="F5" s="123"/>
      <c r="G5" s="122"/>
      <c r="H5" s="123"/>
      <c r="I5" s="122">
        <v>1</v>
      </c>
      <c r="J5" s="123"/>
      <c r="K5" s="122">
        <v>1</v>
      </c>
      <c r="L5" s="123"/>
      <c r="M5" s="122"/>
      <c r="N5" s="123"/>
      <c r="O5" s="122"/>
      <c r="P5" s="123"/>
      <c r="Q5" s="122"/>
      <c r="R5" s="123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 t="s">
        <v>84</v>
      </c>
      <c r="B6" s="121" t="s">
        <v>115</v>
      </c>
      <c r="C6" s="6">
        <v>6</v>
      </c>
      <c r="D6" s="22" t="s">
        <v>86</v>
      </c>
      <c r="E6" s="122">
        <v>2</v>
      </c>
      <c r="F6" s="123"/>
      <c r="G6" s="122"/>
      <c r="H6" s="123"/>
      <c r="I6" s="122">
        <v>1</v>
      </c>
      <c r="J6" s="123"/>
      <c r="K6" s="122"/>
      <c r="L6" s="123"/>
      <c r="M6" s="122"/>
      <c r="N6" s="123"/>
      <c r="O6" s="122"/>
      <c r="P6" s="123"/>
      <c r="Q6" s="122"/>
      <c r="R6" s="123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6" t="s">
        <v>84</v>
      </c>
      <c r="B7" s="121" t="s">
        <v>115</v>
      </c>
      <c r="C7" s="6">
        <v>2</v>
      </c>
      <c r="D7" s="22" t="s">
        <v>86</v>
      </c>
      <c r="E7" s="122">
        <v>2</v>
      </c>
      <c r="F7" s="123"/>
      <c r="G7" s="122">
        <v>3</v>
      </c>
      <c r="H7" s="123"/>
      <c r="I7" s="122">
        <v>1</v>
      </c>
      <c r="J7" s="123"/>
      <c r="K7" s="122"/>
      <c r="L7" s="123"/>
      <c r="M7" s="122"/>
      <c r="N7" s="123"/>
      <c r="O7" s="122"/>
      <c r="P7" s="123"/>
      <c r="Q7" s="122"/>
      <c r="R7" s="123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6" t="s">
        <v>84</v>
      </c>
      <c r="B8" s="121" t="s">
        <v>115</v>
      </c>
      <c r="C8" s="6">
        <v>1</v>
      </c>
      <c r="D8" s="22" t="s">
        <v>86</v>
      </c>
      <c r="E8" s="122"/>
      <c r="F8" s="123"/>
      <c r="G8" s="122">
        <v>2</v>
      </c>
      <c r="H8" s="123"/>
      <c r="I8" s="122">
        <v>2</v>
      </c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 t="s">
        <v>84</v>
      </c>
      <c r="B9" s="121" t="s">
        <v>115</v>
      </c>
      <c r="C9" s="6">
        <v>3</v>
      </c>
      <c r="D9" s="22" t="s">
        <v>86</v>
      </c>
      <c r="E9" s="122"/>
      <c r="F9" s="123"/>
      <c r="G9" s="122">
        <v>3</v>
      </c>
      <c r="H9" s="123"/>
      <c r="I9" s="122">
        <v>1.5</v>
      </c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4.5</v>
      </c>
      <c r="T9" s="58">
        <f t="shared" si="0"/>
        <v>4.5</v>
      </c>
      <c r="U9" s="60"/>
      <c r="V9" s="60"/>
    </row>
    <row r="10" spans="1:22" x14ac:dyDescent="0.25">
      <c r="A10" s="6">
        <v>6927</v>
      </c>
      <c r="B10" s="6" t="s">
        <v>113</v>
      </c>
      <c r="C10" s="6">
        <v>11</v>
      </c>
      <c r="D10" s="22" t="s">
        <v>80</v>
      </c>
      <c r="E10" s="122"/>
      <c r="F10" s="123"/>
      <c r="G10" s="122"/>
      <c r="H10" s="123"/>
      <c r="I10" s="122"/>
      <c r="J10" s="123"/>
      <c r="K10" s="122">
        <v>7</v>
      </c>
      <c r="L10" s="123"/>
      <c r="M10" s="122">
        <v>5</v>
      </c>
      <c r="N10" s="123"/>
      <c r="O10" s="122"/>
      <c r="P10" s="123"/>
      <c r="Q10" s="122"/>
      <c r="R10" s="123"/>
      <c r="S10" s="58">
        <f t="shared" si="1"/>
        <v>12</v>
      </c>
      <c r="T10" s="58">
        <f t="shared" si="0"/>
        <v>12</v>
      </c>
      <c r="U10" s="60"/>
      <c r="V10" s="60"/>
    </row>
    <row r="11" spans="1:22" x14ac:dyDescent="0.25">
      <c r="A11" s="6">
        <v>6927</v>
      </c>
      <c r="B11" s="6" t="s">
        <v>113</v>
      </c>
      <c r="C11" s="6">
        <v>12</v>
      </c>
      <c r="D11" s="22" t="s">
        <v>80</v>
      </c>
      <c r="E11" s="122"/>
      <c r="F11" s="123"/>
      <c r="G11" s="122"/>
      <c r="H11" s="123"/>
      <c r="I11" s="122"/>
      <c r="J11" s="123"/>
      <c r="K11" s="122"/>
      <c r="L11" s="123"/>
      <c r="M11" s="122">
        <v>3</v>
      </c>
      <c r="N11" s="123"/>
      <c r="O11" s="122"/>
      <c r="P11" s="123"/>
      <c r="Q11" s="122"/>
      <c r="R11" s="123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114</v>
      </c>
      <c r="C18" s="6"/>
      <c r="D18" s="22" t="s">
        <v>100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>
        <v>0.5</v>
      </c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0.5</v>
      </c>
      <c r="T19" s="58">
        <f>SUM(S19-U19-V19)</f>
        <v>0.5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27.06.21</v>
      </c>
    </row>
    <row r="2" spans="1:22" s="9" customFormat="1" x14ac:dyDescent="0.25">
      <c r="A2" s="5" t="s">
        <v>76</v>
      </c>
      <c r="B2" s="110"/>
      <c r="C2" s="112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10</v>
      </c>
      <c r="D4" s="22" t="s">
        <v>80</v>
      </c>
      <c r="E4" s="124">
        <v>7.25</v>
      </c>
      <c r="F4" s="124"/>
      <c r="G4" s="124"/>
      <c r="H4" s="124"/>
      <c r="I4" s="124"/>
      <c r="J4" s="124"/>
      <c r="K4" s="124">
        <v>4</v>
      </c>
      <c r="L4" s="124"/>
      <c r="M4" s="124">
        <v>2</v>
      </c>
      <c r="N4" s="124"/>
      <c r="O4" s="129"/>
      <c r="P4" s="131"/>
      <c r="Q4" s="129"/>
      <c r="R4" s="131"/>
      <c r="S4" s="12">
        <f>E4+G4+I4+K4+M4+O4+Q4</f>
        <v>13.25</v>
      </c>
      <c r="T4" s="12">
        <f t="shared" ref="T4:T18" si="0">SUM(S4-U4-V4)</f>
        <v>13.25</v>
      </c>
      <c r="U4" s="14"/>
      <c r="V4" s="14"/>
    </row>
    <row r="5" spans="1:22" x14ac:dyDescent="0.25">
      <c r="A5" s="6">
        <v>6927</v>
      </c>
      <c r="B5" s="6" t="s">
        <v>113</v>
      </c>
      <c r="C5" s="6">
        <v>11</v>
      </c>
      <c r="D5" s="22" t="s">
        <v>80</v>
      </c>
      <c r="E5" s="124"/>
      <c r="F5" s="124"/>
      <c r="G5" s="124">
        <v>5</v>
      </c>
      <c r="H5" s="124"/>
      <c r="I5" s="124"/>
      <c r="J5" s="124"/>
      <c r="K5" s="124"/>
      <c r="L5" s="124"/>
      <c r="M5" s="124">
        <v>2</v>
      </c>
      <c r="N5" s="124"/>
      <c r="O5" s="129"/>
      <c r="P5" s="131"/>
      <c r="Q5" s="129"/>
      <c r="R5" s="131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6927</v>
      </c>
      <c r="B6" s="6" t="s">
        <v>113</v>
      </c>
      <c r="C6" s="6">
        <v>12</v>
      </c>
      <c r="D6" s="22" t="s">
        <v>80</v>
      </c>
      <c r="E6" s="124"/>
      <c r="F6" s="124"/>
      <c r="G6" s="124">
        <v>3</v>
      </c>
      <c r="H6" s="124"/>
      <c r="I6" s="124"/>
      <c r="J6" s="124"/>
      <c r="K6" s="124"/>
      <c r="L6" s="124"/>
      <c r="M6" s="124">
        <v>2</v>
      </c>
      <c r="N6" s="124"/>
      <c r="O6" s="129"/>
      <c r="P6" s="131"/>
      <c r="Q6" s="129"/>
      <c r="R6" s="131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6927</v>
      </c>
      <c r="B7" s="6" t="s">
        <v>113</v>
      </c>
      <c r="C7" s="6">
        <v>13</v>
      </c>
      <c r="D7" s="22" t="s">
        <v>90</v>
      </c>
      <c r="E7" s="124"/>
      <c r="F7" s="124"/>
      <c r="G7" s="124"/>
      <c r="H7" s="124"/>
      <c r="I7" s="124">
        <v>8</v>
      </c>
      <c r="J7" s="124"/>
      <c r="K7" s="124">
        <v>4</v>
      </c>
      <c r="L7" s="124"/>
      <c r="M7" s="124">
        <v>2</v>
      </c>
      <c r="N7" s="124"/>
      <c r="O7" s="129"/>
      <c r="P7" s="131"/>
      <c r="Q7" s="129"/>
      <c r="R7" s="131"/>
      <c r="S7" s="12">
        <f t="shared" si="1"/>
        <v>14</v>
      </c>
      <c r="T7" s="12">
        <f t="shared" si="0"/>
        <v>14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9"/>
      <c r="P8" s="131"/>
      <c r="Q8" s="129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9"/>
      <c r="P9" s="131"/>
      <c r="Q9" s="129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9"/>
      <c r="P10" s="131"/>
      <c r="Q10" s="129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9"/>
      <c r="P11" s="131"/>
      <c r="Q11" s="129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9"/>
      <c r="P12" s="131"/>
      <c r="Q12" s="129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9"/>
      <c r="P13" s="131"/>
      <c r="Q13" s="129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9"/>
      <c r="P14" s="131"/>
      <c r="Q14" s="129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9"/>
      <c r="P15" s="131"/>
      <c r="Q15" s="129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9"/>
      <c r="P16" s="131"/>
      <c r="Q16" s="129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9"/>
      <c r="P17" s="131"/>
      <c r="Q17" s="129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9"/>
      <c r="P18" s="131"/>
      <c r="Q18" s="129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9"/>
      <c r="P19" s="131"/>
      <c r="Q19" s="129"/>
      <c r="R19" s="13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9"/>
      <c r="P20" s="131"/>
      <c r="Q20" s="129"/>
      <c r="R20" s="13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6" t="s">
        <v>114</v>
      </c>
      <c r="C21" s="6"/>
      <c r="D21" s="22" t="s">
        <v>70</v>
      </c>
      <c r="E21" s="124">
        <v>0.75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9"/>
      <c r="P21" s="131"/>
      <c r="Q21" s="129"/>
      <c r="R21" s="131"/>
      <c r="S21" s="12">
        <f t="shared" si="2"/>
        <v>0.75</v>
      </c>
      <c r="T21" s="12">
        <f t="shared" si="3"/>
        <v>0.75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9"/>
      <c r="P22" s="131"/>
      <c r="Q22" s="129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9"/>
      <c r="P23" s="131"/>
      <c r="Q23" s="129"/>
      <c r="R23" s="13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1"/>
      <c r="G24" s="129"/>
      <c r="H24" s="131"/>
      <c r="I24" s="129"/>
      <c r="J24" s="131"/>
      <c r="K24" s="129"/>
      <c r="L24" s="131"/>
      <c r="M24" s="129"/>
      <c r="N24" s="131"/>
      <c r="O24" s="129"/>
      <c r="P24" s="131"/>
      <c r="Q24" s="129"/>
      <c r="R24" s="13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1"/>
      <c r="G25" s="129"/>
      <c r="H25" s="131"/>
      <c r="I25" s="129"/>
      <c r="J25" s="131"/>
      <c r="K25" s="129"/>
      <c r="L25" s="131"/>
      <c r="M25" s="129"/>
      <c r="N25" s="131"/>
      <c r="O25" s="129"/>
      <c r="P25" s="131"/>
      <c r="Q25" s="129"/>
      <c r="R25" s="131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0.75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27.06.21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113</v>
      </c>
      <c r="C4" s="6">
        <v>6</v>
      </c>
      <c r="D4" s="22" t="s">
        <v>83</v>
      </c>
      <c r="E4" s="125">
        <v>7</v>
      </c>
      <c r="F4" s="125"/>
      <c r="G4" s="125">
        <v>5.5</v>
      </c>
      <c r="H4" s="125"/>
      <c r="I4" s="125"/>
      <c r="J4" s="125"/>
      <c r="K4" s="125">
        <v>2</v>
      </c>
      <c r="L4" s="125"/>
      <c r="M4" s="125"/>
      <c r="N4" s="125"/>
      <c r="O4" s="122"/>
      <c r="P4" s="123"/>
      <c r="Q4" s="122"/>
      <c r="R4" s="123"/>
      <c r="S4" s="58">
        <f>E4+G4+I4+K4+M4+O4+Q4</f>
        <v>14.5</v>
      </c>
      <c r="T4" s="58">
        <f t="shared" ref="T4:T14" si="0">SUM(S4-U4-V4)</f>
        <v>14.5</v>
      </c>
      <c r="U4" s="60"/>
      <c r="V4" s="60"/>
    </row>
    <row r="5" spans="1:22" x14ac:dyDescent="0.25">
      <c r="A5" s="6">
        <v>6927</v>
      </c>
      <c r="B5" s="6" t="s">
        <v>113</v>
      </c>
      <c r="C5" s="6">
        <v>5</v>
      </c>
      <c r="D5" s="22" t="s">
        <v>83</v>
      </c>
      <c r="E5" s="125">
        <v>1</v>
      </c>
      <c r="F5" s="125"/>
      <c r="G5" s="125">
        <v>1</v>
      </c>
      <c r="H5" s="125"/>
      <c r="I5" s="125">
        <v>8</v>
      </c>
      <c r="J5" s="125"/>
      <c r="K5" s="125">
        <v>3</v>
      </c>
      <c r="L5" s="125"/>
      <c r="M5" s="125">
        <v>5</v>
      </c>
      <c r="N5" s="125"/>
      <c r="O5" s="122"/>
      <c r="P5" s="123"/>
      <c r="Q5" s="122"/>
      <c r="R5" s="123"/>
      <c r="S5" s="58">
        <f t="shared" ref="S5:S26" si="1">E5+G5+I5+K5+M5+O5+Q5</f>
        <v>18</v>
      </c>
      <c r="T5" s="58">
        <f t="shared" si="0"/>
        <v>18</v>
      </c>
      <c r="U5" s="60"/>
      <c r="V5" s="60"/>
    </row>
    <row r="6" spans="1:22" x14ac:dyDescent="0.25">
      <c r="A6" s="6">
        <v>6927</v>
      </c>
      <c r="B6" s="6" t="s">
        <v>113</v>
      </c>
      <c r="C6" s="6">
        <v>4</v>
      </c>
      <c r="D6" s="22" t="s">
        <v>83</v>
      </c>
      <c r="E6" s="125"/>
      <c r="F6" s="125"/>
      <c r="G6" s="125">
        <v>1</v>
      </c>
      <c r="H6" s="125"/>
      <c r="I6" s="125"/>
      <c r="J6" s="125"/>
      <c r="K6" s="125"/>
      <c r="L6" s="125"/>
      <c r="M6" s="125">
        <v>1</v>
      </c>
      <c r="N6" s="125"/>
      <c r="O6" s="122"/>
      <c r="P6" s="123"/>
      <c r="Q6" s="122"/>
      <c r="R6" s="123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 t="s">
        <v>96</v>
      </c>
      <c r="B7" s="121" t="s">
        <v>116</v>
      </c>
      <c r="C7" s="6">
        <v>104</v>
      </c>
      <c r="D7" s="22" t="s">
        <v>97</v>
      </c>
      <c r="E7" s="125"/>
      <c r="F7" s="125"/>
      <c r="G7" s="125"/>
      <c r="H7" s="125"/>
      <c r="I7" s="125"/>
      <c r="J7" s="125"/>
      <c r="K7" s="125">
        <v>0.5</v>
      </c>
      <c r="L7" s="125"/>
      <c r="M7" s="125"/>
      <c r="N7" s="125"/>
      <c r="O7" s="122"/>
      <c r="P7" s="123"/>
      <c r="Q7" s="122"/>
      <c r="R7" s="123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6927</v>
      </c>
      <c r="B8" s="6" t="s">
        <v>113</v>
      </c>
      <c r="C8" s="6">
        <v>2</v>
      </c>
      <c r="D8" s="22" t="s">
        <v>83</v>
      </c>
      <c r="E8" s="122"/>
      <c r="F8" s="123"/>
      <c r="G8" s="122"/>
      <c r="H8" s="123"/>
      <c r="I8" s="122"/>
      <c r="J8" s="123"/>
      <c r="K8" s="122">
        <v>2.5</v>
      </c>
      <c r="L8" s="123"/>
      <c r="M8" s="122"/>
      <c r="N8" s="123"/>
      <c r="O8" s="122"/>
      <c r="P8" s="123"/>
      <c r="Q8" s="122"/>
      <c r="R8" s="123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>
        <v>6927</v>
      </c>
      <c r="B9" s="6" t="s">
        <v>113</v>
      </c>
      <c r="C9" s="6">
        <v>1</v>
      </c>
      <c r="D9" s="22" t="s">
        <v>83</v>
      </c>
      <c r="E9" s="122"/>
      <c r="F9" s="123"/>
      <c r="G9" s="122"/>
      <c r="H9" s="123"/>
      <c r="I9" s="122"/>
      <c r="J9" s="123"/>
      <c r="K9" s="122"/>
      <c r="L9" s="123"/>
      <c r="M9" s="122">
        <v>2</v>
      </c>
      <c r="N9" s="123"/>
      <c r="O9" s="122"/>
      <c r="P9" s="123"/>
      <c r="Q9" s="122"/>
      <c r="R9" s="123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4"/>
      <c r="G18" s="124"/>
      <c r="H18" s="124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>
        <v>3600</v>
      </c>
      <c r="B21" s="6" t="s">
        <v>114</v>
      </c>
      <c r="C21" s="81"/>
      <c r="D21" s="22" t="s">
        <v>100</v>
      </c>
      <c r="E21" s="122"/>
      <c r="F21" s="123"/>
      <c r="G21" s="122">
        <v>0.5</v>
      </c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27.06.21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111</v>
      </c>
      <c r="C4" s="6">
        <v>22</v>
      </c>
      <c r="D4" s="22" t="s">
        <v>87</v>
      </c>
      <c r="E4" s="125">
        <v>4</v>
      </c>
      <c r="F4" s="125"/>
      <c r="G4" s="125"/>
      <c r="H4" s="125"/>
      <c r="I4" s="122"/>
      <c r="J4" s="123"/>
      <c r="K4" s="122"/>
      <c r="L4" s="123"/>
      <c r="M4" s="125"/>
      <c r="N4" s="125"/>
      <c r="O4" s="122"/>
      <c r="P4" s="123"/>
      <c r="Q4" s="122"/>
      <c r="R4" s="123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 t="s">
        <v>96</v>
      </c>
      <c r="B5" s="121" t="s">
        <v>116</v>
      </c>
      <c r="C5" s="6">
        <v>104</v>
      </c>
      <c r="D5" s="22" t="s">
        <v>97</v>
      </c>
      <c r="E5" s="125">
        <v>4</v>
      </c>
      <c r="F5" s="125"/>
      <c r="G5" s="125">
        <v>8</v>
      </c>
      <c r="H5" s="125"/>
      <c r="I5" s="122">
        <v>8</v>
      </c>
      <c r="J5" s="123"/>
      <c r="K5" s="122">
        <v>8</v>
      </c>
      <c r="L5" s="123"/>
      <c r="M5" s="125">
        <v>5</v>
      </c>
      <c r="N5" s="125"/>
      <c r="O5" s="122"/>
      <c r="P5" s="123"/>
      <c r="Q5" s="122"/>
      <c r="R5" s="123"/>
      <c r="S5" s="58">
        <f t="shared" ref="S5:S22" si="1">E5+G5+I5+K5+M5+O5+Q5</f>
        <v>33</v>
      </c>
      <c r="T5" s="58">
        <f t="shared" si="0"/>
        <v>33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5"/>
      <c r="G8" s="122"/>
      <c r="H8" s="123"/>
      <c r="I8" s="125"/>
      <c r="J8" s="125"/>
      <c r="K8" s="125"/>
      <c r="L8" s="125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5"/>
      <c r="G9" s="122"/>
      <c r="H9" s="123"/>
      <c r="I9" s="125"/>
      <c r="J9" s="125"/>
      <c r="K9" s="125"/>
      <c r="L9" s="125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2"/>
      <c r="F16" s="123"/>
      <c r="G16" s="122"/>
      <c r="H16" s="123"/>
      <c r="I16" s="125"/>
      <c r="J16" s="125"/>
      <c r="K16" s="125"/>
      <c r="L16" s="125"/>
      <c r="M16" s="125"/>
      <c r="N16" s="125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5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85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114</v>
      </c>
      <c r="C4" s="6"/>
      <c r="D4" s="22" t="s">
        <v>73</v>
      </c>
      <c r="E4" s="134"/>
      <c r="F4" s="135"/>
      <c r="G4" s="134"/>
      <c r="H4" s="135"/>
      <c r="I4" s="134"/>
      <c r="J4" s="135"/>
      <c r="K4" s="134"/>
      <c r="L4" s="135"/>
      <c r="M4" s="134"/>
      <c r="N4" s="135"/>
      <c r="O4" s="129"/>
      <c r="P4" s="131"/>
      <c r="Q4" s="129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 t="s">
        <v>114</v>
      </c>
      <c r="C5" s="6"/>
      <c r="D5" s="22" t="s">
        <v>91</v>
      </c>
      <c r="E5" s="134"/>
      <c r="F5" s="135"/>
      <c r="G5" s="134"/>
      <c r="H5" s="135"/>
      <c r="I5" s="134"/>
      <c r="J5" s="135"/>
      <c r="K5" s="134"/>
      <c r="L5" s="135"/>
      <c r="M5" s="134"/>
      <c r="N5" s="135"/>
      <c r="O5" s="129"/>
      <c r="P5" s="131"/>
      <c r="Q5" s="129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114</v>
      </c>
      <c r="C6" s="6"/>
      <c r="D6" s="22" t="s">
        <v>92</v>
      </c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29"/>
      <c r="P6" s="131"/>
      <c r="Q6" s="129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29"/>
      <c r="P7" s="131"/>
      <c r="Q7" s="129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29"/>
      <c r="P8" s="131"/>
      <c r="Q8" s="129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29"/>
      <c r="P9" s="131"/>
      <c r="Q9" s="129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29"/>
      <c r="P10" s="131"/>
      <c r="Q10" s="129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29"/>
      <c r="P11" s="131"/>
      <c r="Q11" s="129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29"/>
      <c r="P12" s="131"/>
      <c r="Q12" s="129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29"/>
      <c r="P13" s="131"/>
      <c r="Q13" s="129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29"/>
      <c r="P14" s="131"/>
      <c r="Q14" s="129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29"/>
      <c r="P15" s="131"/>
      <c r="Q15" s="129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29"/>
      <c r="P16" s="131"/>
      <c r="Q16" s="129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29"/>
      <c r="P17" s="131"/>
      <c r="Q17" s="129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29"/>
      <c r="P18" s="131"/>
      <c r="Q18" s="129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29"/>
      <c r="P19" s="131"/>
      <c r="Q19" s="129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29"/>
      <c r="P20" s="131"/>
      <c r="Q20" s="129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29"/>
      <c r="P21" s="131"/>
      <c r="Q21" s="129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1"/>
      <c r="G22" s="129"/>
      <c r="H22" s="131"/>
      <c r="I22" s="129"/>
      <c r="J22" s="131"/>
      <c r="K22" s="129"/>
      <c r="L22" s="131"/>
      <c r="M22" s="129"/>
      <c r="N22" s="131"/>
      <c r="O22" s="129"/>
      <c r="P22" s="131"/>
      <c r="Q22" s="129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27.06.21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10</v>
      </c>
      <c r="D4" s="22" t="s">
        <v>80</v>
      </c>
      <c r="E4" s="129">
        <v>3.5</v>
      </c>
      <c r="F4" s="131"/>
      <c r="G4" s="129">
        <v>3</v>
      </c>
      <c r="H4" s="131"/>
      <c r="I4" s="129">
        <v>2</v>
      </c>
      <c r="J4" s="131"/>
      <c r="K4" s="129">
        <v>2</v>
      </c>
      <c r="L4" s="131"/>
      <c r="M4" s="129">
        <v>2</v>
      </c>
      <c r="N4" s="131"/>
      <c r="O4" s="129"/>
      <c r="P4" s="131"/>
      <c r="Q4" s="129"/>
      <c r="R4" s="131"/>
      <c r="S4" s="12">
        <f>E4+G4+I4+K4+M4+O4+Q4</f>
        <v>12.5</v>
      </c>
      <c r="T4" s="12">
        <f t="shared" ref="T4:T22" si="0">SUM(S4-U4-V4)</f>
        <v>12.5</v>
      </c>
      <c r="U4" s="14"/>
      <c r="V4" s="14"/>
    </row>
    <row r="5" spans="1:22" x14ac:dyDescent="0.25">
      <c r="A5" s="6">
        <v>6927</v>
      </c>
      <c r="B5" s="6" t="s">
        <v>113</v>
      </c>
      <c r="C5" s="6">
        <v>11</v>
      </c>
      <c r="D5" s="22" t="s">
        <v>80</v>
      </c>
      <c r="E5" s="129">
        <v>3</v>
      </c>
      <c r="F5" s="131"/>
      <c r="G5" s="129">
        <v>2</v>
      </c>
      <c r="H5" s="131"/>
      <c r="I5" s="129">
        <v>2</v>
      </c>
      <c r="J5" s="131"/>
      <c r="K5" s="129">
        <v>2</v>
      </c>
      <c r="L5" s="131"/>
      <c r="M5" s="129">
        <v>2</v>
      </c>
      <c r="N5" s="131"/>
      <c r="O5" s="129"/>
      <c r="P5" s="131"/>
      <c r="Q5" s="129"/>
      <c r="R5" s="131"/>
      <c r="S5" s="12">
        <f t="shared" ref="S5:S25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6927</v>
      </c>
      <c r="B6" s="6" t="s">
        <v>113</v>
      </c>
      <c r="C6" s="6">
        <v>13</v>
      </c>
      <c r="D6" s="22" t="s">
        <v>80</v>
      </c>
      <c r="E6" s="129"/>
      <c r="F6" s="131"/>
      <c r="G6" s="129">
        <v>1</v>
      </c>
      <c r="H6" s="131"/>
      <c r="I6" s="129">
        <v>2</v>
      </c>
      <c r="J6" s="131"/>
      <c r="K6" s="129">
        <v>2</v>
      </c>
      <c r="L6" s="131"/>
      <c r="M6" s="129">
        <v>2</v>
      </c>
      <c r="N6" s="131"/>
      <c r="O6" s="129"/>
      <c r="P6" s="131"/>
      <c r="Q6" s="129"/>
      <c r="R6" s="131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/>
      <c r="B7" s="6"/>
      <c r="C7" s="6"/>
      <c r="D7" s="22"/>
      <c r="E7" s="129"/>
      <c r="F7" s="131"/>
      <c r="G7" s="129"/>
      <c r="H7" s="131"/>
      <c r="I7" s="129"/>
      <c r="J7" s="131"/>
      <c r="K7" s="129"/>
      <c r="L7" s="131"/>
      <c r="M7" s="129"/>
      <c r="N7" s="131"/>
      <c r="O7" s="129"/>
      <c r="P7" s="131"/>
      <c r="Q7" s="129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1"/>
      <c r="G8" s="129"/>
      <c r="H8" s="131"/>
      <c r="I8" s="129"/>
      <c r="J8" s="131"/>
      <c r="K8" s="129"/>
      <c r="L8" s="131"/>
      <c r="M8" s="129"/>
      <c r="N8" s="131"/>
      <c r="O8" s="129"/>
      <c r="P8" s="131"/>
      <c r="Q8" s="129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1"/>
      <c r="G9" s="129"/>
      <c r="H9" s="131"/>
      <c r="I9" s="129"/>
      <c r="J9" s="131"/>
      <c r="K9" s="129"/>
      <c r="L9" s="131"/>
      <c r="M9" s="129"/>
      <c r="N9" s="131"/>
      <c r="O9" s="129"/>
      <c r="P9" s="131"/>
      <c r="Q9" s="129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1"/>
      <c r="G10" s="129"/>
      <c r="H10" s="131"/>
      <c r="I10" s="129"/>
      <c r="J10" s="131"/>
      <c r="K10" s="129"/>
      <c r="L10" s="131"/>
      <c r="M10" s="129"/>
      <c r="N10" s="131"/>
      <c r="O10" s="129"/>
      <c r="P10" s="131"/>
      <c r="Q10" s="129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1"/>
      <c r="G11" s="129"/>
      <c r="H11" s="131"/>
      <c r="I11" s="129"/>
      <c r="J11" s="131"/>
      <c r="K11" s="129"/>
      <c r="L11" s="131"/>
      <c r="M11" s="129"/>
      <c r="N11" s="131"/>
      <c r="O11" s="129"/>
      <c r="P11" s="131"/>
      <c r="Q11" s="129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1"/>
      <c r="G12" s="129"/>
      <c r="H12" s="131"/>
      <c r="I12" s="129"/>
      <c r="J12" s="131"/>
      <c r="K12" s="129"/>
      <c r="L12" s="131"/>
      <c r="M12" s="129"/>
      <c r="N12" s="131"/>
      <c r="O12" s="129"/>
      <c r="P12" s="131"/>
      <c r="Q12" s="129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1"/>
      <c r="G13" s="129"/>
      <c r="H13" s="131"/>
      <c r="I13" s="129"/>
      <c r="J13" s="131"/>
      <c r="K13" s="129"/>
      <c r="L13" s="131"/>
      <c r="M13" s="129"/>
      <c r="N13" s="131"/>
      <c r="O13" s="129"/>
      <c r="P13" s="131"/>
      <c r="Q13" s="129"/>
      <c r="R13" s="131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1"/>
      <c r="G14" s="129"/>
      <c r="H14" s="131"/>
      <c r="I14" s="129"/>
      <c r="J14" s="131"/>
      <c r="K14" s="129"/>
      <c r="L14" s="131"/>
      <c r="M14" s="129"/>
      <c r="N14" s="131"/>
      <c r="O14" s="129"/>
      <c r="P14" s="131"/>
      <c r="Q14" s="129"/>
      <c r="R14" s="131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1"/>
      <c r="G15" s="129"/>
      <c r="H15" s="131"/>
      <c r="I15" s="129"/>
      <c r="J15" s="131"/>
      <c r="K15" s="129"/>
      <c r="L15" s="131"/>
      <c r="M15" s="129"/>
      <c r="N15" s="131"/>
      <c r="O15" s="129"/>
      <c r="P15" s="131"/>
      <c r="Q15" s="129"/>
      <c r="R15" s="131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29"/>
      <c r="F16" s="131"/>
      <c r="G16" s="129"/>
      <c r="H16" s="131"/>
      <c r="I16" s="129"/>
      <c r="J16" s="131"/>
      <c r="K16" s="129"/>
      <c r="L16" s="131"/>
      <c r="M16" s="129"/>
      <c r="N16" s="131"/>
      <c r="O16" s="129"/>
      <c r="P16" s="131"/>
      <c r="Q16" s="129"/>
      <c r="R16" s="131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1"/>
      <c r="G17" s="129"/>
      <c r="H17" s="131"/>
      <c r="I17" s="129"/>
      <c r="J17" s="131"/>
      <c r="K17" s="129"/>
      <c r="L17" s="131"/>
      <c r="M17" s="129"/>
      <c r="N17" s="131"/>
      <c r="O17" s="129"/>
      <c r="P17" s="131"/>
      <c r="Q17" s="129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1"/>
      <c r="G18" s="129"/>
      <c r="H18" s="131"/>
      <c r="I18" s="129"/>
      <c r="J18" s="131"/>
      <c r="K18" s="129"/>
      <c r="L18" s="131"/>
      <c r="M18" s="129"/>
      <c r="N18" s="131"/>
      <c r="O18" s="129"/>
      <c r="P18" s="131"/>
      <c r="Q18" s="129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1"/>
      <c r="G19" s="129"/>
      <c r="H19" s="131"/>
      <c r="I19" s="129"/>
      <c r="J19" s="131"/>
      <c r="K19" s="129"/>
      <c r="L19" s="131"/>
      <c r="M19" s="129"/>
      <c r="N19" s="131"/>
      <c r="O19" s="129"/>
      <c r="P19" s="131"/>
      <c r="Q19" s="129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9"/>
      <c r="P20" s="131"/>
      <c r="Q20" s="129"/>
      <c r="R20" s="13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114</v>
      </c>
      <c r="C21" s="6"/>
      <c r="D21" s="10" t="s">
        <v>75</v>
      </c>
      <c r="E21" s="129">
        <v>1.5</v>
      </c>
      <c r="F21" s="131"/>
      <c r="G21" s="129">
        <v>2</v>
      </c>
      <c r="H21" s="131"/>
      <c r="I21" s="129">
        <v>2</v>
      </c>
      <c r="J21" s="131"/>
      <c r="K21" s="129">
        <v>2</v>
      </c>
      <c r="L21" s="131"/>
      <c r="M21" s="129">
        <v>2</v>
      </c>
      <c r="N21" s="131"/>
      <c r="O21" s="129"/>
      <c r="P21" s="131"/>
      <c r="Q21" s="129"/>
      <c r="R21" s="131"/>
      <c r="S21" s="12">
        <f t="shared" si="1"/>
        <v>9.5</v>
      </c>
      <c r="T21" s="12">
        <f t="shared" si="0"/>
        <v>9.5</v>
      </c>
      <c r="U21" s="14"/>
      <c r="V21" s="14"/>
    </row>
    <row r="22" spans="1:22" x14ac:dyDescent="0.25">
      <c r="A22" s="6"/>
      <c r="B22" s="6"/>
      <c r="C22" s="6"/>
      <c r="D22" s="10"/>
      <c r="E22" s="129"/>
      <c r="F22" s="131"/>
      <c r="G22" s="129"/>
      <c r="H22" s="131"/>
      <c r="I22" s="129"/>
      <c r="J22" s="131"/>
      <c r="K22" s="129"/>
      <c r="L22" s="131"/>
      <c r="M22" s="129"/>
      <c r="N22" s="131"/>
      <c r="O22" s="129"/>
      <c r="P22" s="131"/>
      <c r="Q22" s="129"/>
      <c r="R22" s="13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9"/>
      <c r="F23" s="131"/>
      <c r="G23" s="129"/>
      <c r="H23" s="131"/>
      <c r="I23" s="129"/>
      <c r="J23" s="131"/>
      <c r="K23" s="129"/>
      <c r="L23" s="131"/>
      <c r="M23" s="129"/>
      <c r="N23" s="131"/>
      <c r="O23" s="129"/>
      <c r="P23" s="131"/>
      <c r="Q23" s="129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/>
      <c r="F24" s="131"/>
      <c r="G24" s="129"/>
      <c r="H24" s="131"/>
      <c r="I24" s="129"/>
      <c r="J24" s="131"/>
      <c r="K24" s="129"/>
      <c r="L24" s="131"/>
      <c r="M24" s="129"/>
      <c r="N24" s="131"/>
      <c r="O24" s="129"/>
      <c r="P24" s="131"/>
      <c r="Q24" s="129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79</v>
      </c>
      <c r="I31" s="24">
        <v>9.5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Horley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Horley!Print_Area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2022-09-27T10:31:29Z</dcterms:modified>
</cp:coreProperties>
</file>