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1FD2747D-EA6E-4C58-AF19-6C8F0CFB3DDF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T22" i="16" s="1"/>
  <c r="S21" i="16"/>
  <c r="T21" i="16" s="1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S22" i="18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C32" i="18" l="1"/>
  <c r="T22" i="18"/>
  <c r="C31" i="18"/>
  <c r="E17" i="1" s="1"/>
  <c r="E19" i="1" s="1"/>
  <c r="T21" i="18"/>
  <c r="I19" i="1"/>
  <c r="H19" i="1"/>
  <c r="C19" i="1"/>
  <c r="T18" i="18"/>
  <c r="T20" i="30"/>
  <c r="D15" i="1"/>
  <c r="D19" i="1" s="1"/>
  <c r="T13" i="30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C29" i="30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B17" i="1" s="1"/>
  <c r="C33" i="18" l="1"/>
  <c r="G33" i="18" s="1"/>
  <c r="G17" i="1" l="1"/>
  <c r="S25" i="16" l="1"/>
  <c r="S18" i="16"/>
  <c r="T18" i="16" l="1"/>
  <c r="T24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<sst xmlns="http://schemas.openxmlformats.org/spreadsheetml/2006/main" count="444" uniqueCount="67">
  <si>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</si>
  <si>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</si>
  <si>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</si>
  <si>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</si>
  <si>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</si>
  <si>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</si>
  <si>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</si>
  <si>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</si>
  <si>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</si>
  <si>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</si>
  <si>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</si>
  <si>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</si>
  <si>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</si>
  <si>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</si>
  <si>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</si>
  <si>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</si>
  <si>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</si>
  <si>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</si>
  <si>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</si>
  <si>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</si>
  <si>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</si>
  <si>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</si>
  <si>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</si>
  <si>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</si>
  <si>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</si>
  <si>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</si>
  <si>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</si>
  <si>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</si>
  <si>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</si>
  <si>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</si>
  <si>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</si>
  <si>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</si>
  <si>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</si>
  <si>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</si>
  <si>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</si>
  <si>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</si>
  <si>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</si>
  <si>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</si>
  <si>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</si>
  <si>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</si>
  <si>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</si>
  <si>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</si>
  <si>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</si>
  <si>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</si>
  <si>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</si>
  <si>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</si>
  <si>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</si>
  <si>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</si>
  <si>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</si>
  <si>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</si>
  <si>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</si>
  <si>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</si>
  <si>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</si>
  <si>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</si>
  <si>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</si>
  <si>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</si>
  <si>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</si>
  <si>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</si>
  <si>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 xml:space="preserve">week ending </t>
  </si>
  <si>
    <t>Week Ending</t>
  </si>
  <si>
    <t>M. Jones</t>
  </si>
  <si>
    <t>M Jones</t>
  </si>
  <si>
    <t>S.Chimes</t>
  </si>
  <si>
    <t>S Chimes</t>
  </si>
  <si>
    <t>K. Leek</t>
  </si>
  <si>
    <t>K Leek</t>
  </si>
  <si>
    <t>01.01.23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</si>
</sst>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89" zoomScaleNormal="89" workbookViewId="0">
      <selection activeCell="E12" sqref="E12"/>
    </sheetView>
  </sheetViews>
  <sheetFormatPr defaultColWidth="9.1640625" defaultRowHeight="17.7" x14ac:dyDescent="0.6"/>
  <cols>
    <col min="1" max="1" width="25.83203125" style="92" customWidth="1"/>
    <col min="2" max="2" width="16.27734375" style="92" customWidth="1"/>
    <col min="3" max="3" width="15.71875" style="92" bestFit="1" customWidth="1"/>
    <col min="4" max="4" width="16" style="92" customWidth="1"/>
    <col min="5" max="5" width="26.83203125" style="92" bestFit="1" customWidth="1"/>
    <col min="6" max="6" width="24.1640625" style="92" customWidth="1"/>
    <col min="7" max="7" width="16" style="94" customWidth="1"/>
    <col min="8" max="8" width="20.5546875" style="94" bestFit="1" customWidth="1"/>
    <col min="9" max="9" width="8.27734375" style="94" bestFit="1" customWidth="1"/>
    <col min="10" max="10" width="9.1640625" style="92"/>
    <col min="11" max="11" width="10.44140625" style="92" customWidth="1"/>
    <col min="12" max="16384" width="9.1640625" style="92"/>
  </cols>
  <sheetData>
    <row r="1" spans="1:11" x14ac:dyDescent="0.6">
      <c r="A1" s="91" t="s">
        <v>0</v>
      </c>
      <c r="D1" s="93"/>
      <c r="E1" s="92" t="s">
        <v>49</v>
      </c>
    </row>
    <row r="2" spans="1:11" x14ac:dyDescent="0.6">
      <c r="A2" s="91" t="s">
        <v>59</v>
      </c>
      <c r="C2" s="6" t="s">
        <v>66</v>
      </c>
      <c r="D2" s="95"/>
      <c r="E2" s="92" t="s">
        <v>42</v>
      </c>
    </row>
    <row r="3" spans="1:11" x14ac:dyDescent="0.6">
      <c r="A3" s="91"/>
      <c r="D3" s="96"/>
      <c r="E3" s="92" t="s">
        <v>44</v>
      </c>
    </row>
    <row r="4" spans="1:11" ht="12.75" customHeight="1" x14ac:dyDescent="0.6"/>
    <row r="5" spans="1:11" x14ac:dyDescent="0.6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6">
      <c r="A6" s="99" t="s">
        <v>63</v>
      </c>
      <c r="B6" s="100">
        <f>SUM(Chimes!C32)</f>
        <v>0</v>
      </c>
      <c r="C6" s="100">
        <f>SUM(Chimes!C33)</f>
        <v>0</v>
      </c>
      <c r="D6" s="100">
        <f>SUM(Chimes!C34)</f>
        <v>0</v>
      </c>
      <c r="E6" s="100">
        <f>SUM(Chimes!C35)</f>
        <v>24</v>
      </c>
      <c r="F6" s="100">
        <f>SUM(Chimes!C36)</f>
        <v>16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6">
      <c r="A7" s="99" t="s">
        <v>43</v>
      </c>
      <c r="B7" s="100">
        <f>SUM(Czege!C27)</f>
        <v>0</v>
      </c>
      <c r="C7" s="100">
        <f>SUM(Czege!C28)</f>
        <v>0</v>
      </c>
      <c r="D7" s="100">
        <f>SUM(Czege!C29)</f>
        <v>0</v>
      </c>
      <c r="E7" s="100">
        <f>SUM(Czege!C30)</f>
        <v>24</v>
      </c>
      <c r="F7" s="100">
        <f>SUM(Czege!C31)</f>
        <v>16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0.5</v>
      </c>
    </row>
    <row r="8" spans="1:11" ht="17.25" customHeight="1" x14ac:dyDescent="0.6">
      <c r="A8" s="99" t="s">
        <v>7</v>
      </c>
      <c r="B8" s="100">
        <f>SUM(Doran!C31)</f>
        <v>0</v>
      </c>
      <c r="C8" s="100">
        <f>SUM(Doran!C32)</f>
        <v>0</v>
      </c>
      <c r="D8" s="100">
        <f>SUM(Doran!C33)</f>
        <v>0</v>
      </c>
      <c r="E8" s="100">
        <f>SUM(Doran!C34)</f>
        <v>24</v>
      </c>
      <c r="F8" s="100">
        <f>SUM(Doran!C35)</f>
        <v>16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6">
      <c r="A9" s="99" t="s">
        <v>50</v>
      </c>
      <c r="B9" s="100">
        <f>SUM(Hammond!C31)</f>
        <v>0</v>
      </c>
      <c r="C9" s="100">
        <f>SUM(Hammond!C32)</f>
        <v>0</v>
      </c>
      <c r="D9" s="100">
        <f>SUM(Hammond!C33)</f>
        <v>0</v>
      </c>
      <c r="E9" s="100">
        <f>SUM(Hammond!C34)</f>
        <v>24</v>
      </c>
      <c r="F9" s="100">
        <f>SUM(Hammond!C35)</f>
        <v>16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0.5</v>
      </c>
    </row>
    <row r="10" spans="1:11" x14ac:dyDescent="0.6">
      <c r="A10" s="99" t="s">
        <v>8</v>
      </c>
      <c r="B10" s="100">
        <f>SUM(Harland!C27)</f>
        <v>0</v>
      </c>
      <c r="C10" s="100">
        <f>SUM(Harland!C28)</f>
        <v>0</v>
      </c>
      <c r="D10" s="100">
        <f>SUM(Harland!C29)</f>
        <v>0</v>
      </c>
      <c r="E10" s="100">
        <f>SUM(Harland!C30)</f>
        <v>8</v>
      </c>
      <c r="F10" s="100">
        <f>SUM(Harland!C31)</f>
        <v>16</v>
      </c>
      <c r="G10" s="101">
        <f t="shared" si="1"/>
        <v>24</v>
      </c>
      <c r="H10" s="104">
        <f>SUM(Harland!C33)</f>
        <v>0</v>
      </c>
      <c r="I10" s="104">
        <f>SUM(Harland!C34)</f>
        <v>0</v>
      </c>
      <c r="K10" s="103">
        <f>SUM(Harland!I28)</f>
        <v>3</v>
      </c>
    </row>
    <row r="11" spans="1:11" x14ac:dyDescent="0.6">
      <c r="A11" s="92" t="s">
        <v>61</v>
      </c>
      <c r="B11" s="100">
        <f>SUM(Jones!C28)</f>
        <v>0</v>
      </c>
      <c r="C11" s="100">
        <f>SUM(Jones!C29)</f>
        <v>0</v>
      </c>
      <c r="D11" s="100">
        <f>SUM(Jones!C30)</f>
        <v>0</v>
      </c>
      <c r="E11" s="100">
        <f>SUM(Jones!C31)</f>
        <v>24</v>
      </c>
      <c r="F11" s="100">
        <f>SUM(Jones!C32)</f>
        <v>16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32</v>
      </c>
    </row>
    <row r="12" spans="1:11" x14ac:dyDescent="0.6">
      <c r="A12" s="113" t="s">
        <v>65</v>
      </c>
      <c r="B12" s="100">
        <f>SUM(Leek!C28)</f>
        <v>0</v>
      </c>
      <c r="C12" s="100">
        <f>SUM(Leek!C29)</f>
        <v>0</v>
      </c>
      <c r="D12" s="100">
        <f>SUM(Leek!C30)</f>
        <v>0</v>
      </c>
      <c r="E12" s="100">
        <f>SUM(Leek!C31)</f>
        <v>16</v>
      </c>
      <c r="F12" s="100">
        <f>SUM(Leek!C32)</f>
        <v>8</v>
      </c>
      <c r="G12" s="101">
        <f>B12+C12+D12+E12+F12</f>
        <v>24</v>
      </c>
      <c r="H12" s="104">
        <f>SUM(Leek!C34)</f>
        <v>0</v>
      </c>
      <c r="I12" s="104">
        <f>SUM(Leek!C35)</f>
        <v>0</v>
      </c>
      <c r="K12" s="103">
        <f>SUM(Leek!I29)</f>
        <v>33</v>
      </c>
    </row>
    <row r="13" spans="1:11" x14ac:dyDescent="0.6">
      <c r="A13" s="99" t="s">
        <v>9</v>
      </c>
      <c r="B13" s="100">
        <f>SUM(McSharry!C27)</f>
        <v>0</v>
      </c>
      <c r="C13" s="100">
        <f>SUM(McSharry!C28)</f>
        <v>0</v>
      </c>
      <c r="D13" s="100">
        <f>SUM(McSharry!C29)</f>
        <v>0</v>
      </c>
      <c r="E13" s="100">
        <f>SUM(McSharry!C30)</f>
        <v>24</v>
      </c>
      <c r="F13" s="100">
        <f>SUM(McSharry!C31)</f>
        <v>16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1.5</v>
      </c>
    </row>
    <row r="14" spans="1:11" ht="17.25" customHeight="1" x14ac:dyDescent="0.6">
      <c r="A14" s="99" t="s">
        <v>10</v>
      </c>
      <c r="B14" s="100">
        <f>SUM(Taylor!C28)</f>
        <v>0</v>
      </c>
      <c r="C14" s="100">
        <f>SUM(Taylor!C29)</f>
        <v>0</v>
      </c>
      <c r="D14" s="100">
        <f>SUM(Taylor!C30)</f>
        <v>0</v>
      </c>
      <c r="E14" s="100">
        <f>SUM(Taylor!C31)</f>
        <v>24</v>
      </c>
      <c r="F14" s="100">
        <f>SUM(Taylor!C32)</f>
        <v>16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6">
      <c r="A15" s="99" t="s">
        <v>45</v>
      </c>
      <c r="B15" s="100">
        <f>SUM(Ward!C30)</f>
        <v>0</v>
      </c>
      <c r="C15" s="100">
        <f>SUM(Ward!C31)</f>
        <v>0</v>
      </c>
      <c r="D15" s="100">
        <f>SUM(Ward!C32)</f>
        <v>0</v>
      </c>
      <c r="E15" s="100">
        <f>SUM(Ward!C33)</f>
        <v>24</v>
      </c>
      <c r="F15" s="100">
        <f>SUM(Ward!C34)</f>
        <v>16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6">
      <c r="A16" s="99" t="s">
        <v>47</v>
      </c>
      <c r="B16" s="100">
        <f>SUM(N.Winterburn!C29)</f>
        <v>0</v>
      </c>
      <c r="C16" s="100">
        <f>SUM(N.Winterburn!C30)</f>
        <v>0</v>
      </c>
      <c r="D16" s="100">
        <f>SUM(N.Winterburn!C31)</f>
        <v>0</v>
      </c>
      <c r="E16" s="100">
        <f>SUM(N.Winterburn!C32)</f>
        <v>24</v>
      </c>
      <c r="F16" s="100">
        <f>SUM(N.Winterburn!C33)</f>
        <v>16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5</v>
      </c>
    </row>
    <row r="17" spans="1:11" x14ac:dyDescent="0.6">
      <c r="A17" s="99" t="s">
        <v>11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24</v>
      </c>
      <c r="F17" s="100">
        <f>SUM(T.Winterburn!C32)</f>
        <v>16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1" x14ac:dyDescent="0.6">
      <c r="A18" s="99" t="s">
        <v>12</v>
      </c>
      <c r="B18" s="100">
        <f>SUM(Wright!C36)</f>
        <v>0</v>
      </c>
      <c r="C18" s="100">
        <f>SUM(Wright!C37)</f>
        <v>0</v>
      </c>
      <c r="D18" s="100">
        <f>SUM(Wright!C38)</f>
        <v>0</v>
      </c>
      <c r="E18" s="100">
        <f>SUM(Wright!C39)</f>
        <v>24</v>
      </c>
      <c r="F18" s="100">
        <f>SUM(Wright!C40)</f>
        <v>16</v>
      </c>
      <c r="G18" s="101">
        <f>B18+C18+D18+E18+F18</f>
        <v>40</v>
      </c>
      <c r="H18" s="104">
        <f>SUM(Wright!C42)</f>
        <v>0</v>
      </c>
      <c r="I18" s="104">
        <f>SUM(Wright!C43)</f>
        <v>0</v>
      </c>
      <c r="K18" s="103">
        <f>SUM(Wright!I37)</f>
        <v>30.75</v>
      </c>
    </row>
    <row r="19" spans="1:11" ht="17.25" customHeight="1" x14ac:dyDescent="0.6">
      <c r="A19" s="105" t="s">
        <v>22</v>
      </c>
      <c r="B19" s="106">
        <f t="shared" ref="B19:I19" si="2">SUM(B6:B18)</f>
        <v>0</v>
      </c>
      <c r="C19" s="106">
        <f t="shared" si="2"/>
        <v>0</v>
      </c>
      <c r="D19" s="106">
        <f t="shared" si="2"/>
        <v>0</v>
      </c>
      <c r="E19" s="106">
        <f t="shared" si="2"/>
        <v>288</v>
      </c>
      <c r="F19" s="106">
        <f t="shared" si="2"/>
        <v>200</v>
      </c>
      <c r="G19" s="106">
        <f t="shared" si="2"/>
        <v>488</v>
      </c>
      <c r="H19" s="107">
        <f t="shared" si="2"/>
        <v>0</v>
      </c>
      <c r="I19" s="107">
        <f t="shared" si="2"/>
        <v>0</v>
      </c>
      <c r="J19" s="94"/>
      <c r="K19" s="106">
        <f>SUM(K6:K18)</f>
        <v>106.25</v>
      </c>
    </row>
    <row r="20" spans="1:11" s="94" customFormat="1" x14ac:dyDescent="0.6">
      <c r="A20" s="92"/>
      <c r="B20" s="92"/>
      <c r="C20" s="92"/>
      <c r="D20" s="92"/>
      <c r="E20" s="92"/>
      <c r="F20" s="92"/>
      <c r="J20" s="92"/>
      <c r="K20" s="92"/>
    </row>
    <row r="22" spans="1:11" x14ac:dyDescent="0.6">
      <c r="A22" s="92" t="s">
        <v>28</v>
      </c>
      <c r="C22" s="108">
        <f>B19+C19+D19</f>
        <v>0</v>
      </c>
    </row>
    <row r="23" spans="1:11" x14ac:dyDescent="0.6">
      <c r="A23" s="92" t="s">
        <v>29</v>
      </c>
      <c r="C23" s="108">
        <f>K19</f>
        <v>106.25</v>
      </c>
    </row>
    <row r="24" spans="1:11" x14ac:dyDescent="0.6">
      <c r="A24" s="92" t="s">
        <v>33</v>
      </c>
      <c r="C24" s="109" t="e">
        <f>C23/C22</f>
        <v>#DIV/0!</v>
      </c>
    </row>
    <row r="25" spans="1:11" x14ac:dyDescent="0.6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6" zoomScale="87" zoomScaleNormal="87" zoomScalePageLayoutView="89" workbookViewId="0">
      <selection activeCell="E12" sqref="E12"/>
    </sheetView>
  </sheetViews>
  <sheetFormatPr defaultColWidth="9.1640625" defaultRowHeight="15" x14ac:dyDescent="0.5"/>
  <cols>
    <col min="1" max="2" width="10.71875" style="30" customWidth="1"/>
    <col min="3" max="3" width="12.83203125" style="30" customWidth="1"/>
    <col min="4" max="4" width="28.71875" style="30" customWidth="1"/>
    <col min="5" max="5" width="6.83203125" style="30" customWidth="1"/>
    <col min="6" max="13" width="7" style="30" customWidth="1"/>
    <col min="14" max="14" width="6.83203125" style="30" customWidth="1"/>
    <col min="15" max="17" width="7" style="30" customWidth="1"/>
    <col min="18" max="18" width="7" style="31" customWidth="1"/>
    <col min="19" max="19" width="7.71875" style="30" customWidth="1"/>
    <col min="20" max="21" width="7.83203125" style="30" customWidth="1"/>
    <col min="22" max="22" width="7.71875" style="30" customWidth="1"/>
    <col min="23" max="16384" width="9.1640625" style="30"/>
  </cols>
  <sheetData>
    <row r="1" spans="1:22" ht="18" customHeight="1" x14ac:dyDescent="0.5">
      <c r="A1" s="28" t="s">
        <v>10</v>
      </c>
      <c r="B1" s="29"/>
      <c r="C1" s="29"/>
    </row>
    <row r="2" spans="1:22" s="35" customFormat="1" x14ac:dyDescent="0.5">
      <c r="A2" s="5" t="s">
        <v>58</v>
      </c>
      <c r="B2" s="110"/>
      <c r="C2" s="110" t="str">
        <f>Chimes!C2</f>
        <v>01.01.23</v>
      </c>
      <c r="D2" s="32"/>
      <c r="E2" s="139" t="s">
        <v>13</v>
      </c>
      <c r="F2" s="139"/>
      <c r="G2" s="140" t="s">
        <v>14</v>
      </c>
      <c r="H2" s="140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5">
      <c r="A3" s="36" t="s">
        <v>20</v>
      </c>
      <c r="B3" s="36" t="s">
        <v>21</v>
      </c>
      <c r="C3" s="36" t="s">
        <v>46</v>
      </c>
      <c r="D3" s="36" t="s">
        <v>30</v>
      </c>
      <c r="E3" s="56">
        <v>7</v>
      </c>
      <c r="F3" s="27">
        <v>17</v>
      </c>
      <c r="G3" s="115"/>
      <c r="H3" s="116"/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27"/>
      <c r="P3" s="68"/>
      <c r="Q3" s="37"/>
      <c r="R3" s="37"/>
      <c r="S3" s="38"/>
      <c r="T3" s="38"/>
      <c r="U3" s="39"/>
      <c r="V3" s="39"/>
    </row>
    <row r="4" spans="1:22" x14ac:dyDescent="0.5">
      <c r="A4" s="6"/>
      <c r="B4" s="117"/>
      <c r="C4" s="6"/>
      <c r="D4" s="22"/>
      <c r="E4" s="131"/>
      <c r="F4" s="132"/>
      <c r="G4" s="137"/>
      <c r="H4" s="138"/>
      <c r="I4" s="131"/>
      <c r="J4" s="132"/>
      <c r="K4" s="131"/>
      <c r="L4" s="132"/>
      <c r="M4" s="131"/>
      <c r="N4" s="132"/>
      <c r="O4" s="136"/>
      <c r="P4" s="136"/>
      <c r="Q4" s="131"/>
      <c r="R4" s="132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5">
      <c r="A5" s="6"/>
      <c r="B5" s="117"/>
      <c r="C5" s="6"/>
      <c r="D5" s="22"/>
      <c r="E5" s="119"/>
      <c r="F5" s="120"/>
      <c r="G5" s="133"/>
      <c r="H5" s="134"/>
      <c r="I5" s="119"/>
      <c r="J5" s="120"/>
      <c r="K5" s="119"/>
      <c r="L5" s="120"/>
      <c r="M5" s="119"/>
      <c r="N5" s="120"/>
      <c r="O5" s="136"/>
      <c r="P5" s="136"/>
      <c r="Q5" s="131"/>
      <c r="R5" s="132"/>
      <c r="S5" s="38">
        <f t="shared" ref="S5:S22" si="0">E5+G5+I5+K5+M5+O5+Q5</f>
        <v>0</v>
      </c>
      <c r="T5" s="38">
        <f t="shared" ref="T5:T22" si="1">SUM(S5-U5-V5)</f>
        <v>0</v>
      </c>
      <c r="U5" s="40"/>
      <c r="V5" s="40"/>
    </row>
    <row r="6" spans="1:22" x14ac:dyDescent="0.5">
      <c r="A6" s="6"/>
      <c r="B6" s="117"/>
      <c r="C6" s="6"/>
      <c r="D6" s="22"/>
      <c r="E6" s="119"/>
      <c r="F6" s="120"/>
      <c r="G6" s="133"/>
      <c r="H6" s="134"/>
      <c r="I6" s="119"/>
      <c r="J6" s="120"/>
      <c r="K6" s="119"/>
      <c r="L6" s="120"/>
      <c r="M6" s="119"/>
      <c r="N6" s="120"/>
      <c r="O6" s="136"/>
      <c r="P6" s="136"/>
      <c r="Q6" s="131"/>
      <c r="R6" s="132"/>
      <c r="S6" s="38">
        <f t="shared" si="0"/>
        <v>0</v>
      </c>
      <c r="T6" s="38">
        <f t="shared" si="1"/>
        <v>0</v>
      </c>
      <c r="U6" s="40"/>
      <c r="V6" s="40"/>
    </row>
    <row r="7" spans="1:22" x14ac:dyDescent="0.5">
      <c r="A7" s="6"/>
      <c r="B7" s="6"/>
      <c r="C7" s="6"/>
      <c r="D7" s="22"/>
      <c r="E7" s="131"/>
      <c r="F7" s="132"/>
      <c r="G7" s="137"/>
      <c r="H7" s="138"/>
      <c r="I7" s="131"/>
      <c r="J7" s="132"/>
      <c r="K7" s="131"/>
      <c r="L7" s="132"/>
      <c r="M7" s="131"/>
      <c r="N7" s="132"/>
      <c r="O7" s="136"/>
      <c r="P7" s="136"/>
      <c r="Q7" s="131"/>
      <c r="R7" s="132"/>
      <c r="S7" s="38">
        <f t="shared" si="0"/>
        <v>0</v>
      </c>
      <c r="T7" s="38">
        <f t="shared" si="1"/>
        <v>0</v>
      </c>
      <c r="U7" s="40"/>
      <c r="V7" s="40"/>
    </row>
    <row r="8" spans="1:22" x14ac:dyDescent="0.5">
      <c r="A8" s="6"/>
      <c r="B8" s="6"/>
      <c r="C8" s="6"/>
      <c r="D8" s="22"/>
      <c r="E8" s="131"/>
      <c r="F8" s="132"/>
      <c r="G8" s="137"/>
      <c r="H8" s="138"/>
      <c r="I8" s="131"/>
      <c r="J8" s="132"/>
      <c r="K8" s="131"/>
      <c r="L8" s="132"/>
      <c r="M8" s="131"/>
      <c r="N8" s="132"/>
      <c r="O8" s="136"/>
      <c r="P8" s="136"/>
      <c r="Q8" s="131"/>
      <c r="R8" s="132"/>
      <c r="S8" s="38">
        <f t="shared" si="0"/>
        <v>0</v>
      </c>
      <c r="T8" s="38">
        <f t="shared" si="1"/>
        <v>0</v>
      </c>
      <c r="U8" s="40"/>
      <c r="V8" s="40"/>
    </row>
    <row r="9" spans="1:22" x14ac:dyDescent="0.5">
      <c r="A9" s="6"/>
      <c r="B9" s="6"/>
      <c r="C9" s="6"/>
      <c r="D9" s="22"/>
      <c r="E9" s="131"/>
      <c r="F9" s="132"/>
      <c r="G9" s="137"/>
      <c r="H9" s="138"/>
      <c r="I9" s="131"/>
      <c r="J9" s="132"/>
      <c r="K9" s="131"/>
      <c r="L9" s="132"/>
      <c r="M9" s="131"/>
      <c r="N9" s="132"/>
      <c r="O9" s="136"/>
      <c r="P9" s="136"/>
      <c r="Q9" s="131"/>
      <c r="R9" s="13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5">
      <c r="A10" s="6"/>
      <c r="B10" s="6"/>
      <c r="C10" s="6"/>
      <c r="D10" s="22"/>
      <c r="E10" s="131"/>
      <c r="F10" s="132"/>
      <c r="G10" s="137"/>
      <c r="H10" s="138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5">
      <c r="A11" s="6"/>
      <c r="B11" s="6"/>
      <c r="C11" s="6"/>
      <c r="D11" s="22"/>
      <c r="E11" s="131"/>
      <c r="F11" s="132"/>
      <c r="G11" s="137"/>
      <c r="H11" s="138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5">
      <c r="A12" s="6"/>
      <c r="B12" s="6"/>
      <c r="C12" s="6"/>
      <c r="D12" s="22"/>
      <c r="E12" s="119"/>
      <c r="F12" s="120"/>
      <c r="G12" s="133"/>
      <c r="H12" s="134"/>
      <c r="I12" s="119"/>
      <c r="J12" s="120"/>
      <c r="K12" s="119"/>
      <c r="L12" s="120"/>
      <c r="M12" s="119"/>
      <c r="N12" s="120"/>
      <c r="O12" s="131"/>
      <c r="P12" s="132"/>
      <c r="Q12" s="131"/>
      <c r="R12" s="13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5">
      <c r="A13" s="6"/>
      <c r="B13" s="6"/>
      <c r="C13" s="6"/>
      <c r="D13" s="22"/>
      <c r="E13" s="119"/>
      <c r="F13" s="120"/>
      <c r="G13" s="133"/>
      <c r="H13" s="134"/>
      <c r="I13" s="119"/>
      <c r="J13" s="120"/>
      <c r="K13" s="119"/>
      <c r="L13" s="120"/>
      <c r="M13" s="119"/>
      <c r="N13" s="120"/>
      <c r="O13" s="131"/>
      <c r="P13" s="132"/>
      <c r="Q13" s="131"/>
      <c r="R13" s="13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5">
      <c r="A14" s="6"/>
      <c r="B14" s="6"/>
      <c r="C14" s="6"/>
      <c r="D14" s="22"/>
      <c r="E14" s="119"/>
      <c r="F14" s="120"/>
      <c r="G14" s="133"/>
      <c r="H14" s="134"/>
      <c r="I14" s="119"/>
      <c r="J14" s="120"/>
      <c r="K14" s="119"/>
      <c r="L14" s="120"/>
      <c r="M14" s="119"/>
      <c r="N14" s="120"/>
      <c r="O14" s="131"/>
      <c r="P14" s="132"/>
      <c r="Q14" s="131"/>
      <c r="R14" s="13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5">
      <c r="A15" s="6"/>
      <c r="B15" s="6"/>
      <c r="C15" s="6"/>
      <c r="D15" s="22"/>
      <c r="E15" s="127"/>
      <c r="F15" s="120"/>
      <c r="G15" s="135"/>
      <c r="H15" s="134"/>
      <c r="I15" s="127"/>
      <c r="J15" s="120"/>
      <c r="K15" s="127"/>
      <c r="L15" s="120"/>
      <c r="M15" s="127"/>
      <c r="N15" s="120"/>
      <c r="O15" s="131"/>
      <c r="P15" s="132"/>
      <c r="Q15" s="131"/>
      <c r="R15" s="13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5">
      <c r="A16" s="6"/>
      <c r="B16" s="6"/>
      <c r="C16" s="6"/>
      <c r="D16" s="22"/>
      <c r="E16" s="119"/>
      <c r="F16" s="120"/>
      <c r="G16" s="133"/>
      <c r="H16" s="134"/>
      <c r="I16" s="119"/>
      <c r="J16" s="120"/>
      <c r="K16" s="119"/>
      <c r="L16" s="120"/>
      <c r="M16" s="119"/>
      <c r="N16" s="120"/>
      <c r="O16" s="131"/>
      <c r="P16" s="132"/>
      <c r="Q16" s="131"/>
      <c r="R16" s="13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5">
      <c r="A17" s="6"/>
      <c r="B17" s="6"/>
      <c r="C17" s="6"/>
      <c r="D17" s="22"/>
      <c r="E17" s="119"/>
      <c r="F17" s="120"/>
      <c r="G17" s="133"/>
      <c r="H17" s="134"/>
      <c r="I17" s="119"/>
      <c r="J17" s="120"/>
      <c r="K17" s="119"/>
      <c r="L17" s="120"/>
      <c r="M17" s="119"/>
      <c r="N17" s="120"/>
      <c r="O17" s="131"/>
      <c r="P17" s="132"/>
      <c r="Q17" s="131"/>
      <c r="R17" s="13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5">
      <c r="A18" s="6"/>
      <c r="B18" s="6"/>
      <c r="C18" s="6"/>
      <c r="D18" s="22"/>
      <c r="E18" s="131"/>
      <c r="F18" s="132"/>
      <c r="G18" s="137"/>
      <c r="H18" s="138"/>
      <c r="I18" s="131"/>
      <c r="J18" s="132"/>
      <c r="K18" s="131"/>
      <c r="L18" s="132"/>
      <c r="M18" s="131"/>
      <c r="N18" s="132"/>
      <c r="O18" s="136"/>
      <c r="P18" s="136"/>
      <c r="Q18" s="131"/>
      <c r="R18" s="13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5">
      <c r="A19" s="6"/>
      <c r="B19" s="117"/>
      <c r="C19" s="6"/>
      <c r="D19" s="22"/>
      <c r="E19" s="131"/>
      <c r="F19" s="132"/>
      <c r="G19" s="137"/>
      <c r="H19" s="138"/>
      <c r="I19" s="131"/>
      <c r="J19" s="132"/>
      <c r="K19" s="131"/>
      <c r="L19" s="132"/>
      <c r="M19" s="131"/>
      <c r="N19" s="132"/>
      <c r="O19" s="136"/>
      <c r="P19" s="136"/>
      <c r="Q19" s="131"/>
      <c r="R19" s="13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5">
      <c r="A20" s="6"/>
      <c r="B20" s="6"/>
      <c r="C20" s="6"/>
      <c r="D20" s="22"/>
      <c r="E20" s="131"/>
      <c r="F20" s="132"/>
      <c r="G20" s="137"/>
      <c r="H20" s="138"/>
      <c r="I20" s="131"/>
      <c r="J20" s="132"/>
      <c r="K20" s="131"/>
      <c r="L20" s="132"/>
      <c r="M20" s="131"/>
      <c r="N20" s="132"/>
      <c r="O20" s="136"/>
      <c r="P20" s="136"/>
      <c r="Q20" s="131"/>
      <c r="R20" s="13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5">
      <c r="A21" s="36" t="s">
        <v>35</v>
      </c>
      <c r="B21" s="36"/>
      <c r="C21" s="36"/>
      <c r="D21" s="36"/>
      <c r="E21" s="131"/>
      <c r="F21" s="132"/>
      <c r="G21" s="137"/>
      <c r="H21" s="138"/>
      <c r="I21" s="131">
        <v>8</v>
      </c>
      <c r="J21" s="132"/>
      <c r="K21" s="131">
        <v>8</v>
      </c>
      <c r="L21" s="132"/>
      <c r="M21" s="131">
        <v>8</v>
      </c>
      <c r="N21" s="132"/>
      <c r="O21" s="136"/>
      <c r="P21" s="136"/>
      <c r="Q21" s="131"/>
      <c r="R21" s="132"/>
      <c r="S21" s="38">
        <f t="shared" si="0"/>
        <v>24</v>
      </c>
      <c r="T21" s="38">
        <f t="shared" si="1"/>
        <v>24</v>
      </c>
      <c r="U21" s="41"/>
      <c r="V21" s="40"/>
    </row>
    <row r="22" spans="1:22" x14ac:dyDescent="0.5">
      <c r="A22" s="36" t="s">
        <v>36</v>
      </c>
      <c r="B22" s="36"/>
      <c r="C22" s="36"/>
      <c r="D22" s="36"/>
      <c r="E22" s="136">
        <v>8</v>
      </c>
      <c r="F22" s="136"/>
      <c r="G22" s="136">
        <v>8</v>
      </c>
      <c r="H22" s="136"/>
      <c r="I22" s="136"/>
      <c r="J22" s="136"/>
      <c r="K22" s="136"/>
      <c r="L22" s="136"/>
      <c r="M22" s="131"/>
      <c r="N22" s="132"/>
      <c r="O22" s="136"/>
      <c r="P22" s="136"/>
      <c r="Q22" s="131"/>
      <c r="R22" s="132"/>
      <c r="S22" s="38">
        <f t="shared" si="0"/>
        <v>16</v>
      </c>
      <c r="T22" s="38">
        <f t="shared" si="1"/>
        <v>16</v>
      </c>
      <c r="U22" s="41"/>
      <c r="V22" s="40"/>
    </row>
    <row r="23" spans="1:22" x14ac:dyDescent="0.5">
      <c r="A23" s="41" t="s">
        <v>6</v>
      </c>
      <c r="B23" s="41"/>
      <c r="C23" s="41"/>
      <c r="D23" s="41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38">
        <f>E23+G23+I23+K23+M23+O23+Q23</f>
        <v>40</v>
      </c>
      <c r="T23" s="38"/>
      <c r="U23" s="41"/>
      <c r="V23" s="40"/>
    </row>
    <row r="24" spans="1:22" x14ac:dyDescent="0.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5">
      <c r="A27" s="28" t="s">
        <v>23</v>
      </c>
      <c r="B27" s="29"/>
    </row>
    <row r="28" spans="1:22" x14ac:dyDescent="0.5">
      <c r="A28" s="30" t="s">
        <v>2</v>
      </c>
      <c r="C28" s="43">
        <v>0</v>
      </c>
      <c r="I28" s="28">
        <v>3600</v>
      </c>
    </row>
    <row r="29" spans="1:22" x14ac:dyDescent="0.5">
      <c r="A29" s="30" t="s">
        <v>24</v>
      </c>
      <c r="C29" s="43">
        <f>U25</f>
        <v>0</v>
      </c>
      <c r="D29" s="43"/>
      <c r="I29" s="44"/>
    </row>
    <row r="30" spans="1:22" x14ac:dyDescent="0.5">
      <c r="A30" s="30" t="s">
        <v>25</v>
      </c>
      <c r="C30" s="43">
        <f>V25</f>
        <v>0</v>
      </c>
    </row>
    <row r="31" spans="1:22" x14ac:dyDescent="0.5">
      <c r="A31" s="30" t="s">
        <v>26</v>
      </c>
      <c r="C31" s="43">
        <f>S21</f>
        <v>24</v>
      </c>
      <c r="I31" s="43"/>
    </row>
    <row r="32" spans="1:22" x14ac:dyDescent="0.5">
      <c r="A32" s="30" t="s">
        <v>4</v>
      </c>
      <c r="C32" s="43">
        <f>S22</f>
        <v>16</v>
      </c>
    </row>
    <row r="33" spans="1:7" ht="15.3" thickBot="1" x14ac:dyDescent="0.55000000000000004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5.3" thickTop="1" x14ac:dyDescent="0.5">
      <c r="A34" s="30" t="s">
        <v>27</v>
      </c>
      <c r="C34" s="47">
        <v>0</v>
      </c>
      <c r="D34" s="47"/>
    </row>
    <row r="35" spans="1:7" x14ac:dyDescent="0.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topLeftCell="A16" zoomScale="87" zoomScaleNormal="87" zoomScaleSheetLayoutView="91" workbookViewId="0">
      <selection activeCell="E12" sqref="E12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53</v>
      </c>
      <c r="B1" s="2"/>
      <c r="C1" s="2"/>
    </row>
    <row r="2" spans="1:22" s="9" customFormat="1" x14ac:dyDescent="0.5">
      <c r="A2" s="5" t="s">
        <v>58</v>
      </c>
      <c r="B2" s="110"/>
      <c r="C2" s="110" t="str">
        <f>Chimes!C2</f>
        <v>01.01.23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5">
      <c r="A4" s="6"/>
      <c r="B4" s="117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5">
      <c r="A5" s="6"/>
      <c r="B5" s="117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117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117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/>
      <c r="B21" s="25"/>
      <c r="C21" s="6"/>
      <c r="D21" s="22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10"/>
      <c r="B22" s="61"/>
      <c r="C22" s="110"/>
      <c r="D22" s="10"/>
      <c r="E22" s="143"/>
      <c r="F22" s="128"/>
      <c r="G22" s="143"/>
      <c r="H22" s="128"/>
      <c r="I22" s="143"/>
      <c r="J22" s="128"/>
      <c r="K22" s="143"/>
      <c r="L22" s="128"/>
      <c r="M22" s="143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35</v>
      </c>
      <c r="B23" s="10"/>
      <c r="C23" s="10"/>
      <c r="D23" s="10"/>
      <c r="E23" s="127"/>
      <c r="F23" s="128"/>
      <c r="G23" s="127"/>
      <c r="H23" s="128"/>
      <c r="I23" s="127">
        <v>8</v>
      </c>
      <c r="J23" s="128"/>
      <c r="K23" s="127">
        <v>8</v>
      </c>
      <c r="L23" s="128"/>
      <c r="M23" s="127">
        <v>8</v>
      </c>
      <c r="N23" s="128"/>
      <c r="O23" s="127"/>
      <c r="P23" s="128"/>
      <c r="Q23" s="127"/>
      <c r="R23" s="128"/>
      <c r="S23" s="12">
        <f t="shared" si="2"/>
        <v>24</v>
      </c>
      <c r="T23" s="12"/>
      <c r="U23" s="15"/>
      <c r="V23" s="14"/>
    </row>
    <row r="24" spans="1:22" x14ac:dyDescent="0.5">
      <c r="A24" s="10" t="s">
        <v>36</v>
      </c>
      <c r="B24" s="10"/>
      <c r="C24" s="10"/>
      <c r="D24" s="10"/>
      <c r="E24" s="127">
        <v>8</v>
      </c>
      <c r="F24" s="128"/>
      <c r="G24" s="127">
        <v>8</v>
      </c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16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23</v>
      </c>
      <c r="B29" s="2"/>
    </row>
    <row r="30" spans="1:22" x14ac:dyDescent="0.5">
      <c r="A30" s="3" t="s">
        <v>2</v>
      </c>
      <c r="C30" s="17">
        <f>SUM(T26)</f>
        <v>0</v>
      </c>
      <c r="I30" s="1">
        <v>3600</v>
      </c>
    </row>
    <row r="31" spans="1:22" x14ac:dyDescent="0.5">
      <c r="A31" s="3" t="s">
        <v>24</v>
      </c>
      <c r="C31" s="17">
        <f>U27</f>
        <v>0</v>
      </c>
      <c r="D31" s="17"/>
      <c r="I31" s="24"/>
    </row>
    <row r="32" spans="1:22" x14ac:dyDescent="0.5">
      <c r="A32" s="3" t="s">
        <v>25</v>
      </c>
      <c r="C32" s="17">
        <f>V27</f>
        <v>0</v>
      </c>
    </row>
    <row r="33" spans="1:9" x14ac:dyDescent="0.5">
      <c r="A33" s="3" t="s">
        <v>26</v>
      </c>
      <c r="C33" s="17">
        <f>S23</f>
        <v>24</v>
      </c>
      <c r="I33" s="17"/>
    </row>
    <row r="34" spans="1:9" x14ac:dyDescent="0.5">
      <c r="A34" s="3" t="s">
        <v>4</v>
      </c>
      <c r="C34" s="17">
        <f>S24</f>
        <v>16</v>
      </c>
    </row>
    <row r="35" spans="1:9" ht="15.3" thickBot="1" x14ac:dyDescent="0.55000000000000004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5.3" thickTop="1" x14ac:dyDescent="0.5">
      <c r="A36" s="3" t="s">
        <v>27</v>
      </c>
      <c r="C36" s="20">
        <v>0</v>
      </c>
      <c r="D36" s="20"/>
    </row>
    <row r="37" spans="1:9" x14ac:dyDescent="0.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E12" sqref="E12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  <c r="S1" s="3"/>
    </row>
    <row r="2" spans="1:22" s="9" customFormat="1" x14ac:dyDescent="0.5">
      <c r="A2" s="5" t="s">
        <v>58</v>
      </c>
      <c r="B2" s="110"/>
      <c r="C2" s="110" t="str">
        <f>Chimes!C2</f>
        <v>01.01.23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5">
      <c r="A4" s="6"/>
      <c r="B4" s="117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</v>
      </c>
      <c r="T4" s="12">
        <f>SUM(S4-U4-V4)</f>
        <v>0</v>
      </c>
      <c r="U4" s="14">
        <v>0</v>
      </c>
      <c r="V4" s="14"/>
    </row>
    <row r="5" spans="1:22" ht="15.75" customHeight="1" x14ac:dyDescent="0.5">
      <c r="A5" s="6"/>
      <c r="B5" s="117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5">
      <c r="A6" s="6"/>
      <c r="B6" s="117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5">
      <c r="A7" s="6"/>
      <c r="B7" s="117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117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2"/>
      <c r="E18" s="119"/>
      <c r="F18" s="120"/>
      <c r="G18" s="119"/>
      <c r="H18" s="120"/>
      <c r="I18" s="127"/>
      <c r="J18" s="128"/>
      <c r="K18" s="119"/>
      <c r="L18" s="120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/>
      <c r="B20" s="117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35</v>
      </c>
      <c r="B22" s="10"/>
      <c r="C22" s="6"/>
      <c r="D22" s="6"/>
      <c r="E22" s="127"/>
      <c r="F22" s="128"/>
      <c r="G22" s="127"/>
      <c r="H22" s="128"/>
      <c r="I22" s="127">
        <v>8</v>
      </c>
      <c r="J22" s="128"/>
      <c r="K22" s="127">
        <v>8</v>
      </c>
      <c r="L22" s="128"/>
      <c r="M22" s="127">
        <v>8</v>
      </c>
      <c r="N22" s="128"/>
      <c r="O22" s="127"/>
      <c r="P22" s="128"/>
      <c r="Q22" s="127"/>
      <c r="R22" s="128"/>
      <c r="S22" s="12">
        <f t="shared" si="0"/>
        <v>24</v>
      </c>
      <c r="T22" s="12"/>
      <c r="U22" s="15"/>
      <c r="V22" s="14"/>
    </row>
    <row r="23" spans="1:22" x14ac:dyDescent="0.5">
      <c r="A23" s="10" t="s">
        <v>36</v>
      </c>
      <c r="B23" s="10"/>
      <c r="C23" s="6"/>
      <c r="D23" s="6"/>
      <c r="E23" s="127">
        <v>8</v>
      </c>
      <c r="F23" s="128"/>
      <c r="G23" s="127">
        <v>8</v>
      </c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16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v>0</v>
      </c>
      <c r="U25" s="14"/>
      <c r="V25" s="14"/>
    </row>
    <row r="26" spans="1:22" x14ac:dyDescent="0.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23</v>
      </c>
      <c r="B28" s="2"/>
      <c r="S28" s="3"/>
    </row>
    <row r="29" spans="1:22" x14ac:dyDescent="0.5">
      <c r="A29" s="3" t="s">
        <v>2</v>
      </c>
      <c r="C29" s="17">
        <f>SUM(T25)</f>
        <v>0</v>
      </c>
      <c r="I29" s="1">
        <v>3600</v>
      </c>
      <c r="S29" s="3"/>
    </row>
    <row r="30" spans="1:22" x14ac:dyDescent="0.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5">
      <c r="A31" s="3" t="s">
        <v>25</v>
      </c>
      <c r="C31" s="17">
        <f>V26</f>
        <v>0</v>
      </c>
      <c r="S31" s="3"/>
    </row>
    <row r="32" spans="1:22" x14ac:dyDescent="0.5">
      <c r="A32" s="3" t="s">
        <v>26</v>
      </c>
      <c r="C32" s="17">
        <f>S22</f>
        <v>24</v>
      </c>
      <c r="I32" s="17"/>
      <c r="S32" s="3"/>
    </row>
    <row r="33" spans="1:19" x14ac:dyDescent="0.5">
      <c r="A33" s="3" t="s">
        <v>4</v>
      </c>
      <c r="C33" s="17">
        <f>S23</f>
        <v>16</v>
      </c>
      <c r="S33" s="3"/>
    </row>
    <row r="34" spans="1:19" ht="15.3" thickBot="1" x14ac:dyDescent="0.55000000000000004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5.3" thickTop="1" x14ac:dyDescent="0.5">
      <c r="A35" s="3" t="s">
        <v>27</v>
      </c>
      <c r="C35" s="20">
        <v>0</v>
      </c>
      <c r="D35" s="20"/>
      <c r="S35" s="3"/>
    </row>
    <row r="36" spans="1:19" x14ac:dyDescent="0.5">
      <c r="A36" s="3" t="s">
        <v>34</v>
      </c>
      <c r="C36" s="20">
        <v>0</v>
      </c>
      <c r="D36" s="20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12" zoomScale="87" zoomScaleNormal="87" workbookViewId="0">
      <selection activeCell="E12" sqref="E12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54</v>
      </c>
      <c r="B1" s="2"/>
      <c r="C1" s="2"/>
    </row>
    <row r="2" spans="1:22" s="9" customFormat="1" x14ac:dyDescent="0.5">
      <c r="A2" s="5" t="s">
        <v>58</v>
      </c>
      <c r="B2" s="110"/>
      <c r="C2" s="110" t="str">
        <f>Chimes!C2</f>
        <v>01.01.23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45" t="s">
        <v>17</v>
      </c>
      <c r="N2" s="145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16.3</v>
      </c>
      <c r="G3" s="56">
        <v>7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26">
        <v>8</v>
      </c>
      <c r="R3" s="26">
        <v>12</v>
      </c>
      <c r="S3" s="12"/>
      <c r="T3" s="12"/>
      <c r="U3" s="13"/>
      <c r="V3" s="13"/>
    </row>
    <row r="4" spans="1:22" x14ac:dyDescent="0.5">
      <c r="A4" s="6"/>
      <c r="B4" s="117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35"/>
      <c r="N4" s="144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117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35"/>
      <c r="N5" s="144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117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35"/>
      <c r="N6" s="144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117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35"/>
      <c r="N7" s="144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35"/>
      <c r="N8" s="144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35"/>
      <c r="N9" s="144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35"/>
      <c r="N10" s="144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35"/>
      <c r="N11" s="144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35"/>
      <c r="N12" s="144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35"/>
      <c r="N13" s="144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25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35"/>
      <c r="N14" s="144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35"/>
      <c r="N15" s="144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35"/>
      <c r="N16" s="144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35"/>
      <c r="N17" s="144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33"/>
      <c r="N18" s="134"/>
      <c r="O18" s="127"/>
      <c r="P18" s="128"/>
      <c r="Q18" s="127"/>
      <c r="R18" s="128"/>
      <c r="S18" s="12">
        <f t="shared" si="2"/>
        <v>0</v>
      </c>
      <c r="T18" s="12">
        <f t="shared" ref="T18:T22" si="7">SUM(S18-U18-V18)</f>
        <v>0</v>
      </c>
      <c r="U18" s="14"/>
      <c r="V18" s="14"/>
    </row>
    <row r="19" spans="1:22" x14ac:dyDescent="0.5">
      <c r="A19" s="6"/>
      <c r="B19" s="117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33"/>
      <c r="N19" s="134"/>
      <c r="O19" s="127"/>
      <c r="P19" s="128"/>
      <c r="Q19" s="127"/>
      <c r="R19" s="128"/>
      <c r="S19" s="12">
        <f>E19+G19+I19+K19+M19+O19+Q19</f>
        <v>0</v>
      </c>
      <c r="T19" s="12">
        <v>2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35"/>
      <c r="N20" s="144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>
        <v>8</v>
      </c>
      <c r="J21" s="128"/>
      <c r="K21" s="127">
        <v>8</v>
      </c>
      <c r="L21" s="128"/>
      <c r="M21" s="135">
        <v>8</v>
      </c>
      <c r="N21" s="144"/>
      <c r="O21" s="127"/>
      <c r="P21" s="128"/>
      <c r="Q21" s="127"/>
      <c r="R21" s="128"/>
      <c r="S21" s="12">
        <f t="shared" si="2"/>
        <v>24</v>
      </c>
      <c r="T21" s="12">
        <f t="shared" si="7"/>
        <v>24</v>
      </c>
      <c r="U21" s="14"/>
      <c r="V21" s="14"/>
    </row>
    <row r="22" spans="1:22" x14ac:dyDescent="0.5">
      <c r="A22" s="10" t="s">
        <v>36</v>
      </c>
      <c r="B22" s="10"/>
      <c r="C22" s="10"/>
      <c r="D22" s="10"/>
      <c r="E22" s="127">
        <v>8</v>
      </c>
      <c r="F22" s="128"/>
      <c r="G22" s="127">
        <v>8</v>
      </c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16</v>
      </c>
      <c r="T22" s="12">
        <f t="shared" si="7"/>
        <v>16</v>
      </c>
      <c r="U22" s="14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26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v>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/>
    </row>
    <row r="30" spans="1:22" x14ac:dyDescent="0.5">
      <c r="A30" s="3" t="s">
        <v>25</v>
      </c>
      <c r="C30" s="17">
        <f>V25</f>
        <v>0</v>
      </c>
      <c r="I30" s="17"/>
    </row>
    <row r="31" spans="1:22" x14ac:dyDescent="0.5">
      <c r="A31" s="18" t="s">
        <v>26</v>
      </c>
      <c r="B31" s="18"/>
      <c r="C31" s="21">
        <f>S21</f>
        <v>24</v>
      </c>
      <c r="D31" s="18"/>
    </row>
    <row r="32" spans="1:22" x14ac:dyDescent="0.5">
      <c r="A32" s="3" t="s">
        <v>4</v>
      </c>
      <c r="C32" s="17">
        <f>S22</f>
        <v>16</v>
      </c>
    </row>
    <row r="33" spans="1:7" ht="15.3" thickBot="1" x14ac:dyDescent="0.55000000000000004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7" zoomScaleNormal="87" workbookViewId="0">
      <selection activeCell="E12" sqref="E12"/>
    </sheetView>
  </sheetViews>
  <sheetFormatPr defaultColWidth="9.1640625" defaultRowHeight="15" x14ac:dyDescent="0.5"/>
  <cols>
    <col min="1" max="1" width="10.5546875" style="71" customWidth="1"/>
    <col min="2" max="2" width="10.71875" style="71" customWidth="1"/>
    <col min="3" max="3" width="12.71875" style="71" customWidth="1"/>
    <col min="4" max="4" width="28.71875" style="71" customWidth="1"/>
    <col min="5" max="13" width="7" style="71" customWidth="1"/>
    <col min="14" max="14" width="6.83203125" style="71" customWidth="1"/>
    <col min="15" max="17" width="7" style="71" customWidth="1"/>
    <col min="18" max="18" width="6.83203125" style="72" customWidth="1"/>
    <col min="19" max="19" width="7.71875" style="71" customWidth="1"/>
    <col min="20" max="21" width="7.83203125" style="71" customWidth="1"/>
    <col min="22" max="22" width="7.71875" style="71" customWidth="1"/>
    <col min="23" max="16384" width="9.1640625" style="71"/>
  </cols>
  <sheetData>
    <row r="1" spans="1:22" x14ac:dyDescent="0.5">
      <c r="A1" s="1" t="s">
        <v>55</v>
      </c>
      <c r="B1" s="70"/>
      <c r="C1" s="70"/>
    </row>
    <row r="2" spans="1:22" s="75" customFormat="1" x14ac:dyDescent="0.5">
      <c r="A2" s="5" t="s">
        <v>58</v>
      </c>
      <c r="B2" s="110"/>
      <c r="C2" s="110" t="str">
        <f>Chimes!C2</f>
        <v>01.01.23</v>
      </c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26" t="s">
        <v>17</v>
      </c>
      <c r="N2" s="150"/>
      <c r="O2" s="150" t="s">
        <v>18</v>
      </c>
      <c r="P2" s="150"/>
      <c r="Q2" s="150" t="s">
        <v>19</v>
      </c>
      <c r="R2" s="15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17</v>
      </c>
      <c r="G3" s="56">
        <v>7</v>
      </c>
      <c r="H3" s="27">
        <v>17</v>
      </c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77"/>
      <c r="P3" s="77"/>
      <c r="Q3" s="78"/>
      <c r="R3" s="78"/>
      <c r="S3" s="79"/>
      <c r="T3" s="79"/>
      <c r="U3" s="80"/>
      <c r="V3" s="80"/>
    </row>
    <row r="4" spans="1:22" x14ac:dyDescent="0.5">
      <c r="A4" s="6"/>
      <c r="B4" s="117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46"/>
      <c r="P4" s="147"/>
      <c r="Q4" s="146"/>
      <c r="R4" s="147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5">
      <c r="A5" s="6"/>
      <c r="B5" s="117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46"/>
      <c r="P5" s="147"/>
      <c r="Q5" s="146"/>
      <c r="R5" s="147"/>
      <c r="S5" s="79">
        <f t="shared" si="0"/>
        <v>0</v>
      </c>
      <c r="T5" s="79">
        <f t="shared" si="1"/>
        <v>0</v>
      </c>
      <c r="U5" s="83"/>
      <c r="V5" s="83"/>
    </row>
    <row r="6" spans="1:22" x14ac:dyDescent="0.5">
      <c r="A6" s="6"/>
      <c r="B6" s="117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46"/>
      <c r="P6" s="147"/>
      <c r="Q6" s="146"/>
      <c r="R6" s="147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5">
      <c r="A7" s="6"/>
      <c r="B7" s="117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46"/>
      <c r="P7" s="147"/>
      <c r="Q7" s="146"/>
      <c r="R7" s="147"/>
      <c r="S7" s="79">
        <f t="shared" si="2"/>
        <v>0</v>
      </c>
      <c r="T7" s="79">
        <f t="shared" si="3"/>
        <v>0</v>
      </c>
      <c r="U7" s="83"/>
      <c r="V7" s="83"/>
    </row>
    <row r="8" spans="1:22" x14ac:dyDescent="0.5">
      <c r="A8" s="6"/>
      <c r="B8" s="117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46"/>
      <c r="P8" s="147"/>
      <c r="Q8" s="146"/>
      <c r="R8" s="147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5">
      <c r="A9" s="6"/>
      <c r="B9" s="117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46"/>
      <c r="P9" s="147"/>
      <c r="Q9" s="146"/>
      <c r="R9" s="14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46"/>
      <c r="P10" s="147"/>
      <c r="Q10" s="146"/>
      <c r="R10" s="14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46"/>
      <c r="P11" s="147"/>
      <c r="Q11" s="146"/>
      <c r="R11" s="14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46"/>
      <c r="P12" s="147"/>
      <c r="Q12" s="146"/>
      <c r="R12" s="14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5">
      <c r="A13" s="6"/>
      <c r="B13" s="6"/>
      <c r="C13" s="6"/>
      <c r="D13" s="10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6"/>
      <c r="P13" s="147"/>
      <c r="Q13" s="146"/>
      <c r="R13" s="14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5">
      <c r="A14" s="6"/>
      <c r="B14" s="6"/>
      <c r="C14" s="6"/>
      <c r="D14" s="10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6"/>
      <c r="P14" s="147"/>
      <c r="Q14" s="146"/>
      <c r="R14" s="14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5">
      <c r="A15" s="6"/>
      <c r="B15" s="6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46"/>
      <c r="P15" s="147"/>
      <c r="Q15" s="146"/>
      <c r="R15" s="14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5">
      <c r="A16" s="6"/>
      <c r="B16" s="6"/>
      <c r="C16" s="6"/>
      <c r="D16" s="10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6"/>
      <c r="P16" s="147"/>
      <c r="Q16" s="146"/>
      <c r="R16" s="147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5">
      <c r="A17" s="6"/>
      <c r="B17" s="6"/>
      <c r="C17" s="6"/>
      <c r="D17" s="11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46"/>
      <c r="P17" s="147"/>
      <c r="Q17" s="146"/>
      <c r="R17" s="147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46"/>
      <c r="P18" s="147"/>
      <c r="Q18" s="146"/>
      <c r="R18" s="14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5">
      <c r="A19" s="6"/>
      <c r="B19" s="6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46"/>
      <c r="P19" s="147"/>
      <c r="Q19" s="146"/>
      <c r="R19" s="147"/>
      <c r="S19" s="79">
        <f>E19+G19+I19+K19+M19+O19+Q19</f>
        <v>0</v>
      </c>
      <c r="T19" s="79">
        <f t="shared" si="7"/>
        <v>0</v>
      </c>
      <c r="U19" s="83"/>
      <c r="V19" s="83"/>
    </row>
    <row r="20" spans="1:22" x14ac:dyDescent="0.5">
      <c r="A20" s="6"/>
      <c r="B20" s="117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46"/>
      <c r="P20" s="147"/>
      <c r="Q20" s="146"/>
      <c r="R20" s="147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5">
      <c r="A21" s="6"/>
      <c r="B21" s="117"/>
      <c r="C21" s="6"/>
      <c r="D21" s="22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46"/>
      <c r="P21" s="147"/>
      <c r="Q21" s="146"/>
      <c r="R21" s="147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5">
      <c r="A22" s="6"/>
      <c r="B22" s="117"/>
      <c r="C22" s="6"/>
      <c r="D22" s="22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46"/>
      <c r="P22" s="147"/>
      <c r="Q22" s="146"/>
      <c r="R22" s="147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5">
      <c r="A23" s="6"/>
      <c r="B23" s="117"/>
      <c r="C23" s="6"/>
      <c r="D23" s="22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46"/>
      <c r="P23" s="147"/>
      <c r="Q23" s="146"/>
      <c r="R23" s="147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5">
      <c r="A24" s="6"/>
      <c r="B24" s="117"/>
      <c r="C24" s="6"/>
      <c r="D24" s="22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46"/>
      <c r="P24" s="147"/>
      <c r="Q24" s="146"/>
      <c r="R24" s="147"/>
      <c r="S24" s="79">
        <f>E24+G24+I24+K24+M24+O24+Q24</f>
        <v>0</v>
      </c>
      <c r="T24" s="79">
        <f t="shared" si="1"/>
        <v>0</v>
      </c>
      <c r="U24" s="83"/>
      <c r="V24" s="83"/>
    </row>
    <row r="25" spans="1:22" x14ac:dyDescent="0.5">
      <c r="A25" s="81"/>
      <c r="B25" s="117"/>
      <c r="C25" s="81"/>
      <c r="D25" s="22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46"/>
      <c r="P25" s="147"/>
      <c r="Q25" s="146"/>
      <c r="R25" s="147"/>
      <c r="S25" s="79">
        <f>E25+G25+I25+K25+M25+O25+Q25</f>
        <v>0</v>
      </c>
      <c r="T25" s="79">
        <f t="shared" si="1"/>
        <v>0</v>
      </c>
      <c r="U25" s="83"/>
      <c r="V25" s="83"/>
    </row>
    <row r="26" spans="1:22" ht="15.75" customHeight="1" x14ac:dyDescent="0.5">
      <c r="A26" s="81"/>
      <c r="B26" s="117"/>
      <c r="C26" s="81"/>
      <c r="D26" s="3"/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46"/>
      <c r="P26" s="147"/>
      <c r="Q26" s="146"/>
      <c r="R26" s="147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5">
      <c r="A27" s="81"/>
      <c r="B27" s="117"/>
      <c r="C27" s="81"/>
      <c r="D27" s="82"/>
      <c r="E27" s="127"/>
      <c r="F27" s="128"/>
      <c r="G27" s="127"/>
      <c r="H27" s="128"/>
      <c r="I27" s="127"/>
      <c r="J27" s="128"/>
      <c r="K27" s="127"/>
      <c r="L27" s="128"/>
      <c r="M27" s="127"/>
      <c r="N27" s="128"/>
      <c r="O27" s="146"/>
      <c r="P27" s="147"/>
      <c r="Q27" s="146"/>
      <c r="R27" s="147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6"/>
      <c r="P28" s="147"/>
      <c r="Q28" s="146"/>
      <c r="R28" s="14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5">
      <c r="A29" s="76" t="s">
        <v>35</v>
      </c>
      <c r="B29" s="76"/>
      <c r="C29" s="76"/>
      <c r="D29" s="76"/>
      <c r="E29" s="127"/>
      <c r="F29" s="128"/>
      <c r="G29" s="127"/>
      <c r="H29" s="128"/>
      <c r="I29" s="127">
        <v>8</v>
      </c>
      <c r="J29" s="128"/>
      <c r="K29" s="127">
        <v>8</v>
      </c>
      <c r="L29" s="128"/>
      <c r="M29" s="127">
        <v>8</v>
      </c>
      <c r="N29" s="128"/>
      <c r="O29" s="146"/>
      <c r="P29" s="147"/>
      <c r="Q29" s="146"/>
      <c r="R29" s="147"/>
      <c r="S29" s="79">
        <f>E29+G29+I29+K29+M29+O29+Q29</f>
        <v>24</v>
      </c>
      <c r="T29" s="79"/>
      <c r="U29" s="84"/>
      <c r="V29" s="83"/>
    </row>
    <row r="30" spans="1:22" x14ac:dyDescent="0.5">
      <c r="A30" s="76" t="s">
        <v>36</v>
      </c>
      <c r="B30" s="76"/>
      <c r="C30" s="76"/>
      <c r="D30" s="76"/>
      <c r="E30" s="127">
        <v>8</v>
      </c>
      <c r="F30" s="128"/>
      <c r="G30" s="127">
        <v>8</v>
      </c>
      <c r="H30" s="128"/>
      <c r="I30" s="127"/>
      <c r="J30" s="128"/>
      <c r="K30" s="127"/>
      <c r="L30" s="128"/>
      <c r="M30" s="127"/>
      <c r="N30" s="128"/>
      <c r="O30" s="146"/>
      <c r="P30" s="147"/>
      <c r="Q30" s="146"/>
      <c r="R30" s="147"/>
      <c r="S30" s="79">
        <f>E30+G30+I30+K30+M30+O30+Q30</f>
        <v>16</v>
      </c>
      <c r="T30" s="79"/>
      <c r="U30" s="84"/>
      <c r="V30" s="83"/>
    </row>
    <row r="31" spans="1:22" x14ac:dyDescent="0.5">
      <c r="A31" s="84" t="s">
        <v>6</v>
      </c>
      <c r="B31" s="84"/>
      <c r="C31" s="84"/>
      <c r="D31" s="84"/>
      <c r="E31" s="148">
        <f>SUM(E4:E30)</f>
        <v>8</v>
      </c>
      <c r="F31" s="149"/>
      <c r="G31" s="148">
        <f>SUM(G4:G30)</f>
        <v>8</v>
      </c>
      <c r="H31" s="149"/>
      <c r="I31" s="148">
        <f>SUM(I4:I30)</f>
        <v>8</v>
      </c>
      <c r="J31" s="149"/>
      <c r="K31" s="148">
        <f>SUM(K4:K30)</f>
        <v>8</v>
      </c>
      <c r="L31" s="149"/>
      <c r="M31" s="148">
        <f t="shared" ref="M31" si="9">SUM(M4:M30)</f>
        <v>8</v>
      </c>
      <c r="N31" s="149"/>
      <c r="O31" s="148">
        <f>SUM(O4:O30)</f>
        <v>0</v>
      </c>
      <c r="P31" s="149"/>
      <c r="Q31" s="148">
        <f>SUM(Q4:Q30)</f>
        <v>0</v>
      </c>
      <c r="R31" s="149"/>
      <c r="S31" s="79">
        <f>SUM(S4:S30)</f>
        <v>40</v>
      </c>
      <c r="T31" s="79"/>
      <c r="U31" s="84"/>
      <c r="V31" s="83"/>
    </row>
    <row r="32" spans="1:22" x14ac:dyDescent="0.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5">
      <c r="A35" s="69" t="s">
        <v>23</v>
      </c>
      <c r="B35" s="70"/>
    </row>
    <row r="36" spans="1:22" x14ac:dyDescent="0.5">
      <c r="A36" s="71" t="s">
        <v>2</v>
      </c>
      <c r="C36" s="86">
        <f>SUM(T32)</f>
        <v>0</v>
      </c>
      <c r="I36" s="69">
        <v>3600</v>
      </c>
    </row>
    <row r="37" spans="1:22" x14ac:dyDescent="0.5">
      <c r="A37" s="71" t="s">
        <v>24</v>
      </c>
      <c r="C37" s="86">
        <f>U33</f>
        <v>0</v>
      </c>
      <c r="D37" s="86"/>
      <c r="I37" s="87">
        <v>30.75</v>
      </c>
    </row>
    <row r="38" spans="1:22" x14ac:dyDescent="0.5">
      <c r="A38" s="71" t="s">
        <v>25</v>
      </c>
      <c r="C38" s="86">
        <f>V33</f>
        <v>0</v>
      </c>
    </row>
    <row r="39" spans="1:22" x14ac:dyDescent="0.5">
      <c r="A39" s="71" t="s">
        <v>26</v>
      </c>
      <c r="C39" s="86">
        <f>S29</f>
        <v>24</v>
      </c>
      <c r="I39" s="86"/>
    </row>
    <row r="40" spans="1:22" x14ac:dyDescent="0.5">
      <c r="A40" s="71" t="s">
        <v>4</v>
      </c>
      <c r="C40" s="86">
        <f>S30</f>
        <v>16</v>
      </c>
    </row>
    <row r="41" spans="1:22" ht="15.3" thickBot="1" x14ac:dyDescent="0.55000000000000004">
      <c r="A41" s="72" t="s">
        <v>6</v>
      </c>
      <c r="C41" s="88">
        <f>SUM(C36:C40)</f>
        <v>40</v>
      </c>
      <c r="E41" s="72" t="s">
        <v>40</v>
      </c>
      <c r="F41" s="72"/>
      <c r="G41" s="89">
        <f>S31-C41</f>
        <v>0</v>
      </c>
    </row>
    <row r="42" spans="1:22" ht="15.3" thickTop="1" x14ac:dyDescent="0.5">
      <c r="A42" s="71" t="s">
        <v>27</v>
      </c>
      <c r="C42" s="90">
        <v>0</v>
      </c>
      <c r="D42" s="90"/>
    </row>
    <row r="43" spans="1:22" x14ac:dyDescent="0.5">
      <c r="A43" s="71" t="s">
        <v>34</v>
      </c>
      <c r="C43" s="90">
        <v>0</v>
      </c>
      <c r="D43" s="90"/>
    </row>
    <row r="44" spans="1:22" ht="13.5" customHeight="1" x14ac:dyDescent="0.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topLeftCell="A13" zoomScale="87" zoomScaleNormal="87" workbookViewId="0">
      <selection activeCell="E12" sqref="E12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3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62</v>
      </c>
      <c r="B1" s="49"/>
      <c r="C1" s="49"/>
    </row>
    <row r="2" spans="1:22" s="54" customFormat="1" x14ac:dyDescent="0.5">
      <c r="A2" s="5" t="s">
        <v>58</v>
      </c>
      <c r="B2" s="110"/>
      <c r="C2" s="6" t="s">
        <v>66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/>
      <c r="B4" s="117"/>
      <c r="C4" s="6"/>
      <c r="D4" s="22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5">
      <c r="A5" s="6"/>
      <c r="B5" s="117"/>
      <c r="C5" s="6"/>
      <c r="D5" s="22"/>
      <c r="E5" s="122"/>
      <c r="F5" s="121"/>
      <c r="G5" s="122"/>
      <c r="H5" s="121"/>
      <c r="I5" s="122"/>
      <c r="J5" s="121"/>
      <c r="K5" s="122"/>
      <c r="L5" s="121"/>
      <c r="M5" s="122"/>
      <c r="N5" s="121"/>
      <c r="O5" s="119"/>
      <c r="P5" s="120"/>
      <c r="Q5" s="119"/>
      <c r="R5" s="120"/>
      <c r="S5" s="58">
        <f t="shared" si="0"/>
        <v>0</v>
      </c>
      <c r="T5" s="58">
        <f t="shared" si="1"/>
        <v>0</v>
      </c>
      <c r="U5" s="60"/>
      <c r="V5" s="60"/>
    </row>
    <row r="6" spans="1:22" x14ac:dyDescent="0.5">
      <c r="A6" s="6"/>
      <c r="B6" s="117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5">
      <c r="A7" s="6"/>
      <c r="B7" s="117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5">
      <c r="A8" s="6"/>
      <c r="B8" s="117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5">
      <c r="A9" s="6"/>
      <c r="B9" s="117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5">
      <c r="A22" s="6"/>
      <c r="B22" s="117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5">
      <c r="A23" s="6"/>
      <c r="B23" s="25"/>
      <c r="C23" s="6"/>
      <c r="D23" s="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5">
      <c r="A25" s="55" t="s">
        <v>35</v>
      </c>
      <c r="B25" s="55"/>
      <c r="C25" s="55"/>
      <c r="D25" s="55"/>
      <c r="E25" s="119"/>
      <c r="F25" s="120"/>
      <c r="G25" s="119"/>
      <c r="H25" s="120"/>
      <c r="I25" s="119">
        <v>8</v>
      </c>
      <c r="J25" s="120"/>
      <c r="K25" s="119">
        <v>8</v>
      </c>
      <c r="L25" s="120"/>
      <c r="M25" s="119">
        <v>8</v>
      </c>
      <c r="N25" s="120"/>
      <c r="O25" s="119"/>
      <c r="P25" s="120"/>
      <c r="Q25" s="119"/>
      <c r="R25" s="120"/>
      <c r="S25" s="58">
        <f t="shared" si="0"/>
        <v>24</v>
      </c>
      <c r="T25" s="58"/>
      <c r="U25" s="62"/>
      <c r="V25" s="60"/>
    </row>
    <row r="26" spans="1:22" x14ac:dyDescent="0.5">
      <c r="A26" s="55" t="s">
        <v>36</v>
      </c>
      <c r="B26" s="55"/>
      <c r="C26" s="55"/>
      <c r="D26" s="55"/>
      <c r="E26" s="119">
        <v>8</v>
      </c>
      <c r="F26" s="120"/>
      <c r="G26" s="119">
        <v>8</v>
      </c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16</v>
      </c>
      <c r="T26" s="58"/>
      <c r="U26" s="62"/>
      <c r="V26" s="60"/>
    </row>
    <row r="27" spans="1:22" x14ac:dyDescent="0.5">
      <c r="A27" s="62" t="s">
        <v>6</v>
      </c>
      <c r="B27" s="62"/>
      <c r="C27" s="62"/>
      <c r="D27" s="62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58">
        <f t="shared" si="11"/>
        <v>40</v>
      </c>
      <c r="T27" s="58"/>
      <c r="U27" s="62"/>
      <c r="V27" s="60"/>
    </row>
    <row r="28" spans="1:22" x14ac:dyDescent="0.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5">
      <c r="A31" s="48" t="s">
        <v>23</v>
      </c>
      <c r="B31" s="49"/>
    </row>
    <row r="32" spans="1:22" x14ac:dyDescent="0.5">
      <c r="A32" s="50" t="s">
        <v>2</v>
      </c>
      <c r="C32" s="63">
        <f>SUM(T28)</f>
        <v>0</v>
      </c>
      <c r="I32" s="48">
        <v>3600</v>
      </c>
    </row>
    <row r="33" spans="1:9" x14ac:dyDescent="0.5">
      <c r="A33" s="50" t="s">
        <v>24</v>
      </c>
      <c r="C33" s="63">
        <f>U29</f>
        <v>0</v>
      </c>
      <c r="D33" s="63"/>
      <c r="I33" s="64"/>
    </row>
    <row r="34" spans="1:9" x14ac:dyDescent="0.5">
      <c r="A34" s="50" t="s">
        <v>25</v>
      </c>
      <c r="C34" s="63">
        <f>V29</f>
        <v>0</v>
      </c>
    </row>
    <row r="35" spans="1:9" x14ac:dyDescent="0.5">
      <c r="A35" s="50" t="s">
        <v>26</v>
      </c>
      <c r="C35" s="63">
        <f>S25</f>
        <v>24</v>
      </c>
      <c r="I35" s="63"/>
    </row>
    <row r="36" spans="1:9" x14ac:dyDescent="0.5">
      <c r="A36" s="50" t="s">
        <v>4</v>
      </c>
      <c r="C36" s="63">
        <f>S26</f>
        <v>16</v>
      </c>
    </row>
    <row r="37" spans="1:9" ht="15.3" thickBot="1" x14ac:dyDescent="0.55000000000000004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5.3" thickTop="1" x14ac:dyDescent="0.5">
      <c r="A38" s="50" t="s">
        <v>27</v>
      </c>
      <c r="C38" s="67">
        <v>0</v>
      </c>
      <c r="D38" s="67"/>
    </row>
    <row r="39" spans="1:9" x14ac:dyDescent="0.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10" zoomScale="87" zoomScaleNormal="87" workbookViewId="0">
      <selection activeCell="E12" sqref="E12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52</v>
      </c>
      <c r="B1" s="49"/>
      <c r="C1" s="49"/>
    </row>
    <row r="2" spans="1:22" s="54" customFormat="1" x14ac:dyDescent="0.5">
      <c r="A2" s="5" t="s">
        <v>58</v>
      </c>
      <c r="B2" s="110"/>
      <c r="C2" s="110" t="str">
        <f>Chimes!C2</f>
        <v>01.01.23</v>
      </c>
      <c r="D2" s="110"/>
      <c r="E2" s="126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/>
      <c r="B3" s="55"/>
      <c r="C3" s="55"/>
      <c r="D3" s="55"/>
      <c r="E3" s="56"/>
      <c r="F3" s="27"/>
      <c r="G3" s="56"/>
      <c r="H3" s="27"/>
      <c r="I3" s="56"/>
      <c r="J3" s="27"/>
      <c r="K3" s="56"/>
      <c r="L3" s="27"/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/>
      <c r="B4" s="117"/>
      <c r="C4" s="6"/>
      <c r="D4" s="22"/>
      <c r="E4" s="119"/>
      <c r="F4" s="120"/>
      <c r="G4" s="119"/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5">
      <c r="A5" s="6"/>
      <c r="B5" s="117"/>
      <c r="C5" s="6"/>
      <c r="D5" s="22"/>
      <c r="E5" s="119"/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5">
      <c r="A18" s="6"/>
      <c r="B18" s="117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5">
      <c r="A20" s="55" t="s">
        <v>35</v>
      </c>
      <c r="B20" s="55"/>
      <c r="C20" s="55"/>
      <c r="D20" s="55"/>
      <c r="E20" s="119"/>
      <c r="F20" s="120"/>
      <c r="G20" s="119"/>
      <c r="H20" s="120"/>
      <c r="I20" s="119">
        <v>8</v>
      </c>
      <c r="J20" s="120"/>
      <c r="K20" s="119">
        <v>8</v>
      </c>
      <c r="L20" s="120"/>
      <c r="M20" s="119">
        <v>8</v>
      </c>
      <c r="N20" s="120"/>
      <c r="O20" s="119"/>
      <c r="P20" s="120"/>
      <c r="Q20" s="119"/>
      <c r="R20" s="120"/>
      <c r="S20" s="58">
        <f t="shared" si="1"/>
        <v>24</v>
      </c>
      <c r="T20" s="58"/>
      <c r="U20" s="62"/>
      <c r="V20" s="60"/>
    </row>
    <row r="21" spans="1:22" x14ac:dyDescent="0.5">
      <c r="A21" s="55" t="s">
        <v>36</v>
      </c>
      <c r="B21" s="55"/>
      <c r="C21" s="55"/>
      <c r="D21" s="55"/>
      <c r="E21" s="119">
        <v>8</v>
      </c>
      <c r="F21" s="120"/>
      <c r="G21" s="119">
        <v>8</v>
      </c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16</v>
      </c>
      <c r="T21" s="58"/>
      <c r="U21" s="62"/>
      <c r="V21" s="60"/>
    </row>
    <row r="22" spans="1:22" x14ac:dyDescent="0.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5">
      <c r="A26" s="48" t="s">
        <v>23</v>
      </c>
      <c r="B26" s="49"/>
    </row>
    <row r="27" spans="1:22" x14ac:dyDescent="0.5">
      <c r="A27" s="50" t="s">
        <v>2</v>
      </c>
      <c r="C27" s="63">
        <f>SUM(T23)</f>
        <v>0</v>
      </c>
      <c r="I27" s="48">
        <v>3600</v>
      </c>
    </row>
    <row r="28" spans="1:22" x14ac:dyDescent="0.5">
      <c r="A28" s="50" t="s">
        <v>24</v>
      </c>
      <c r="C28" s="63">
        <f>U24</f>
        <v>0</v>
      </c>
      <c r="D28" s="63"/>
      <c r="I28" s="64">
        <v>0.5</v>
      </c>
    </row>
    <row r="29" spans="1:22" x14ac:dyDescent="0.5">
      <c r="A29" s="50" t="s">
        <v>25</v>
      </c>
      <c r="C29" s="63">
        <f>V24</f>
        <v>0</v>
      </c>
    </row>
    <row r="30" spans="1:22" x14ac:dyDescent="0.5">
      <c r="A30" s="50" t="s">
        <v>26</v>
      </c>
      <c r="C30" s="63">
        <f>S20</f>
        <v>24</v>
      </c>
      <c r="I30" s="63"/>
    </row>
    <row r="31" spans="1:22" x14ac:dyDescent="0.5">
      <c r="A31" s="50" t="s">
        <v>4</v>
      </c>
      <c r="C31" s="63">
        <f>S21</f>
        <v>16</v>
      </c>
    </row>
    <row r="32" spans="1:22" ht="15.3" thickBot="1" x14ac:dyDescent="0.55000000000000004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5.3" thickTop="1" x14ac:dyDescent="0.5">
      <c r="A33" s="50" t="s">
        <v>27</v>
      </c>
      <c r="C33" s="67">
        <v>0</v>
      </c>
      <c r="D33" s="67"/>
    </row>
    <row r="34" spans="1:4" x14ac:dyDescent="0.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topLeftCell="A10" zoomScale="87" zoomScaleNormal="87" workbookViewId="0">
      <selection activeCell="E12" sqref="E12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4"/>
    </row>
    <row r="2" spans="1:22" s="9" customFormat="1" x14ac:dyDescent="0.5">
      <c r="A2" s="5" t="s">
        <v>58</v>
      </c>
      <c r="B2" s="110"/>
      <c r="C2" s="2" t="str">
        <f>Chimes!C2</f>
        <v>01.01.23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>
        <v>8</v>
      </c>
      <c r="R3" s="26">
        <v>12</v>
      </c>
      <c r="S3" s="12"/>
      <c r="T3" s="12"/>
      <c r="U3" s="13"/>
      <c r="V3" s="13"/>
    </row>
    <row r="4" spans="1:22" x14ac:dyDescent="0.5">
      <c r="A4" s="6"/>
      <c r="B4" s="117"/>
      <c r="C4" s="6"/>
      <c r="D4" s="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7"/>
      <c r="P4" s="128"/>
      <c r="Q4" s="127"/>
      <c r="R4" s="128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5">
      <c r="A5" s="6"/>
      <c r="B5" s="117"/>
      <c r="C5" s="6"/>
      <c r="D5" s="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7"/>
      <c r="P5" s="128"/>
      <c r="Q5" s="127"/>
      <c r="R5" s="128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117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7"/>
      <c r="P6" s="128"/>
      <c r="Q6" s="127"/>
      <c r="R6" s="128"/>
      <c r="S6" s="12">
        <f t="shared" si="1"/>
        <v>0</v>
      </c>
      <c r="T6" s="12">
        <v>0</v>
      </c>
      <c r="U6" s="14"/>
      <c r="V6" s="14"/>
    </row>
    <row r="7" spans="1:22" x14ac:dyDescent="0.5">
      <c r="A7" s="6"/>
      <c r="B7" s="117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7"/>
      <c r="P19" s="128"/>
      <c r="Q19" s="127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5">
      <c r="A20" s="6"/>
      <c r="B20" s="25"/>
      <c r="C20" s="6"/>
      <c r="D20" s="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7"/>
      <c r="P20" s="128"/>
      <c r="Q20" s="127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5">
      <c r="A21" s="6"/>
      <c r="B21" s="25"/>
      <c r="C21" s="6"/>
      <c r="D21" s="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5">
      <c r="A22" s="6"/>
      <c r="B22" s="117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7"/>
      <c r="P22" s="128"/>
      <c r="Q22" s="127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5">
      <c r="A23" s="6"/>
      <c r="B23" s="25"/>
      <c r="C23" s="6"/>
      <c r="D23" s="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5">
      <c r="A24" s="55" t="s">
        <v>35</v>
      </c>
      <c r="B24" s="55"/>
      <c r="C24" s="10"/>
      <c r="D24" s="10"/>
      <c r="E24" s="127"/>
      <c r="F24" s="128"/>
      <c r="G24" s="127"/>
      <c r="H24" s="128"/>
      <c r="I24" s="127">
        <v>8</v>
      </c>
      <c r="J24" s="128"/>
      <c r="K24" s="127">
        <v>8</v>
      </c>
      <c r="L24" s="128"/>
      <c r="M24" s="127">
        <v>8</v>
      </c>
      <c r="N24" s="128"/>
      <c r="O24" s="127"/>
      <c r="P24" s="128"/>
      <c r="Q24" s="127"/>
      <c r="R24" s="128"/>
      <c r="S24" s="12">
        <f t="shared" si="1"/>
        <v>24</v>
      </c>
      <c r="T24" s="12"/>
      <c r="U24" s="15"/>
      <c r="V24" s="14"/>
    </row>
    <row r="25" spans="1:22" x14ac:dyDescent="0.5">
      <c r="A25" s="55" t="s">
        <v>36</v>
      </c>
      <c r="B25" s="55"/>
      <c r="C25" s="10"/>
      <c r="D25" s="10"/>
      <c r="E25" s="127">
        <v>8</v>
      </c>
      <c r="F25" s="128"/>
      <c r="G25" s="127">
        <v>8</v>
      </c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16</v>
      </c>
      <c r="T25" s="12"/>
      <c r="U25" s="15"/>
      <c r="V25" s="14"/>
    </row>
    <row r="26" spans="1:22" x14ac:dyDescent="0.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5">
      <c r="A30" s="1" t="s">
        <v>23</v>
      </c>
      <c r="B30" s="2"/>
    </row>
    <row r="31" spans="1:22" x14ac:dyDescent="0.5">
      <c r="A31" s="3" t="s">
        <v>2</v>
      </c>
      <c r="C31" s="17">
        <f>SUM(T27)</f>
        <v>0</v>
      </c>
      <c r="I31" s="1">
        <v>3600</v>
      </c>
    </row>
    <row r="32" spans="1:22" x14ac:dyDescent="0.5">
      <c r="A32" s="3" t="s">
        <v>24</v>
      </c>
      <c r="C32" s="17">
        <f>U28</f>
        <v>0</v>
      </c>
      <c r="D32" s="17"/>
      <c r="I32" s="24"/>
    </row>
    <row r="33" spans="1:9" x14ac:dyDescent="0.5">
      <c r="A33" s="3" t="s">
        <v>25</v>
      </c>
      <c r="C33" s="17">
        <f>V28</f>
        <v>0</v>
      </c>
    </row>
    <row r="34" spans="1:9" x14ac:dyDescent="0.5">
      <c r="A34" s="3" t="s">
        <v>26</v>
      </c>
      <c r="C34" s="17">
        <f>S24</f>
        <v>24</v>
      </c>
      <c r="I34" s="17"/>
    </row>
    <row r="35" spans="1:9" x14ac:dyDescent="0.5">
      <c r="A35" s="3" t="s">
        <v>4</v>
      </c>
      <c r="C35" s="17">
        <f>S25</f>
        <v>16</v>
      </c>
    </row>
    <row r="36" spans="1:9" ht="15.3" thickBot="1" x14ac:dyDescent="0.55000000000000004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5.3" thickTop="1" x14ac:dyDescent="0.5">
      <c r="A37" s="3" t="s">
        <v>27</v>
      </c>
      <c r="C37" s="20">
        <v>0</v>
      </c>
      <c r="D37" s="20"/>
    </row>
    <row r="38" spans="1:9" x14ac:dyDescent="0.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topLeftCell="A13" zoomScale="87" zoomScaleNormal="87" workbookViewId="0">
      <selection activeCell="E12" sqref="E12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50</v>
      </c>
      <c r="B1" s="49"/>
      <c r="C1" s="49"/>
    </row>
    <row r="2" spans="1:22" s="54" customFormat="1" x14ac:dyDescent="0.5">
      <c r="A2" s="5" t="s">
        <v>58</v>
      </c>
      <c r="B2" s="110"/>
      <c r="C2" s="110" t="str">
        <f>Chimes!C2</f>
        <v>01.01.23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27">
        <v>17</v>
      </c>
      <c r="G3" s="56">
        <v>7.3</v>
      </c>
      <c r="H3" s="27">
        <v>16.3</v>
      </c>
      <c r="I3" s="56">
        <v>7.3</v>
      </c>
      <c r="J3" s="27">
        <v>16.3</v>
      </c>
      <c r="K3" s="56">
        <v>7</v>
      </c>
      <c r="L3" s="27">
        <v>16.3</v>
      </c>
      <c r="M3" s="56">
        <v>7</v>
      </c>
      <c r="N3" s="27">
        <v>17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/>
      <c r="B4" s="117"/>
      <c r="C4" s="6"/>
      <c r="D4" s="22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5">
      <c r="A5" s="6"/>
      <c r="B5" s="117"/>
      <c r="C5" s="6"/>
      <c r="D5" s="2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19"/>
      <c r="P5" s="120"/>
      <c r="Q5" s="119"/>
      <c r="R5" s="120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5">
      <c r="A18" s="6"/>
      <c r="B18" s="6"/>
      <c r="C18" s="6"/>
      <c r="D18" s="22"/>
      <c r="E18" s="122"/>
      <c r="F18" s="122"/>
      <c r="G18" s="122"/>
      <c r="H18" s="122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5">
      <c r="A22" s="6"/>
      <c r="B22" s="117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5">
      <c r="A24" s="55" t="s">
        <v>35</v>
      </c>
      <c r="B24" s="55"/>
      <c r="C24" s="55"/>
      <c r="D24" s="55"/>
      <c r="E24" s="119"/>
      <c r="F24" s="120"/>
      <c r="G24" s="119"/>
      <c r="H24" s="120"/>
      <c r="I24" s="119">
        <v>8</v>
      </c>
      <c r="J24" s="120"/>
      <c r="K24" s="119">
        <v>8</v>
      </c>
      <c r="L24" s="120"/>
      <c r="M24" s="119">
        <v>8</v>
      </c>
      <c r="N24" s="120"/>
      <c r="O24" s="119"/>
      <c r="P24" s="120"/>
      <c r="Q24" s="119"/>
      <c r="R24" s="120"/>
      <c r="S24" s="58">
        <f t="shared" si="1"/>
        <v>24</v>
      </c>
      <c r="T24" s="58"/>
      <c r="U24" s="62"/>
      <c r="V24" s="60"/>
    </row>
    <row r="25" spans="1:22" x14ac:dyDescent="0.5">
      <c r="A25" s="55" t="s">
        <v>36</v>
      </c>
      <c r="B25" s="55"/>
      <c r="C25" s="55"/>
      <c r="D25" s="55"/>
      <c r="E25" s="119">
        <v>8</v>
      </c>
      <c r="F25" s="120"/>
      <c r="G25" s="119">
        <v>8</v>
      </c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16</v>
      </c>
      <c r="T25" s="58"/>
      <c r="U25" s="62"/>
      <c r="V25" s="60"/>
    </row>
    <row r="26" spans="1:22" x14ac:dyDescent="0.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5">
      <c r="A30" s="48" t="s">
        <v>23</v>
      </c>
      <c r="B30" s="49"/>
    </row>
    <row r="31" spans="1:22" x14ac:dyDescent="0.5">
      <c r="A31" s="50" t="s">
        <v>2</v>
      </c>
      <c r="C31" s="63">
        <f>SUM(T27)</f>
        <v>0</v>
      </c>
      <c r="I31" s="48">
        <v>3600</v>
      </c>
    </row>
    <row r="32" spans="1:22" x14ac:dyDescent="0.5">
      <c r="A32" s="50" t="s">
        <v>24</v>
      </c>
      <c r="C32" s="63">
        <f>U28</f>
        <v>0</v>
      </c>
      <c r="D32" s="63"/>
      <c r="I32" s="64">
        <v>0.5</v>
      </c>
    </row>
    <row r="33" spans="1:9" x14ac:dyDescent="0.5">
      <c r="A33" s="50" t="s">
        <v>25</v>
      </c>
      <c r="C33" s="63">
        <f>V28</f>
        <v>0</v>
      </c>
    </row>
    <row r="34" spans="1:9" x14ac:dyDescent="0.5">
      <c r="A34" s="50" t="s">
        <v>26</v>
      </c>
      <c r="C34" s="63">
        <f>S24</f>
        <v>24</v>
      </c>
      <c r="I34" s="63"/>
    </row>
    <row r="35" spans="1:9" x14ac:dyDescent="0.5">
      <c r="A35" s="50" t="s">
        <v>4</v>
      </c>
      <c r="C35" s="63">
        <f>S25</f>
        <v>16</v>
      </c>
    </row>
    <row r="36" spans="1:9" ht="15.3" thickBot="1" x14ac:dyDescent="0.55000000000000004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5.3" thickTop="1" x14ac:dyDescent="0.5">
      <c r="A37" s="50" t="s">
        <v>27</v>
      </c>
      <c r="C37" s="67">
        <v>0</v>
      </c>
      <c r="D37" s="67"/>
    </row>
    <row r="38" spans="1:9" x14ac:dyDescent="0.5">
      <c r="A38" s="50" t="s">
        <v>34</v>
      </c>
      <c r="C38" s="67">
        <v>0</v>
      </c>
      <c r="D38" s="67"/>
    </row>
    <row r="44" spans="1:9" x14ac:dyDescent="0.5">
      <c r="G44" s="3" t="s">
        <v>57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13" zoomScale="87" zoomScaleNormal="87" workbookViewId="0">
      <selection activeCell="E12" sqref="E12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51</v>
      </c>
      <c r="B1" s="49"/>
      <c r="C1" s="49"/>
    </row>
    <row r="2" spans="1:22" s="54" customFormat="1" x14ac:dyDescent="0.5">
      <c r="A2" s="5" t="s">
        <v>58</v>
      </c>
      <c r="B2" s="110"/>
      <c r="C2" s="110" t="str">
        <f>Chimes!C2</f>
        <v>01.01.23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/>
      <c r="B4" s="117"/>
      <c r="C4" s="6"/>
      <c r="D4" s="22"/>
      <c r="E4" s="121"/>
      <c r="F4" s="121"/>
      <c r="G4" s="121"/>
      <c r="H4" s="121"/>
      <c r="I4" s="119"/>
      <c r="J4" s="120"/>
      <c r="K4" s="119"/>
      <c r="L4" s="120"/>
      <c r="M4" s="121"/>
      <c r="N4" s="121"/>
      <c r="O4" s="119"/>
      <c r="P4" s="120"/>
      <c r="Q4" s="119"/>
      <c r="R4" s="120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5">
      <c r="A5" s="6"/>
      <c r="B5" s="117"/>
      <c r="C5" s="6"/>
      <c r="D5" s="22"/>
      <c r="E5" s="121"/>
      <c r="F5" s="121"/>
      <c r="G5" s="121"/>
      <c r="H5" s="121"/>
      <c r="I5" s="119"/>
      <c r="J5" s="120"/>
      <c r="K5" s="119"/>
      <c r="L5" s="120"/>
      <c r="M5" s="121"/>
      <c r="N5" s="121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5">
      <c r="A6" s="6"/>
      <c r="B6" s="117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117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21"/>
      <c r="F8" s="121"/>
      <c r="G8" s="119"/>
      <c r="H8" s="120"/>
      <c r="I8" s="121"/>
      <c r="J8" s="121"/>
      <c r="K8" s="121"/>
      <c r="L8" s="121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21"/>
      <c r="F9" s="121"/>
      <c r="G9" s="119"/>
      <c r="H9" s="120"/>
      <c r="I9" s="121"/>
      <c r="J9" s="121"/>
      <c r="K9" s="121"/>
      <c r="L9" s="121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5">
      <c r="A16" s="6"/>
      <c r="B16" s="25"/>
      <c r="C16" s="6"/>
      <c r="D16" s="10"/>
      <c r="E16" s="119"/>
      <c r="F16" s="120"/>
      <c r="G16" s="119"/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5">
      <c r="A18" s="6"/>
      <c r="B18" s="117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5">
      <c r="A20" s="55" t="s">
        <v>35</v>
      </c>
      <c r="B20" s="55"/>
      <c r="C20" s="55"/>
      <c r="D20" s="55"/>
      <c r="E20" s="119"/>
      <c r="F20" s="120"/>
      <c r="G20" s="119"/>
      <c r="H20" s="120"/>
      <c r="I20" s="119">
        <v>8</v>
      </c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8</v>
      </c>
      <c r="T20" s="58"/>
      <c r="U20" s="62"/>
      <c r="V20" s="60"/>
    </row>
    <row r="21" spans="1:22" x14ac:dyDescent="0.5">
      <c r="A21" s="55" t="s">
        <v>36</v>
      </c>
      <c r="B21" s="55"/>
      <c r="C21" s="55"/>
      <c r="D21" s="55"/>
      <c r="E21" s="119">
        <v>8</v>
      </c>
      <c r="F21" s="120"/>
      <c r="G21" s="119">
        <v>8</v>
      </c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16</v>
      </c>
      <c r="T21" s="58"/>
      <c r="U21" s="62"/>
      <c r="V21" s="60"/>
    </row>
    <row r="22" spans="1:22" x14ac:dyDescent="0.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0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24</v>
      </c>
      <c r="T22" s="58"/>
      <c r="U22" s="62"/>
      <c r="V22" s="60"/>
    </row>
    <row r="23" spans="1:22" x14ac:dyDescent="0.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5">
      <c r="A26" s="48" t="s">
        <v>23</v>
      </c>
      <c r="B26" s="49"/>
    </row>
    <row r="27" spans="1:22" x14ac:dyDescent="0.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5">
      <c r="A28" s="50" t="s">
        <v>24</v>
      </c>
      <c r="C28" s="63">
        <f>U24</f>
        <v>0</v>
      </c>
      <c r="D28" s="63"/>
      <c r="I28" s="64">
        <v>3</v>
      </c>
    </row>
    <row r="29" spans="1:22" x14ac:dyDescent="0.5">
      <c r="A29" s="50" t="s">
        <v>25</v>
      </c>
      <c r="C29" s="63">
        <f>V24</f>
        <v>0</v>
      </c>
    </row>
    <row r="30" spans="1:22" x14ac:dyDescent="0.5">
      <c r="A30" s="50" t="s">
        <v>26</v>
      </c>
      <c r="C30" s="63">
        <f>S20</f>
        <v>8</v>
      </c>
      <c r="I30" s="63"/>
    </row>
    <row r="31" spans="1:22" x14ac:dyDescent="0.5">
      <c r="A31" s="50" t="s">
        <v>4</v>
      </c>
      <c r="C31" s="63">
        <f>S21</f>
        <v>16</v>
      </c>
    </row>
    <row r="32" spans="1:22" ht="15.3" thickBot="1" x14ac:dyDescent="0.55000000000000004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5.3" thickTop="1" x14ac:dyDescent="0.5">
      <c r="A33" s="50" t="s">
        <v>27</v>
      </c>
      <c r="C33" s="67">
        <v>0</v>
      </c>
      <c r="D33" s="67"/>
    </row>
    <row r="34" spans="1:7" x14ac:dyDescent="0.5">
      <c r="A34" s="50" t="s">
        <v>34</v>
      </c>
      <c r="C34" s="67">
        <v>0</v>
      </c>
      <c r="D34" s="67"/>
    </row>
    <row r="40" spans="1:7" x14ac:dyDescent="0.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topLeftCell="A7" zoomScale="84" zoomScaleNormal="84" workbookViewId="0">
      <selection activeCell="E12" sqref="E12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60</v>
      </c>
      <c r="B1" s="2"/>
      <c r="C1" s="2"/>
    </row>
    <row r="2" spans="1:22" s="9" customFormat="1" x14ac:dyDescent="0.5">
      <c r="A2" s="5" t="s">
        <v>58</v>
      </c>
      <c r="B2" s="110"/>
      <c r="C2" s="110" t="str">
        <f>Chimes!C2</f>
        <v>01.01.23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/>
      <c r="B4" s="117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5">
      <c r="A5" s="6"/>
      <c r="B5" s="117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117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117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117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117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>
        <v>8</v>
      </c>
      <c r="J21" s="128"/>
      <c r="K21" s="127">
        <v>8</v>
      </c>
      <c r="L21" s="128"/>
      <c r="M21" s="127">
        <v>8</v>
      </c>
      <c r="N21" s="128"/>
      <c r="O21" s="127"/>
      <c r="P21" s="128"/>
      <c r="Q21" s="127"/>
      <c r="R21" s="128"/>
      <c r="S21" s="12">
        <f t="shared" si="1"/>
        <v>24</v>
      </c>
      <c r="T21" s="12"/>
      <c r="U21" s="15"/>
      <c r="V21" s="14"/>
    </row>
    <row r="22" spans="1:22" x14ac:dyDescent="0.5">
      <c r="A22" s="10" t="s">
        <v>36</v>
      </c>
      <c r="B22" s="10"/>
      <c r="C22" s="10"/>
      <c r="D22" s="10"/>
      <c r="E22" s="127">
        <v>8</v>
      </c>
      <c r="F22" s="128"/>
      <c r="G22" s="127">
        <v>8</v>
      </c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16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32</v>
      </c>
    </row>
    <row r="30" spans="1:22" x14ac:dyDescent="0.5">
      <c r="A30" s="3" t="s">
        <v>25</v>
      </c>
      <c r="C30" s="17">
        <f>V25</f>
        <v>0</v>
      </c>
    </row>
    <row r="31" spans="1:22" x14ac:dyDescent="0.5">
      <c r="A31" s="3" t="s">
        <v>26</v>
      </c>
      <c r="C31" s="17">
        <f>S21</f>
        <v>24</v>
      </c>
      <c r="I31" s="17"/>
    </row>
    <row r="32" spans="1:22" x14ac:dyDescent="0.5">
      <c r="A32" s="3" t="s">
        <v>4</v>
      </c>
      <c r="C32" s="17">
        <f>S22</f>
        <v>16</v>
      </c>
    </row>
    <row r="33" spans="1:7" ht="15.3" thickBot="1" x14ac:dyDescent="0.55000000000000004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topLeftCell="A7" zoomScale="84" zoomScaleNormal="84" workbookViewId="0">
      <selection activeCell="E12" sqref="E12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64</v>
      </c>
      <c r="B1" s="2"/>
      <c r="C1" s="2"/>
    </row>
    <row r="2" spans="1:22" s="9" customFormat="1" x14ac:dyDescent="0.5">
      <c r="A2" s="5" t="s">
        <v>58</v>
      </c>
      <c r="B2" s="110"/>
      <c r="C2" s="110" t="str">
        <f>Chimes!C2</f>
        <v>01.01.23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/>
      <c r="B3" s="10"/>
      <c r="C3" s="10"/>
      <c r="D3" s="10"/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/>
      <c r="B4" s="117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5">
      <c r="A5" s="6"/>
      <c r="B5" s="117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117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117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117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ht="15.3" x14ac:dyDescent="0.55000000000000004">
      <c r="A9" s="6"/>
      <c r="B9" s="118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/>
      <c r="B19" s="117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>
        <v>8</v>
      </c>
      <c r="J21" s="128"/>
      <c r="K21" s="127">
        <v>8</v>
      </c>
      <c r="L21" s="128"/>
      <c r="M21" s="127"/>
      <c r="N21" s="128"/>
      <c r="O21" s="127"/>
      <c r="P21" s="128"/>
      <c r="Q21" s="127"/>
      <c r="R21" s="128"/>
      <c r="S21" s="12">
        <f t="shared" si="1"/>
        <v>16</v>
      </c>
      <c r="T21" s="12"/>
      <c r="U21" s="15"/>
      <c r="V21" s="14"/>
    </row>
    <row r="22" spans="1:22" x14ac:dyDescent="0.5">
      <c r="A22" s="10" t="s">
        <v>36</v>
      </c>
      <c r="B22" s="10"/>
      <c r="C22" s="10"/>
      <c r="D22" s="10"/>
      <c r="E22" s="127">
        <v>8</v>
      </c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8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0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24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33</v>
      </c>
    </row>
    <row r="30" spans="1:22" x14ac:dyDescent="0.5">
      <c r="A30" s="3" t="s">
        <v>25</v>
      </c>
      <c r="C30" s="17">
        <f>V25</f>
        <v>0</v>
      </c>
    </row>
    <row r="31" spans="1:22" x14ac:dyDescent="0.5">
      <c r="A31" s="3" t="s">
        <v>26</v>
      </c>
      <c r="C31" s="17">
        <f>S21</f>
        <v>16</v>
      </c>
      <c r="I31" s="17"/>
    </row>
    <row r="32" spans="1:22" x14ac:dyDescent="0.5">
      <c r="A32" s="3" t="s">
        <v>4</v>
      </c>
      <c r="C32" s="17">
        <f>S22</f>
        <v>8</v>
      </c>
    </row>
    <row r="33" spans="1:7" ht="15.3" thickBot="1" x14ac:dyDescent="0.55000000000000004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13" zoomScale="87" zoomScaleNormal="87" workbookViewId="0">
      <selection activeCell="E12" sqref="E12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56</v>
      </c>
      <c r="B1" s="2"/>
      <c r="C1" s="2"/>
    </row>
    <row r="2" spans="1:22" s="9" customFormat="1" x14ac:dyDescent="0.5">
      <c r="A2" s="5" t="s">
        <v>58</v>
      </c>
      <c r="B2" s="110"/>
      <c r="C2" s="110" t="str">
        <f>Chimes!C2</f>
        <v>01.01.23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17</v>
      </c>
      <c r="G3" s="56">
        <v>7</v>
      </c>
      <c r="H3" s="27">
        <v>17</v>
      </c>
      <c r="I3" s="56">
        <v>7</v>
      </c>
      <c r="J3" s="27">
        <v>16.3</v>
      </c>
      <c r="K3" s="56">
        <v>8</v>
      </c>
      <c r="L3" s="27">
        <v>17</v>
      </c>
      <c r="M3" s="56">
        <v>7</v>
      </c>
      <c r="N3" s="27">
        <v>17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/>
      <c r="B4" s="117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5">
      <c r="A5" s="6"/>
      <c r="B5" s="117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117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117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5">
      <c r="A18" s="6"/>
      <c r="B18" s="117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55" t="s">
        <v>35</v>
      </c>
      <c r="B20" s="55"/>
      <c r="C20" s="10"/>
      <c r="D20" s="10"/>
      <c r="E20" s="127"/>
      <c r="F20" s="128"/>
      <c r="G20" s="127"/>
      <c r="H20" s="128"/>
      <c r="I20" s="127">
        <v>8</v>
      </c>
      <c r="J20" s="128"/>
      <c r="K20" s="127">
        <v>8</v>
      </c>
      <c r="L20" s="128"/>
      <c r="M20" s="127">
        <v>8</v>
      </c>
      <c r="N20" s="128"/>
      <c r="O20" s="127"/>
      <c r="P20" s="128"/>
      <c r="Q20" s="127"/>
      <c r="R20" s="128"/>
      <c r="S20" s="12">
        <f t="shared" si="1"/>
        <v>24</v>
      </c>
      <c r="T20" s="12"/>
      <c r="U20" s="15"/>
      <c r="V20" s="14"/>
    </row>
    <row r="21" spans="1:22" x14ac:dyDescent="0.5">
      <c r="A21" s="55" t="s">
        <v>36</v>
      </c>
      <c r="B21" s="55"/>
      <c r="C21" s="10"/>
      <c r="D21" s="10"/>
      <c r="E21" s="127">
        <v>8</v>
      </c>
      <c r="F21" s="128"/>
      <c r="G21" s="127">
        <v>8</v>
      </c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16</v>
      </c>
      <c r="T21" s="12"/>
      <c r="U21" s="15"/>
      <c r="V21" s="14"/>
    </row>
    <row r="22" spans="1:22" x14ac:dyDescent="0.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5">
      <c r="A26" s="1" t="s">
        <v>23</v>
      </c>
      <c r="B26" s="2"/>
    </row>
    <row r="27" spans="1:22" x14ac:dyDescent="0.5">
      <c r="A27" s="3" t="s">
        <v>2</v>
      </c>
      <c r="C27" s="17">
        <f>SUM(T23)</f>
        <v>0</v>
      </c>
      <c r="I27" s="1">
        <v>3600</v>
      </c>
    </row>
    <row r="28" spans="1:22" x14ac:dyDescent="0.5">
      <c r="A28" s="3" t="s">
        <v>24</v>
      </c>
      <c r="C28" s="17">
        <f>U24</f>
        <v>0</v>
      </c>
      <c r="D28" s="17"/>
      <c r="I28" s="24">
        <v>1.5</v>
      </c>
    </row>
    <row r="29" spans="1:22" x14ac:dyDescent="0.5">
      <c r="A29" s="3" t="s">
        <v>25</v>
      </c>
      <c r="C29" s="17">
        <f>V24</f>
        <v>0</v>
      </c>
    </row>
    <row r="30" spans="1:22" x14ac:dyDescent="0.5">
      <c r="A30" s="3" t="s">
        <v>26</v>
      </c>
      <c r="C30" s="17">
        <f>S20</f>
        <v>24</v>
      </c>
      <c r="I30" s="17"/>
    </row>
    <row r="31" spans="1:22" x14ac:dyDescent="0.5">
      <c r="A31" s="3" t="s">
        <v>4</v>
      </c>
      <c r="C31" s="17">
        <f>S21</f>
        <v>16</v>
      </c>
    </row>
    <row r="32" spans="1:22" ht="15.3" thickBot="1" x14ac:dyDescent="0.55000000000000004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5.3" thickTop="1" x14ac:dyDescent="0.5">
      <c r="A33" s="3" t="s">
        <v>27</v>
      </c>
      <c r="C33" s="20">
        <v>0</v>
      </c>
      <c r="D33" s="20"/>
    </row>
    <row r="34" spans="1:4" x14ac:dyDescent="0.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2022-12-20T14:01:56Z</cp:lastPrinted>
  <dcterms:created xsi:type="dcterms:W3CDTF">2010-01-14T13:00:57Z</dcterms:created>
  <dcterms:modified xsi:type="dcterms:W3CDTF">2022-12-20T14:02:02Z</dcterms:modified>
</cp:coreProperties>
</file>