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F0FB3E4F-B937-4A9B-A9B0-0C0EFD534225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I29" i="52"/>
  <c r="I28" i="44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18" i="1" s="1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B18" i="1" s="1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<sst xmlns="http://schemas.openxmlformats.org/spreadsheetml/2006/main" count="643" uniqueCount="127">
  <si>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</si>
  <si>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</si>
  <si>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</si>
  <si>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</si>
  <si>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</si>
  <si>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</si>
  <si>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</si>
  <si>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</si>
  <si>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</si>
  <si>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</si>
  <si>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</si>
  <si>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</si>
  <si>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</si>
  <si>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</si>
  <si>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</si>
  <si>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</si>
  <si>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</si>
  <si>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</si>
  <si>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</si>
  <si>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</si>
  <si>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</si>
  <si>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</si>
  <si>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</si>
  <si>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</si>
  <si>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</si>
  <si>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</si>
  <si>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</si>
  <si>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</si>
  <si>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</si>
  <si>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</si>
  <si>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</si>
  <si>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</si>
  <si>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</si>
  <si>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</si>
  <si>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</si>
  <si>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</si>
  <si>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</si>
  <si>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</si>
  <si>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</si>
  <si>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</si>
  <si>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</si>
  <si>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</si>
  <si>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</si>
  <si>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</si>
  <si>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</si>
  <si>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</si>
  <si>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</si>
  <si>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</si>
  <si>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</si>
  <si>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</si>
  <si>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</si>
  <si>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</si>
  <si>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</si>
  <si>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</si>
  <si>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</si>
  <si>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</si>
  <si>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</si>
  <si>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</si>
  <si>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</si>
  <si>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</si>
  <si>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</si>
  <si>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</si>
  <si>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</si>
  <si>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</si>
  <si>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</si>
  <si>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</si>
  <si>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</si>
  <si>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</si>
  <si>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</si>
  <si>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</si>
  <si>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</si>
  <si>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</si>
  <si>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</si>
  <si>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</si>
  <si>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</si>
  <si>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</si>
  <si>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</si>
  <si>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</si>
  <si>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</si>
  <si>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</si>
  <si>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</si>
  <si>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</si>
  <si>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</si>
  <si>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Machine maintenance</t>
  </si>
  <si>
    <t>load van</t>
  </si>
  <si>
    <t>door &amp; frame</t>
  </si>
  <si>
    <t>doors</t>
  </si>
  <si>
    <t>S Chimes</t>
  </si>
  <si>
    <t>shredder / fork lift</t>
  </si>
  <si>
    <t>supervision</t>
  </si>
  <si>
    <t>tea</t>
  </si>
  <si>
    <t>forklift</t>
  </si>
  <si>
    <t>packers</t>
  </si>
  <si>
    <t>battons</t>
  </si>
  <si>
    <t>unit / panels</t>
  </si>
  <si>
    <t xml:space="preserve">forklift </t>
  </si>
  <si>
    <t xml:space="preserve">wall panels </t>
  </si>
  <si>
    <t xml:space="preserve">load van </t>
  </si>
  <si>
    <t>linings</t>
  </si>
  <si>
    <t>casement</t>
  </si>
  <si>
    <t>02.10.22</t>
  </si>
  <si>
    <t>fence</t>
  </si>
  <si>
    <t>panels</t>
  </si>
  <si>
    <t>bead</t>
  </si>
  <si>
    <t>from store / load van</t>
  </si>
  <si>
    <t>van to fraikin</t>
  </si>
  <si>
    <t>frames</t>
  </si>
  <si>
    <t>from store load van</t>
  </si>
  <si>
    <t>wrapping linings</t>
  </si>
  <si>
    <t xml:space="preserve">stops </t>
  </si>
  <si>
    <t>mirrors</t>
  </si>
  <si>
    <t>door</t>
  </si>
  <si>
    <t>load lorry</t>
  </si>
  <si>
    <t>hook battons</t>
  </si>
  <si>
    <t>frames 6959 cl 49</t>
  </si>
  <si>
    <t>hook battons 6983</t>
  </si>
  <si>
    <t>mirrors 6983</t>
  </si>
  <si>
    <t>doors 7045 wrap glass</t>
  </si>
  <si>
    <t>clean fire / compressor</t>
  </si>
  <si>
    <t>REPT01</t>
  </si>
  <si>
    <t>ROMA03</t>
  </si>
  <si>
    <t>OFFI01</t>
  </si>
  <si>
    <t>FLAN03</t>
  </si>
  <si>
    <t>WHIT05</t>
  </si>
  <si>
    <t>HOXT01</t>
  </si>
  <si>
    <t>MOOR02</t>
  </si>
  <si>
    <t>BUXT02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</si>
</sst>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zoomScale="89" zoomScaleNormal="89" workbookViewId="0">
      <selection activeCell="G23" sqref="G23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100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87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8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1.5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2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3.5</v>
      </c>
    </row>
    <row r="10" spans="1:11" x14ac:dyDescent="0.25">
      <c r="A10" s="98" t="s">
        <v>8</v>
      </c>
      <c r="B10" s="99">
        <f>SUM(Harland!C27)</f>
        <v>8</v>
      </c>
      <c r="C10" s="99">
        <f>SUM(Harland!C28)</f>
        <v>0</v>
      </c>
      <c r="D10" s="99">
        <f>SUM(Harland!C29)</f>
        <v>0</v>
      </c>
      <c r="E10" s="99">
        <f>SUM(Harland!C30)</f>
        <v>32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32</v>
      </c>
      <c r="C11" s="99">
        <f>SUM(Jones!C30)</f>
        <v>0</v>
      </c>
      <c r="D11" s="99">
        <f>SUM(Jones!C31)</f>
        <v>0</v>
      </c>
      <c r="E11" s="99">
        <f>SUM(Jones!C32)</f>
        <v>8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32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0.5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2.5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f>SUM(Wright!C35)</f>
        <v>40</v>
      </c>
      <c r="C18" s="99">
        <f>SUM(Wright!C36)</f>
        <v>2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v>42</v>
      </c>
      <c r="H18" s="103">
        <f>SUM(Wright!C41)</f>
        <v>0</v>
      </c>
      <c r="I18" s="103">
        <f>SUM(Wright!C42)</f>
        <v>0</v>
      </c>
      <c r="K18" s="102">
        <f>SUM(Wright!I36)</f>
        <v>30.75</v>
      </c>
    </row>
    <row r="19" spans="1:11" ht="17.25" customHeight="1" x14ac:dyDescent="0.25">
      <c r="A19" s="104" t="s">
        <v>22</v>
      </c>
      <c r="B19" s="105">
        <f t="shared" ref="B19:I19" si="2">SUM(B6:B18)</f>
        <v>472</v>
      </c>
      <c r="C19" s="105">
        <f t="shared" si="2"/>
        <v>2</v>
      </c>
      <c r="D19" s="105">
        <f t="shared" si="2"/>
        <v>0</v>
      </c>
      <c r="E19" s="105">
        <f t="shared" si="2"/>
        <v>48</v>
      </c>
      <c r="F19" s="105">
        <f t="shared" si="2"/>
        <v>0</v>
      </c>
      <c r="G19" s="105">
        <f t="shared" si="2"/>
        <v>522</v>
      </c>
      <c r="H19" s="106">
        <f t="shared" si="2"/>
        <v>0</v>
      </c>
      <c r="I19" s="106">
        <f t="shared" si="2"/>
        <v>0</v>
      </c>
      <c r="J19" s="93"/>
      <c r="K19" s="105">
        <f>SUM(K6:K18)</f>
        <v>80.75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474</v>
      </c>
    </row>
    <row r="23" spans="1:11" x14ac:dyDescent="0.25">
      <c r="A23" s="91" t="s">
        <v>29</v>
      </c>
      <c r="C23" s="107">
        <f>K19</f>
        <v>80.75</v>
      </c>
    </row>
    <row r="24" spans="1:11" x14ac:dyDescent="0.25">
      <c r="A24" s="91" t="s">
        <v>33</v>
      </c>
      <c r="C24" s="108">
        <f>C23/C22</f>
        <v>0.17035864978902954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9</v>
      </c>
      <c r="D4" s="22" t="s">
        <v>96</v>
      </c>
      <c r="E4" s="132">
        <v>8</v>
      </c>
      <c r="F4" s="136"/>
      <c r="G4" s="132">
        <v>8</v>
      </c>
      <c r="H4" s="136"/>
      <c r="I4" s="132">
        <v>8</v>
      </c>
      <c r="J4" s="136"/>
      <c r="K4" s="132">
        <v>8</v>
      </c>
      <c r="L4" s="136"/>
      <c r="M4" s="132"/>
      <c r="N4" s="136"/>
      <c r="O4" s="132"/>
      <c r="P4" s="136"/>
      <c r="Q4" s="132"/>
      <c r="R4" s="136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2"/>
      <c r="F5" s="136"/>
      <c r="G5" s="132"/>
      <c r="H5" s="136"/>
      <c r="I5" s="132"/>
      <c r="J5" s="136"/>
      <c r="K5" s="132"/>
      <c r="L5" s="136"/>
      <c r="M5" s="132"/>
      <c r="N5" s="136"/>
      <c r="O5" s="132"/>
      <c r="P5" s="136"/>
      <c r="Q5" s="132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6"/>
      <c r="G6" s="132"/>
      <c r="H6" s="136"/>
      <c r="I6" s="132"/>
      <c r="J6" s="136"/>
      <c r="K6" s="132"/>
      <c r="L6" s="136"/>
      <c r="M6" s="132"/>
      <c r="N6" s="136"/>
      <c r="O6" s="132"/>
      <c r="P6" s="136"/>
      <c r="Q6" s="132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6"/>
      <c r="G7" s="132"/>
      <c r="H7" s="136"/>
      <c r="I7" s="132"/>
      <c r="J7" s="136"/>
      <c r="K7" s="132"/>
      <c r="L7" s="136"/>
      <c r="M7" s="132"/>
      <c r="N7" s="136"/>
      <c r="O7" s="132"/>
      <c r="P7" s="136"/>
      <c r="Q7" s="132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6"/>
      <c r="G8" s="132"/>
      <c r="H8" s="136"/>
      <c r="I8" s="132"/>
      <c r="J8" s="136"/>
      <c r="K8" s="132"/>
      <c r="L8" s="136"/>
      <c r="M8" s="132"/>
      <c r="N8" s="136"/>
      <c r="O8" s="132"/>
      <c r="P8" s="136"/>
      <c r="Q8" s="132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6"/>
      <c r="G9" s="132"/>
      <c r="H9" s="136"/>
      <c r="I9" s="132"/>
      <c r="J9" s="136"/>
      <c r="K9" s="132"/>
      <c r="L9" s="136"/>
      <c r="M9" s="132"/>
      <c r="N9" s="136"/>
      <c r="O9" s="132"/>
      <c r="P9" s="136"/>
      <c r="Q9" s="132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6"/>
      <c r="G10" s="132"/>
      <c r="H10" s="136"/>
      <c r="I10" s="132"/>
      <c r="J10" s="136"/>
      <c r="K10" s="132"/>
      <c r="L10" s="136"/>
      <c r="M10" s="132"/>
      <c r="N10" s="136"/>
      <c r="O10" s="132"/>
      <c r="P10" s="136"/>
      <c r="Q10" s="13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32"/>
      <c r="F11" s="136"/>
      <c r="G11" s="132"/>
      <c r="H11" s="136"/>
      <c r="I11" s="132"/>
      <c r="J11" s="136"/>
      <c r="K11" s="132"/>
      <c r="L11" s="136"/>
      <c r="M11" s="132"/>
      <c r="N11" s="136"/>
      <c r="O11" s="132"/>
      <c r="P11" s="136"/>
      <c r="Q11" s="132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32"/>
      <c r="H12" s="136"/>
      <c r="I12" s="132"/>
      <c r="J12" s="136"/>
      <c r="K12" s="132"/>
      <c r="L12" s="136"/>
      <c r="M12" s="132"/>
      <c r="N12" s="136"/>
      <c r="O12" s="132"/>
      <c r="P12" s="136"/>
      <c r="Q12" s="132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32"/>
      <c r="H13" s="136"/>
      <c r="I13" s="132"/>
      <c r="J13" s="136"/>
      <c r="K13" s="132"/>
      <c r="L13" s="136"/>
      <c r="M13" s="132"/>
      <c r="N13" s="136"/>
      <c r="O13" s="132"/>
      <c r="P13" s="136"/>
      <c r="Q13" s="132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32"/>
      <c r="H14" s="136"/>
      <c r="I14" s="132"/>
      <c r="J14" s="136"/>
      <c r="K14" s="132"/>
      <c r="L14" s="136"/>
      <c r="M14" s="132"/>
      <c r="N14" s="136"/>
      <c r="O14" s="132"/>
      <c r="P14" s="136"/>
      <c r="Q14" s="132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6"/>
      <c r="G15" s="132"/>
      <c r="H15" s="136"/>
      <c r="I15" s="132"/>
      <c r="J15" s="136"/>
      <c r="K15" s="132"/>
      <c r="L15" s="136"/>
      <c r="M15" s="132"/>
      <c r="N15" s="136"/>
      <c r="O15" s="132"/>
      <c r="P15" s="136"/>
      <c r="Q15" s="132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32"/>
      <c r="P16" s="136"/>
      <c r="Q16" s="132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32"/>
      <c r="P17" s="136"/>
      <c r="Q17" s="132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6"/>
      <c r="G18" s="132"/>
      <c r="H18" s="136"/>
      <c r="I18" s="132"/>
      <c r="J18" s="136"/>
      <c r="K18" s="132"/>
      <c r="L18" s="136"/>
      <c r="M18" s="132"/>
      <c r="N18" s="136"/>
      <c r="O18" s="132"/>
      <c r="P18" s="136"/>
      <c r="Q18" s="132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6"/>
      <c r="G19" s="132"/>
      <c r="H19" s="136"/>
      <c r="I19" s="132"/>
      <c r="J19" s="136"/>
      <c r="K19" s="132"/>
      <c r="L19" s="136"/>
      <c r="M19" s="132">
        <v>8</v>
      </c>
      <c r="N19" s="136"/>
      <c r="O19" s="132"/>
      <c r="P19" s="136"/>
      <c r="Q19" s="132"/>
      <c r="R19" s="136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6"/>
      <c r="G20" s="132"/>
      <c r="H20" s="136"/>
      <c r="I20" s="132"/>
      <c r="J20" s="136"/>
      <c r="K20" s="132"/>
      <c r="L20" s="136"/>
      <c r="M20" s="132"/>
      <c r="N20" s="136"/>
      <c r="O20" s="132"/>
      <c r="P20" s="136"/>
      <c r="Q20" s="132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121</v>
      </c>
      <c r="C21" s="6"/>
      <c r="D21" s="22" t="s">
        <v>67</v>
      </c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32"/>
      <c r="P21" s="136"/>
      <c r="Q21" s="132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0"/>
      <c r="F22" s="136"/>
      <c r="G22" s="150"/>
      <c r="H22" s="136"/>
      <c r="I22" s="150"/>
      <c r="J22" s="136"/>
      <c r="K22" s="150"/>
      <c r="L22" s="136"/>
      <c r="M22" s="150"/>
      <c r="N22" s="136"/>
      <c r="O22" s="132"/>
      <c r="P22" s="136"/>
      <c r="Q22" s="132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2"/>
      <c r="F23" s="136"/>
      <c r="G23" s="132"/>
      <c r="H23" s="136"/>
      <c r="I23" s="132"/>
      <c r="J23" s="136"/>
      <c r="K23" s="132"/>
      <c r="L23" s="136"/>
      <c r="M23" s="132"/>
      <c r="N23" s="136"/>
      <c r="O23" s="132"/>
      <c r="P23" s="136"/>
      <c r="Q23" s="132"/>
      <c r="R23" s="13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2"/>
      <c r="F24" s="136"/>
      <c r="G24" s="132"/>
      <c r="H24" s="136"/>
      <c r="I24" s="132"/>
      <c r="J24" s="136"/>
      <c r="K24" s="132"/>
      <c r="L24" s="136"/>
      <c r="M24" s="132"/>
      <c r="N24" s="136"/>
      <c r="O24" s="132"/>
      <c r="P24" s="136"/>
      <c r="Q24" s="132"/>
      <c r="R24" s="13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9</v>
      </c>
      <c r="D4" s="22" t="s">
        <v>96</v>
      </c>
      <c r="E4" s="132">
        <v>8</v>
      </c>
      <c r="F4" s="136"/>
      <c r="G4" s="150">
        <v>7.5</v>
      </c>
      <c r="H4" s="136"/>
      <c r="I4" s="150">
        <v>8</v>
      </c>
      <c r="J4" s="136"/>
      <c r="K4" s="150">
        <v>7.5</v>
      </c>
      <c r="L4" s="136"/>
      <c r="M4" s="150"/>
      <c r="N4" s="136"/>
      <c r="O4" s="132"/>
      <c r="P4" s="136"/>
      <c r="Q4" s="132"/>
      <c r="R4" s="136"/>
      <c r="S4" s="12">
        <f t="shared" ref="S4:S23" si="0">E4+G4+I4+K4+M4+O4+Q4</f>
        <v>31</v>
      </c>
      <c r="T4" s="12">
        <f t="shared" ref="T4:T20" si="1">SUM(S4-U4-V4)</f>
        <v>31</v>
      </c>
      <c r="U4" s="14"/>
      <c r="V4" s="14"/>
    </row>
    <row r="5" spans="1:22" x14ac:dyDescent="0.25">
      <c r="A5" s="6">
        <v>7045</v>
      </c>
      <c r="B5" s="6" t="s">
        <v>123</v>
      </c>
      <c r="C5" s="6">
        <v>1</v>
      </c>
      <c r="D5" s="22" t="s">
        <v>112</v>
      </c>
      <c r="E5" s="132"/>
      <c r="F5" s="136"/>
      <c r="G5" s="150">
        <v>0.5</v>
      </c>
      <c r="H5" s="136"/>
      <c r="I5" s="150"/>
      <c r="J5" s="136"/>
      <c r="K5" s="150"/>
      <c r="L5" s="136"/>
      <c r="M5" s="150"/>
      <c r="N5" s="136"/>
      <c r="O5" s="132"/>
      <c r="P5" s="136"/>
      <c r="Q5" s="132"/>
      <c r="R5" s="136"/>
      <c r="S5" s="12">
        <f>E5+G5+I5+K5+M5+O5+Q5</f>
        <v>0.5</v>
      </c>
      <c r="T5" s="12">
        <f t="shared" si="1"/>
        <v>0.5</v>
      </c>
      <c r="U5" s="14"/>
      <c r="V5" s="14"/>
    </row>
    <row r="6" spans="1:22" x14ac:dyDescent="0.25">
      <c r="A6" s="6">
        <v>6959</v>
      </c>
      <c r="B6" s="6" t="s">
        <v>124</v>
      </c>
      <c r="C6" s="6">
        <v>10</v>
      </c>
      <c r="D6" s="22" t="s">
        <v>84</v>
      </c>
      <c r="E6" s="132"/>
      <c r="F6" s="136"/>
      <c r="G6" s="150"/>
      <c r="H6" s="136"/>
      <c r="I6" s="150"/>
      <c r="J6" s="136"/>
      <c r="K6" s="150">
        <v>0.25</v>
      </c>
      <c r="L6" s="136"/>
      <c r="M6" s="150"/>
      <c r="N6" s="136"/>
      <c r="O6" s="132"/>
      <c r="P6" s="136"/>
      <c r="Q6" s="132"/>
      <c r="R6" s="136"/>
      <c r="S6" s="12">
        <f>E6+G6+I6+K6+M6+O6+Q6</f>
        <v>0.25</v>
      </c>
      <c r="T6" s="12">
        <f t="shared" si="1"/>
        <v>0.25</v>
      </c>
      <c r="U6" s="14"/>
      <c r="V6" s="14"/>
    </row>
    <row r="7" spans="1:22" x14ac:dyDescent="0.25">
      <c r="A7" s="6">
        <v>6959</v>
      </c>
      <c r="B7" s="6" t="s">
        <v>124</v>
      </c>
      <c r="C7" s="6">
        <v>11</v>
      </c>
      <c r="D7" s="22" t="s">
        <v>84</v>
      </c>
      <c r="E7" s="132"/>
      <c r="F7" s="136"/>
      <c r="G7" s="150"/>
      <c r="H7" s="136"/>
      <c r="I7" s="150"/>
      <c r="J7" s="136"/>
      <c r="K7" s="150">
        <v>0.25</v>
      </c>
      <c r="L7" s="136"/>
      <c r="M7" s="150"/>
      <c r="N7" s="136"/>
      <c r="O7" s="132"/>
      <c r="P7" s="136"/>
      <c r="Q7" s="132"/>
      <c r="R7" s="136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25">
      <c r="A8" s="6"/>
      <c r="B8" s="6"/>
      <c r="C8" s="6"/>
      <c r="D8" s="22"/>
      <c r="E8" s="132"/>
      <c r="F8" s="136"/>
      <c r="G8" s="132"/>
      <c r="H8" s="136"/>
      <c r="I8" s="132"/>
      <c r="J8" s="136"/>
      <c r="K8" s="150"/>
      <c r="L8" s="136"/>
      <c r="M8" s="150"/>
      <c r="N8" s="136"/>
      <c r="O8" s="132"/>
      <c r="P8" s="136"/>
      <c r="Q8" s="132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6"/>
      <c r="G9" s="132"/>
      <c r="H9" s="136"/>
      <c r="I9" s="132"/>
      <c r="J9" s="136"/>
      <c r="K9" s="132"/>
      <c r="L9" s="136"/>
      <c r="M9" s="132"/>
      <c r="N9" s="136"/>
      <c r="O9" s="132"/>
      <c r="P9" s="136"/>
      <c r="Q9" s="132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6"/>
      <c r="G10" s="132"/>
      <c r="H10" s="136"/>
      <c r="I10" s="132"/>
      <c r="J10" s="136"/>
      <c r="K10" s="132"/>
      <c r="L10" s="136"/>
      <c r="M10" s="132"/>
      <c r="N10" s="136"/>
      <c r="O10" s="132"/>
      <c r="P10" s="136"/>
      <c r="Q10" s="13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6"/>
      <c r="G11" s="150"/>
      <c r="H11" s="136"/>
      <c r="I11" s="150"/>
      <c r="J11" s="136"/>
      <c r="K11" s="150"/>
      <c r="L11" s="136"/>
      <c r="M11" s="150"/>
      <c r="N11" s="136"/>
      <c r="O11" s="132"/>
      <c r="P11" s="136"/>
      <c r="Q11" s="132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50"/>
      <c r="H12" s="136"/>
      <c r="I12" s="150"/>
      <c r="J12" s="136"/>
      <c r="K12" s="150"/>
      <c r="L12" s="136"/>
      <c r="M12" s="150"/>
      <c r="N12" s="136"/>
      <c r="O12" s="132"/>
      <c r="P12" s="136"/>
      <c r="Q12" s="132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50"/>
      <c r="H13" s="136"/>
      <c r="I13" s="150"/>
      <c r="J13" s="136"/>
      <c r="K13" s="150"/>
      <c r="L13" s="136"/>
      <c r="M13" s="150"/>
      <c r="N13" s="136"/>
      <c r="O13" s="132"/>
      <c r="P13" s="136"/>
      <c r="Q13" s="132"/>
      <c r="R13" s="13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50"/>
      <c r="H14" s="136"/>
      <c r="I14" s="150"/>
      <c r="J14" s="136"/>
      <c r="K14" s="150"/>
      <c r="L14" s="136"/>
      <c r="M14" s="150"/>
      <c r="N14" s="136"/>
      <c r="O14" s="132"/>
      <c r="P14" s="136"/>
      <c r="Q14" s="132"/>
      <c r="R14" s="13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6"/>
      <c r="G15" s="150"/>
      <c r="H15" s="136"/>
      <c r="I15" s="150"/>
      <c r="J15" s="136"/>
      <c r="K15" s="150"/>
      <c r="L15" s="136"/>
      <c r="M15" s="150">
        <v>8</v>
      </c>
      <c r="N15" s="136"/>
      <c r="O15" s="132"/>
      <c r="P15" s="136"/>
      <c r="Q15" s="132"/>
      <c r="R15" s="136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6"/>
      <c r="G16" s="132"/>
      <c r="H16" s="136"/>
      <c r="I16" s="132"/>
      <c r="J16" s="136"/>
      <c r="K16" s="132"/>
      <c r="L16" s="136"/>
      <c r="M16" s="132"/>
      <c r="N16" s="136"/>
      <c r="O16" s="132"/>
      <c r="P16" s="136"/>
      <c r="Q16" s="132"/>
      <c r="R16" s="136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121</v>
      </c>
      <c r="C17" s="6"/>
      <c r="D17" s="22" t="s">
        <v>70</v>
      </c>
      <c r="E17" s="132"/>
      <c r="F17" s="136"/>
      <c r="G17" s="132"/>
      <c r="H17" s="136"/>
      <c r="I17" s="132"/>
      <c r="J17" s="136"/>
      <c r="K17" s="132"/>
      <c r="L17" s="136"/>
      <c r="M17" s="132"/>
      <c r="N17" s="136"/>
      <c r="O17" s="132"/>
      <c r="P17" s="136"/>
      <c r="Q17" s="132"/>
      <c r="R17" s="13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121</v>
      </c>
      <c r="C18" s="6"/>
      <c r="D18" s="22" t="s">
        <v>67</v>
      </c>
      <c r="E18" s="122"/>
      <c r="F18" s="123"/>
      <c r="G18" s="122"/>
      <c r="H18" s="123"/>
      <c r="I18" s="122"/>
      <c r="J18" s="123"/>
      <c r="K18" s="132"/>
      <c r="L18" s="136"/>
      <c r="M18" s="132"/>
      <c r="N18" s="136"/>
      <c r="O18" s="132"/>
      <c r="P18" s="136"/>
      <c r="Q18" s="132"/>
      <c r="R18" s="136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121</v>
      </c>
      <c r="C19" s="6"/>
      <c r="D19" s="22" t="s">
        <v>90</v>
      </c>
      <c r="E19" s="132"/>
      <c r="F19" s="136"/>
      <c r="G19" s="132"/>
      <c r="H19" s="136"/>
      <c r="I19" s="132"/>
      <c r="J19" s="136"/>
      <c r="K19" s="132"/>
      <c r="L19" s="136"/>
      <c r="M19" s="132"/>
      <c r="N19" s="136"/>
      <c r="O19" s="132"/>
      <c r="P19" s="136"/>
      <c r="Q19" s="132"/>
      <c r="R19" s="13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32"/>
      <c r="F20" s="136"/>
      <c r="G20" s="150"/>
      <c r="H20" s="136"/>
      <c r="I20" s="150"/>
      <c r="J20" s="136"/>
      <c r="K20" s="150"/>
      <c r="L20" s="136"/>
      <c r="M20" s="150"/>
      <c r="N20" s="136"/>
      <c r="O20" s="132"/>
      <c r="P20" s="136"/>
      <c r="Q20" s="132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32"/>
      <c r="P21" s="136"/>
      <c r="Q21" s="132"/>
      <c r="R21" s="136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6"/>
      <c r="G22" s="132"/>
      <c r="H22" s="136"/>
      <c r="I22" s="132"/>
      <c r="J22" s="136"/>
      <c r="K22" s="132"/>
      <c r="L22" s="136"/>
      <c r="M22" s="132"/>
      <c r="N22" s="136"/>
      <c r="O22" s="132"/>
      <c r="P22" s="136"/>
      <c r="Q22" s="132"/>
      <c r="R22" s="136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SUM(G19:L19)</f>
        <v>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125</v>
      </c>
      <c r="C4" s="6">
        <v>32</v>
      </c>
      <c r="D4" s="22" t="s">
        <v>93</v>
      </c>
      <c r="E4" s="132">
        <v>7</v>
      </c>
      <c r="F4" s="136"/>
      <c r="G4" s="132">
        <v>7</v>
      </c>
      <c r="H4" s="136"/>
      <c r="I4" s="132">
        <v>7</v>
      </c>
      <c r="J4" s="136"/>
      <c r="K4" s="132">
        <v>2</v>
      </c>
      <c r="L4" s="136"/>
      <c r="M4" s="132"/>
      <c r="N4" s="136"/>
      <c r="O4" s="132"/>
      <c r="P4" s="136"/>
      <c r="Q4" s="132"/>
      <c r="R4" s="136"/>
      <c r="S4" s="12">
        <f>E4+G4+I4+K4+M4+O4+Q4</f>
        <v>23</v>
      </c>
      <c r="T4" s="12">
        <f>SUM(S4-U4-V4)</f>
        <v>23</v>
      </c>
      <c r="U4" s="14"/>
      <c r="V4" s="14"/>
    </row>
    <row r="5" spans="1:22" ht="15.75" customHeight="1" x14ac:dyDescent="0.25">
      <c r="A5" s="6">
        <v>6983</v>
      </c>
      <c r="B5" s="6" t="s">
        <v>119</v>
      </c>
      <c r="C5" s="6">
        <v>29</v>
      </c>
      <c r="D5" s="22" t="s">
        <v>102</v>
      </c>
      <c r="E5" s="132"/>
      <c r="F5" s="136"/>
      <c r="G5" s="132"/>
      <c r="H5" s="136"/>
      <c r="I5" s="132"/>
      <c r="J5" s="136"/>
      <c r="K5" s="132">
        <v>5</v>
      </c>
      <c r="L5" s="136"/>
      <c r="M5" s="132"/>
      <c r="N5" s="136"/>
      <c r="O5" s="132"/>
      <c r="P5" s="136"/>
      <c r="Q5" s="132"/>
      <c r="R5" s="136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/>
      <c r="B6" s="6"/>
      <c r="C6" s="6"/>
      <c r="D6" s="22"/>
      <c r="E6" s="132"/>
      <c r="F6" s="136"/>
      <c r="G6" s="132"/>
      <c r="H6" s="136"/>
      <c r="I6" s="132"/>
      <c r="J6" s="136"/>
      <c r="K6" s="132"/>
      <c r="L6" s="136"/>
      <c r="M6" s="132"/>
      <c r="N6" s="136"/>
      <c r="O6" s="132"/>
      <c r="P6" s="136"/>
      <c r="Q6" s="132"/>
      <c r="R6" s="13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6"/>
      <c r="G7" s="132"/>
      <c r="H7" s="136"/>
      <c r="I7" s="132"/>
      <c r="J7" s="136"/>
      <c r="K7" s="132"/>
      <c r="L7" s="136"/>
      <c r="M7" s="132"/>
      <c r="N7" s="136"/>
      <c r="O7" s="132"/>
      <c r="P7" s="136"/>
      <c r="Q7" s="132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6"/>
      <c r="G8" s="132"/>
      <c r="H8" s="136"/>
      <c r="I8" s="132"/>
      <c r="J8" s="136"/>
      <c r="K8" s="132"/>
      <c r="L8" s="136"/>
      <c r="M8" s="132"/>
      <c r="N8" s="136"/>
      <c r="O8" s="132"/>
      <c r="P8" s="136"/>
      <c r="Q8" s="132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6"/>
      <c r="G9" s="132"/>
      <c r="H9" s="136"/>
      <c r="I9" s="132"/>
      <c r="J9" s="136"/>
      <c r="K9" s="132"/>
      <c r="L9" s="136"/>
      <c r="M9" s="132"/>
      <c r="N9" s="136"/>
      <c r="O9" s="132"/>
      <c r="P9" s="136"/>
      <c r="Q9" s="132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6"/>
      <c r="G10" s="132"/>
      <c r="H10" s="136"/>
      <c r="I10" s="132"/>
      <c r="J10" s="136"/>
      <c r="K10" s="132"/>
      <c r="L10" s="136"/>
      <c r="M10" s="132"/>
      <c r="N10" s="136"/>
      <c r="O10" s="132"/>
      <c r="P10" s="136"/>
      <c r="Q10" s="13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6"/>
      <c r="G11" s="132"/>
      <c r="H11" s="136"/>
      <c r="I11" s="132"/>
      <c r="J11" s="136"/>
      <c r="K11" s="132"/>
      <c r="L11" s="136"/>
      <c r="M11" s="132"/>
      <c r="N11" s="136"/>
      <c r="O11" s="132"/>
      <c r="P11" s="136"/>
      <c r="Q11" s="132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32"/>
      <c r="H12" s="136"/>
      <c r="I12" s="132"/>
      <c r="J12" s="136"/>
      <c r="K12" s="132"/>
      <c r="L12" s="136"/>
      <c r="M12" s="132"/>
      <c r="N12" s="136"/>
      <c r="O12" s="132"/>
      <c r="P12" s="136"/>
      <c r="Q12" s="132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32"/>
      <c r="H13" s="136"/>
      <c r="I13" s="132"/>
      <c r="J13" s="136"/>
      <c r="K13" s="132"/>
      <c r="L13" s="136"/>
      <c r="M13" s="132"/>
      <c r="N13" s="136"/>
      <c r="O13" s="132"/>
      <c r="P13" s="136"/>
      <c r="Q13" s="132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32"/>
      <c r="H14" s="136"/>
      <c r="I14" s="132"/>
      <c r="J14" s="136"/>
      <c r="K14" s="132"/>
      <c r="L14" s="136"/>
      <c r="M14" s="132"/>
      <c r="N14" s="136"/>
      <c r="O14" s="132"/>
      <c r="P14" s="136"/>
      <c r="Q14" s="132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6"/>
      <c r="G15" s="132"/>
      <c r="H15" s="136"/>
      <c r="I15" s="132"/>
      <c r="J15" s="136"/>
      <c r="K15" s="132"/>
      <c r="L15" s="136"/>
      <c r="M15" s="132">
        <v>8</v>
      </c>
      <c r="N15" s="136"/>
      <c r="O15" s="132"/>
      <c r="P15" s="136"/>
      <c r="Q15" s="132"/>
      <c r="R15" s="136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6"/>
      <c r="G16" s="132"/>
      <c r="H16" s="136"/>
      <c r="I16" s="132"/>
      <c r="J16" s="136"/>
      <c r="K16" s="132"/>
      <c r="L16" s="136"/>
      <c r="M16" s="132"/>
      <c r="N16" s="136"/>
      <c r="O16" s="132"/>
      <c r="P16" s="136"/>
      <c r="Q16" s="132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6"/>
      <c r="G17" s="132"/>
      <c r="H17" s="136"/>
      <c r="I17" s="132"/>
      <c r="J17" s="136"/>
      <c r="K17" s="132"/>
      <c r="L17" s="136"/>
      <c r="M17" s="132"/>
      <c r="N17" s="136"/>
      <c r="O17" s="132"/>
      <c r="P17" s="136"/>
      <c r="Q17" s="132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32"/>
      <c r="J18" s="136"/>
      <c r="K18" s="122"/>
      <c r="L18" s="123"/>
      <c r="M18" s="122"/>
      <c r="N18" s="123"/>
      <c r="O18" s="132"/>
      <c r="P18" s="136"/>
      <c r="Q18" s="132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32"/>
      <c r="P19" s="136"/>
      <c r="Q19" s="132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121</v>
      </c>
      <c r="C20" s="6"/>
      <c r="D20" s="10" t="s">
        <v>58</v>
      </c>
      <c r="E20" s="132">
        <v>1</v>
      </c>
      <c r="F20" s="136"/>
      <c r="G20" s="132">
        <v>1</v>
      </c>
      <c r="H20" s="136"/>
      <c r="I20" s="132">
        <v>1</v>
      </c>
      <c r="J20" s="136"/>
      <c r="K20" s="132">
        <v>1</v>
      </c>
      <c r="L20" s="136"/>
      <c r="M20" s="132"/>
      <c r="N20" s="136"/>
      <c r="O20" s="132"/>
      <c r="P20" s="136"/>
      <c r="Q20" s="132"/>
      <c r="R20" s="136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32"/>
      <c r="P21" s="136"/>
      <c r="Q21" s="132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2"/>
      <c r="F22" s="136"/>
      <c r="G22" s="132"/>
      <c r="H22" s="136"/>
      <c r="I22" s="132"/>
      <c r="J22" s="136"/>
      <c r="K22" s="132"/>
      <c r="L22" s="136"/>
      <c r="M22" s="132"/>
      <c r="N22" s="136"/>
      <c r="O22" s="132"/>
      <c r="P22" s="136"/>
      <c r="Q22" s="132"/>
      <c r="R22" s="13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2"/>
      <c r="F23" s="136"/>
      <c r="G23" s="132"/>
      <c r="H23" s="136"/>
      <c r="I23" s="132"/>
      <c r="J23" s="136"/>
      <c r="K23" s="132"/>
      <c r="L23" s="136"/>
      <c r="M23" s="132"/>
      <c r="N23" s="136"/>
      <c r="O23" s="132"/>
      <c r="P23" s="136"/>
      <c r="Q23" s="132"/>
      <c r="R23" s="13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125</v>
      </c>
      <c r="C4" s="6">
        <v>32</v>
      </c>
      <c r="D4" s="22" t="s">
        <v>93</v>
      </c>
      <c r="E4" s="132">
        <v>3</v>
      </c>
      <c r="F4" s="136"/>
      <c r="G4" s="132">
        <v>7</v>
      </c>
      <c r="H4" s="136"/>
      <c r="I4" s="132">
        <v>4</v>
      </c>
      <c r="J4" s="136"/>
      <c r="K4" s="132">
        <v>1</v>
      </c>
      <c r="L4" s="136"/>
      <c r="M4" s="132"/>
      <c r="N4" s="136"/>
      <c r="O4" s="130"/>
      <c r="P4" s="130"/>
      <c r="Q4" s="130"/>
      <c r="R4" s="130"/>
      <c r="S4" s="12">
        <f>E4+G4+I4+K4+M4+O4+Q4</f>
        <v>15</v>
      </c>
      <c r="T4" s="12">
        <f t="shared" ref="T4:T11" si="0">SUM(S4-U4-V4)</f>
        <v>15</v>
      </c>
      <c r="U4" s="14"/>
      <c r="V4" s="14"/>
    </row>
    <row r="5" spans="1:22" x14ac:dyDescent="0.25">
      <c r="A5" s="6">
        <v>6822</v>
      </c>
      <c r="B5" s="6" t="s">
        <v>125</v>
      </c>
      <c r="C5" s="6">
        <v>50</v>
      </c>
      <c r="D5" s="22" t="s">
        <v>98</v>
      </c>
      <c r="E5" s="132">
        <v>4</v>
      </c>
      <c r="F5" s="136"/>
      <c r="G5" s="132"/>
      <c r="H5" s="136"/>
      <c r="I5" s="132"/>
      <c r="J5" s="136"/>
      <c r="K5" s="132"/>
      <c r="L5" s="136"/>
      <c r="M5" s="132"/>
      <c r="N5" s="136"/>
      <c r="O5" s="130"/>
      <c r="P5" s="130"/>
      <c r="Q5" s="130"/>
      <c r="R5" s="130"/>
      <c r="S5" s="12">
        <f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6983</v>
      </c>
      <c r="B6" s="6" t="s">
        <v>119</v>
      </c>
      <c r="C6" s="6">
        <v>29</v>
      </c>
      <c r="D6" s="22" t="s">
        <v>102</v>
      </c>
      <c r="E6" s="132"/>
      <c r="F6" s="136"/>
      <c r="G6" s="132"/>
      <c r="H6" s="136"/>
      <c r="I6" s="132">
        <v>3</v>
      </c>
      <c r="J6" s="136"/>
      <c r="K6" s="132">
        <v>6</v>
      </c>
      <c r="L6" s="136"/>
      <c r="M6" s="132"/>
      <c r="N6" s="136"/>
      <c r="O6" s="130"/>
      <c r="P6" s="130"/>
      <c r="Q6" s="130"/>
      <c r="R6" s="130"/>
      <c r="S6" s="12">
        <f t="shared" ref="S6:S11" si="1">E6+G6+I6+K6+M6+O6+Q6</f>
        <v>9</v>
      </c>
      <c r="T6" s="12">
        <f t="shared" si="0"/>
        <v>9</v>
      </c>
      <c r="U6" s="14"/>
      <c r="V6" s="14"/>
    </row>
    <row r="7" spans="1:22" x14ac:dyDescent="0.25">
      <c r="A7" s="6"/>
      <c r="B7" s="6"/>
      <c r="C7" s="6"/>
      <c r="D7" s="22"/>
      <c r="E7" s="132"/>
      <c r="F7" s="136"/>
      <c r="G7" s="132"/>
      <c r="H7" s="136"/>
      <c r="I7" s="132"/>
      <c r="J7" s="136"/>
      <c r="K7" s="132"/>
      <c r="L7" s="136"/>
      <c r="M7" s="132"/>
      <c r="N7" s="136"/>
      <c r="O7" s="130"/>
      <c r="P7" s="130"/>
      <c r="Q7" s="130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6"/>
      <c r="G8" s="132"/>
      <c r="H8" s="136"/>
      <c r="I8" s="132"/>
      <c r="J8" s="136"/>
      <c r="K8" s="132"/>
      <c r="L8" s="136"/>
      <c r="M8" s="132"/>
      <c r="N8" s="136"/>
      <c r="O8" s="130"/>
      <c r="P8" s="130"/>
      <c r="Q8" s="130"/>
      <c r="R8" s="130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6"/>
      <c r="G9" s="132"/>
      <c r="H9" s="136"/>
      <c r="I9" s="132"/>
      <c r="J9" s="136"/>
      <c r="K9" s="132"/>
      <c r="L9" s="136"/>
      <c r="M9" s="132"/>
      <c r="N9" s="136"/>
      <c r="O9" s="132"/>
      <c r="P9" s="136"/>
      <c r="Q9" s="13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6"/>
      <c r="G10" s="132"/>
      <c r="H10" s="136"/>
      <c r="I10" s="132"/>
      <c r="J10" s="136"/>
      <c r="K10" s="132"/>
      <c r="L10" s="136"/>
      <c r="M10" s="132"/>
      <c r="N10" s="136"/>
      <c r="O10" s="132"/>
      <c r="P10" s="136"/>
      <c r="Q10" s="13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6"/>
      <c r="G11" s="132"/>
      <c r="H11" s="136"/>
      <c r="I11" s="132"/>
      <c r="J11" s="136"/>
      <c r="K11" s="132"/>
      <c r="L11" s="136"/>
      <c r="M11" s="132"/>
      <c r="N11" s="136"/>
      <c r="O11" s="132"/>
      <c r="P11" s="136"/>
      <c r="Q11" s="13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32"/>
      <c r="H12" s="136"/>
      <c r="I12" s="132"/>
      <c r="J12" s="136"/>
      <c r="K12" s="132"/>
      <c r="L12" s="136"/>
      <c r="M12" s="132"/>
      <c r="N12" s="136"/>
      <c r="O12" s="132"/>
      <c r="P12" s="136"/>
      <c r="Q12" s="132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32"/>
      <c r="H13" s="136"/>
      <c r="I13" s="132"/>
      <c r="J13" s="136"/>
      <c r="K13" s="132"/>
      <c r="L13" s="136"/>
      <c r="M13" s="132">
        <v>8</v>
      </c>
      <c r="N13" s="136"/>
      <c r="O13" s="132"/>
      <c r="P13" s="136"/>
      <c r="Q13" s="132"/>
      <c r="R13" s="136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32"/>
      <c r="H14" s="136"/>
      <c r="I14" s="132"/>
      <c r="J14" s="136"/>
      <c r="K14" s="132"/>
      <c r="L14" s="136"/>
      <c r="M14" s="132"/>
      <c r="N14" s="136"/>
      <c r="O14" s="132"/>
      <c r="P14" s="136"/>
      <c r="Q14" s="132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6"/>
      <c r="G15" s="132"/>
      <c r="H15" s="136"/>
      <c r="I15" s="132"/>
      <c r="J15" s="136"/>
      <c r="K15" s="132"/>
      <c r="L15" s="136"/>
      <c r="M15" s="132"/>
      <c r="N15" s="136"/>
      <c r="O15" s="132"/>
      <c r="P15" s="136"/>
      <c r="Q15" s="132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2"/>
      <c r="F16" s="136"/>
      <c r="G16" s="132"/>
      <c r="H16" s="136"/>
      <c r="I16" s="132"/>
      <c r="J16" s="136"/>
      <c r="K16" s="132"/>
      <c r="L16" s="136"/>
      <c r="M16" s="132"/>
      <c r="N16" s="136"/>
      <c r="O16" s="132"/>
      <c r="P16" s="136"/>
      <c r="Q16" s="132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6"/>
      <c r="G17" s="132"/>
      <c r="H17" s="136"/>
      <c r="I17" s="132"/>
      <c r="J17" s="136"/>
      <c r="K17" s="132"/>
      <c r="L17" s="136"/>
      <c r="M17" s="132"/>
      <c r="N17" s="136"/>
      <c r="O17" s="132"/>
      <c r="P17" s="136"/>
      <c r="Q17" s="132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121</v>
      </c>
      <c r="C18" s="6"/>
      <c r="D18" s="22" t="s">
        <v>91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2"/>
      <c r="P18" s="136"/>
      <c r="Q18" s="132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121</v>
      </c>
      <c r="C19" s="6"/>
      <c r="D19" s="10" t="s">
        <v>58</v>
      </c>
      <c r="E19" s="122">
        <v>1</v>
      </c>
      <c r="F19" s="123"/>
      <c r="G19" s="122">
        <v>1</v>
      </c>
      <c r="H19" s="123"/>
      <c r="I19" s="122">
        <v>1</v>
      </c>
      <c r="J19" s="123"/>
      <c r="K19" s="122">
        <v>1</v>
      </c>
      <c r="L19" s="123"/>
      <c r="M19" s="122"/>
      <c r="N19" s="123"/>
      <c r="O19" s="132"/>
      <c r="P19" s="136"/>
      <c r="Q19" s="132"/>
      <c r="R19" s="136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6"/>
      <c r="G20" s="132"/>
      <c r="H20" s="136"/>
      <c r="I20" s="132"/>
      <c r="J20" s="136"/>
      <c r="K20" s="132"/>
      <c r="L20" s="136"/>
      <c r="M20" s="132"/>
      <c r="N20" s="136"/>
      <c r="O20" s="132"/>
      <c r="P20" s="136"/>
      <c r="Q20" s="132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32"/>
      <c r="P21" s="136"/>
      <c r="Q21" s="132"/>
      <c r="R21" s="13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6"/>
      <c r="G22" s="132"/>
      <c r="H22" s="136"/>
      <c r="I22" s="132"/>
      <c r="J22" s="136"/>
      <c r="K22" s="132"/>
      <c r="L22" s="136"/>
      <c r="M22" s="132"/>
      <c r="N22" s="136"/>
      <c r="O22" s="132"/>
      <c r="P22" s="136"/>
      <c r="Q22" s="132"/>
      <c r="R22" s="13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02.10.22</v>
      </c>
      <c r="D2" s="109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5" t="s">
        <v>17</v>
      </c>
      <c r="N2" s="153"/>
      <c r="O2" s="153" t="s">
        <v>18</v>
      </c>
      <c r="P2" s="153"/>
      <c r="Q2" s="153" t="s">
        <v>19</v>
      </c>
      <c r="R2" s="153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21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6983</v>
      </c>
      <c r="B4" s="6" t="s">
        <v>119</v>
      </c>
      <c r="C4" s="6">
        <v>12</v>
      </c>
      <c r="D4" s="22" t="s">
        <v>97</v>
      </c>
      <c r="E4" s="132">
        <v>0.75</v>
      </c>
      <c r="F4" s="136"/>
      <c r="G4" s="132"/>
      <c r="H4" s="136"/>
      <c r="I4" s="132"/>
      <c r="J4" s="136"/>
      <c r="K4" s="132"/>
      <c r="L4" s="136"/>
      <c r="M4" s="132"/>
      <c r="N4" s="136"/>
      <c r="O4" s="151"/>
      <c r="P4" s="152"/>
      <c r="Q4" s="151"/>
      <c r="R4" s="152"/>
      <c r="S4" s="78">
        <f t="shared" ref="S4:S29" si="0">E4+G4+I4+K4+M4+O4+Q4</f>
        <v>0.75</v>
      </c>
      <c r="T4" s="78">
        <f t="shared" ref="T4:T27" si="1">SUM(S4-U4-V4)</f>
        <v>0.75</v>
      </c>
      <c r="U4" s="82"/>
      <c r="V4" s="82"/>
    </row>
    <row r="5" spans="1:22" x14ac:dyDescent="0.25">
      <c r="A5" s="6">
        <v>7045</v>
      </c>
      <c r="B5" s="6" t="s">
        <v>123</v>
      </c>
      <c r="C5" s="6">
        <v>1</v>
      </c>
      <c r="D5" s="22" t="s">
        <v>112</v>
      </c>
      <c r="E5" s="132"/>
      <c r="F5" s="136"/>
      <c r="G5" s="132">
        <v>1.5</v>
      </c>
      <c r="H5" s="136"/>
      <c r="I5" s="132"/>
      <c r="J5" s="136"/>
      <c r="K5" s="132"/>
      <c r="L5" s="136"/>
      <c r="M5" s="132"/>
      <c r="N5" s="136"/>
      <c r="O5" s="151"/>
      <c r="P5" s="152"/>
      <c r="Q5" s="151"/>
      <c r="R5" s="152"/>
      <c r="S5" s="78">
        <f t="shared" si="0"/>
        <v>1.5</v>
      </c>
      <c r="T5" s="78">
        <f t="shared" si="1"/>
        <v>1.5</v>
      </c>
      <c r="U5" s="82"/>
      <c r="V5" s="82"/>
    </row>
    <row r="6" spans="1:22" x14ac:dyDescent="0.25">
      <c r="A6" s="6">
        <v>6983</v>
      </c>
      <c r="B6" s="6" t="s">
        <v>119</v>
      </c>
      <c r="C6" s="6">
        <v>8</v>
      </c>
      <c r="D6" s="22" t="s">
        <v>113</v>
      </c>
      <c r="E6" s="132"/>
      <c r="F6" s="136"/>
      <c r="G6" s="132">
        <v>2.5</v>
      </c>
      <c r="H6" s="136"/>
      <c r="I6" s="132"/>
      <c r="J6" s="136"/>
      <c r="K6" s="132"/>
      <c r="L6" s="136"/>
      <c r="M6" s="132"/>
      <c r="N6" s="136"/>
      <c r="O6" s="151"/>
      <c r="P6" s="152"/>
      <c r="Q6" s="151"/>
      <c r="R6" s="152"/>
      <c r="S6" s="78">
        <f t="shared" si="0"/>
        <v>2.5</v>
      </c>
      <c r="T6" s="78">
        <f t="shared" ref="T6" si="2">SUM(S6-U6-V6)</f>
        <v>2.5</v>
      </c>
      <c r="U6" s="82"/>
      <c r="V6" s="82"/>
    </row>
    <row r="7" spans="1:22" x14ac:dyDescent="0.25">
      <c r="A7" s="6">
        <v>6822</v>
      </c>
      <c r="B7" s="6" t="s">
        <v>125</v>
      </c>
      <c r="C7" s="6">
        <v>50</v>
      </c>
      <c r="D7" s="22" t="s">
        <v>108</v>
      </c>
      <c r="E7" s="132"/>
      <c r="F7" s="136"/>
      <c r="G7" s="132"/>
      <c r="H7" s="136"/>
      <c r="I7" s="132">
        <v>1.5</v>
      </c>
      <c r="J7" s="136"/>
      <c r="K7" s="132"/>
      <c r="L7" s="136"/>
      <c r="M7" s="132"/>
      <c r="N7" s="136"/>
      <c r="O7" s="151"/>
      <c r="P7" s="152"/>
      <c r="Q7" s="151"/>
      <c r="R7" s="152"/>
      <c r="S7" s="78">
        <f t="shared" si="0"/>
        <v>1.5</v>
      </c>
      <c r="T7" s="78">
        <f t="shared" si="1"/>
        <v>1.5</v>
      </c>
      <c r="U7" s="82"/>
      <c r="V7" s="82"/>
    </row>
    <row r="8" spans="1:22" x14ac:dyDescent="0.25">
      <c r="A8" s="6">
        <v>6822</v>
      </c>
      <c r="B8" s="6" t="s">
        <v>125</v>
      </c>
      <c r="C8" s="6">
        <v>51</v>
      </c>
      <c r="D8" s="22" t="s">
        <v>92</v>
      </c>
      <c r="E8" s="132"/>
      <c r="F8" s="136"/>
      <c r="G8" s="132">
        <v>0.5</v>
      </c>
      <c r="H8" s="136"/>
      <c r="I8" s="132">
        <v>0.5</v>
      </c>
      <c r="J8" s="136"/>
      <c r="K8" s="132"/>
      <c r="L8" s="136"/>
      <c r="M8" s="132"/>
      <c r="N8" s="136"/>
      <c r="O8" s="151"/>
      <c r="P8" s="152"/>
      <c r="Q8" s="151"/>
      <c r="R8" s="152"/>
      <c r="S8" s="78">
        <f t="shared" si="0"/>
        <v>1</v>
      </c>
      <c r="T8" s="78">
        <f t="shared" si="1"/>
        <v>1</v>
      </c>
      <c r="U8" s="82"/>
      <c r="V8" s="82"/>
    </row>
    <row r="9" spans="1:22" x14ac:dyDescent="0.25">
      <c r="A9" s="6">
        <v>6959</v>
      </c>
      <c r="B9" s="6" t="s">
        <v>124</v>
      </c>
      <c r="C9" s="6">
        <v>51</v>
      </c>
      <c r="D9" s="22" t="s">
        <v>92</v>
      </c>
      <c r="E9" s="132"/>
      <c r="F9" s="136"/>
      <c r="G9" s="132"/>
      <c r="H9" s="136"/>
      <c r="I9" s="132">
        <v>0.5</v>
      </c>
      <c r="J9" s="136"/>
      <c r="K9" s="132"/>
      <c r="L9" s="136"/>
      <c r="M9" s="132"/>
      <c r="N9" s="136"/>
      <c r="O9" s="151"/>
      <c r="P9" s="152"/>
      <c r="Q9" s="151"/>
      <c r="R9" s="152"/>
      <c r="S9" s="78">
        <f t="shared" si="0"/>
        <v>0.5</v>
      </c>
      <c r="T9" s="78">
        <f t="shared" si="1"/>
        <v>0.5</v>
      </c>
      <c r="U9" s="82"/>
      <c r="V9" s="82"/>
    </row>
    <row r="10" spans="1:22" x14ac:dyDescent="0.25">
      <c r="A10" s="6">
        <v>6983</v>
      </c>
      <c r="B10" s="6" t="s">
        <v>119</v>
      </c>
      <c r="C10" s="6">
        <v>17</v>
      </c>
      <c r="D10" s="22" t="s">
        <v>104</v>
      </c>
      <c r="E10" s="132"/>
      <c r="F10" s="136"/>
      <c r="G10" s="132">
        <v>0.5</v>
      </c>
      <c r="H10" s="136"/>
      <c r="I10" s="132"/>
      <c r="J10" s="136"/>
      <c r="K10" s="132"/>
      <c r="L10" s="136"/>
      <c r="M10" s="132"/>
      <c r="N10" s="136"/>
      <c r="O10" s="151"/>
      <c r="P10" s="152"/>
      <c r="Q10" s="151"/>
      <c r="R10" s="152"/>
      <c r="S10" s="78">
        <f t="shared" si="0"/>
        <v>0.5</v>
      </c>
      <c r="T10" s="78">
        <f t="shared" si="1"/>
        <v>0.5</v>
      </c>
      <c r="U10" s="82"/>
      <c r="V10" s="82"/>
    </row>
    <row r="11" spans="1:22" x14ac:dyDescent="0.25">
      <c r="A11" s="6">
        <v>6983</v>
      </c>
      <c r="B11" s="6" t="s">
        <v>119</v>
      </c>
      <c r="C11" s="6">
        <v>21</v>
      </c>
      <c r="D11" s="22" t="s">
        <v>104</v>
      </c>
      <c r="E11" s="132"/>
      <c r="F11" s="136"/>
      <c r="G11" s="132">
        <v>0.5</v>
      </c>
      <c r="H11" s="136"/>
      <c r="I11" s="132"/>
      <c r="J11" s="136"/>
      <c r="K11" s="132"/>
      <c r="L11" s="136"/>
      <c r="M11" s="132"/>
      <c r="N11" s="136"/>
      <c r="O11" s="151"/>
      <c r="P11" s="152"/>
      <c r="Q11" s="151"/>
      <c r="R11" s="152"/>
      <c r="S11" s="78">
        <f t="shared" si="0"/>
        <v>0.5</v>
      </c>
      <c r="T11" s="78">
        <f t="shared" ref="T11:T16" si="3">SUM(S11-U11-V11)</f>
        <v>0.5</v>
      </c>
      <c r="U11" s="82"/>
      <c r="V11" s="82"/>
    </row>
    <row r="12" spans="1:22" x14ac:dyDescent="0.25">
      <c r="A12" s="6">
        <v>6983</v>
      </c>
      <c r="B12" s="6" t="s">
        <v>119</v>
      </c>
      <c r="C12" s="6">
        <v>22</v>
      </c>
      <c r="D12" s="22" t="s">
        <v>104</v>
      </c>
      <c r="E12" s="132"/>
      <c r="F12" s="136"/>
      <c r="G12" s="132">
        <v>0.5</v>
      </c>
      <c r="H12" s="136"/>
      <c r="I12" s="132"/>
      <c r="J12" s="136"/>
      <c r="K12" s="132"/>
      <c r="L12" s="136"/>
      <c r="M12" s="132"/>
      <c r="N12" s="136"/>
      <c r="O12" s="151"/>
      <c r="P12" s="152"/>
      <c r="Q12" s="151"/>
      <c r="R12" s="152"/>
      <c r="S12" s="78">
        <f t="shared" si="0"/>
        <v>0.5</v>
      </c>
      <c r="T12" s="78">
        <f t="shared" ref="T12" si="4">SUM(S12-U12-V12)</f>
        <v>0.5</v>
      </c>
      <c r="U12" s="82"/>
      <c r="V12" s="82"/>
    </row>
    <row r="13" spans="1:22" x14ac:dyDescent="0.25">
      <c r="A13" s="6">
        <v>6983</v>
      </c>
      <c r="B13" s="6" t="s">
        <v>119</v>
      </c>
      <c r="C13" s="6">
        <v>24</v>
      </c>
      <c r="D13" s="22" t="s">
        <v>104</v>
      </c>
      <c r="E13" s="132"/>
      <c r="F13" s="136"/>
      <c r="G13" s="132">
        <v>0.5</v>
      </c>
      <c r="H13" s="136"/>
      <c r="I13" s="132"/>
      <c r="J13" s="136"/>
      <c r="K13" s="132"/>
      <c r="L13" s="136"/>
      <c r="M13" s="132"/>
      <c r="N13" s="136"/>
      <c r="O13" s="151"/>
      <c r="P13" s="152"/>
      <c r="Q13" s="151"/>
      <c r="R13" s="152"/>
      <c r="S13" s="78">
        <f t="shared" si="0"/>
        <v>0.5</v>
      </c>
      <c r="T13" s="78">
        <f t="shared" si="3"/>
        <v>0.5</v>
      </c>
      <c r="U13" s="82"/>
      <c r="V13" s="82"/>
    </row>
    <row r="14" spans="1:22" x14ac:dyDescent="0.25">
      <c r="A14" s="6">
        <v>6959</v>
      </c>
      <c r="B14" s="6" t="s">
        <v>124</v>
      </c>
      <c r="C14" s="6">
        <v>10</v>
      </c>
      <c r="D14" s="22" t="s">
        <v>107</v>
      </c>
      <c r="E14" s="132"/>
      <c r="F14" s="136"/>
      <c r="G14" s="132"/>
      <c r="H14" s="136"/>
      <c r="I14" s="132">
        <v>0.5</v>
      </c>
      <c r="J14" s="136"/>
      <c r="K14" s="132">
        <v>0.25</v>
      </c>
      <c r="L14" s="136"/>
      <c r="M14" s="132"/>
      <c r="N14" s="136"/>
      <c r="O14" s="151"/>
      <c r="P14" s="152"/>
      <c r="Q14" s="151"/>
      <c r="R14" s="152"/>
      <c r="S14" s="78">
        <f t="shared" si="0"/>
        <v>0.75</v>
      </c>
      <c r="T14" s="78">
        <f t="shared" si="3"/>
        <v>0.75</v>
      </c>
      <c r="U14" s="82"/>
      <c r="V14" s="82"/>
    </row>
    <row r="15" spans="1:22" x14ac:dyDescent="0.25">
      <c r="A15" s="6">
        <v>6959</v>
      </c>
      <c r="B15" s="6" t="s">
        <v>124</v>
      </c>
      <c r="C15" s="6">
        <v>11</v>
      </c>
      <c r="D15" s="22" t="s">
        <v>107</v>
      </c>
      <c r="E15" s="132"/>
      <c r="F15" s="136"/>
      <c r="G15" s="132"/>
      <c r="H15" s="136"/>
      <c r="I15" s="132">
        <v>0.5</v>
      </c>
      <c r="J15" s="136"/>
      <c r="K15" s="132">
        <v>0.25</v>
      </c>
      <c r="L15" s="136"/>
      <c r="M15" s="132"/>
      <c r="N15" s="136"/>
      <c r="O15" s="151"/>
      <c r="P15" s="152"/>
      <c r="Q15" s="151"/>
      <c r="R15" s="152"/>
      <c r="S15" s="78">
        <f t="shared" si="0"/>
        <v>0.75</v>
      </c>
      <c r="T15" s="78">
        <f t="shared" si="3"/>
        <v>0.75</v>
      </c>
      <c r="U15" s="82"/>
      <c r="V15" s="82"/>
    </row>
    <row r="16" spans="1:22" x14ac:dyDescent="0.25">
      <c r="A16" s="6"/>
      <c r="B16" s="6"/>
      <c r="C16" s="6"/>
      <c r="D16" s="22"/>
      <c r="E16" s="132"/>
      <c r="F16" s="136"/>
      <c r="G16" s="132"/>
      <c r="H16" s="136"/>
      <c r="I16" s="132"/>
      <c r="J16" s="136"/>
      <c r="K16" s="132"/>
      <c r="L16" s="136"/>
      <c r="M16" s="132">
        <v>8</v>
      </c>
      <c r="N16" s="136"/>
      <c r="O16" s="151"/>
      <c r="P16" s="152"/>
      <c r="Q16" s="151"/>
      <c r="R16" s="152"/>
      <c r="S16" s="78">
        <f t="shared" si="0"/>
        <v>8</v>
      </c>
      <c r="T16" s="78">
        <f t="shared" si="3"/>
        <v>8</v>
      </c>
      <c r="U16" s="82"/>
      <c r="V16" s="82"/>
    </row>
    <row r="17" spans="1:22" x14ac:dyDescent="0.25">
      <c r="A17" s="6">
        <v>3600</v>
      </c>
      <c r="B17" s="6" t="s">
        <v>121</v>
      </c>
      <c r="C17" s="6"/>
      <c r="D17" s="22" t="s">
        <v>118</v>
      </c>
      <c r="E17" s="132"/>
      <c r="F17" s="136"/>
      <c r="G17" s="132"/>
      <c r="H17" s="136"/>
      <c r="I17" s="132"/>
      <c r="J17" s="136"/>
      <c r="K17" s="132">
        <v>4</v>
      </c>
      <c r="L17" s="136"/>
      <c r="M17" s="132"/>
      <c r="N17" s="136"/>
      <c r="O17" s="151"/>
      <c r="P17" s="152"/>
      <c r="Q17" s="151"/>
      <c r="R17" s="152"/>
      <c r="S17" s="78">
        <f t="shared" si="0"/>
        <v>4</v>
      </c>
      <c r="T17" s="78">
        <f t="shared" si="1"/>
        <v>4</v>
      </c>
      <c r="U17" s="82"/>
      <c r="V17" s="82"/>
    </row>
    <row r="18" spans="1:22" x14ac:dyDescent="0.25">
      <c r="A18" s="6">
        <v>3600</v>
      </c>
      <c r="B18" s="25" t="s">
        <v>121</v>
      </c>
      <c r="C18" s="6"/>
      <c r="D18" s="22" t="s">
        <v>74</v>
      </c>
      <c r="E18" s="132"/>
      <c r="F18" s="136"/>
      <c r="G18" s="132"/>
      <c r="H18" s="136"/>
      <c r="I18" s="132"/>
      <c r="J18" s="136"/>
      <c r="K18" s="132"/>
      <c r="L18" s="136"/>
      <c r="M18" s="132"/>
      <c r="N18" s="136"/>
      <c r="O18" s="151"/>
      <c r="P18" s="152"/>
      <c r="Q18" s="151"/>
      <c r="R18" s="152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121</v>
      </c>
      <c r="C19" s="6"/>
      <c r="D19" s="22" t="s">
        <v>77</v>
      </c>
      <c r="E19" s="132">
        <v>1.5</v>
      </c>
      <c r="F19" s="136"/>
      <c r="G19" s="132"/>
      <c r="H19" s="136"/>
      <c r="I19" s="132"/>
      <c r="J19" s="136"/>
      <c r="K19" s="132"/>
      <c r="L19" s="136"/>
      <c r="M19" s="132"/>
      <c r="N19" s="136"/>
      <c r="O19" s="151"/>
      <c r="P19" s="152"/>
      <c r="Q19" s="151"/>
      <c r="R19" s="152"/>
      <c r="S19" s="78">
        <f t="shared" si="0"/>
        <v>1.5</v>
      </c>
      <c r="T19" s="78">
        <f t="shared" si="1"/>
        <v>1.5</v>
      </c>
      <c r="U19" s="82"/>
      <c r="V19" s="82"/>
    </row>
    <row r="20" spans="1:22" x14ac:dyDescent="0.25">
      <c r="A20" s="6">
        <v>3600</v>
      </c>
      <c r="B20" s="6" t="s">
        <v>121</v>
      </c>
      <c r="C20" s="6"/>
      <c r="D20" s="22" t="s">
        <v>67</v>
      </c>
      <c r="E20" s="132"/>
      <c r="F20" s="136"/>
      <c r="G20" s="132"/>
      <c r="H20" s="136"/>
      <c r="I20" s="132">
        <v>2</v>
      </c>
      <c r="J20" s="136"/>
      <c r="K20" s="132">
        <v>1</v>
      </c>
      <c r="L20" s="136"/>
      <c r="M20" s="132"/>
      <c r="N20" s="136"/>
      <c r="O20" s="151"/>
      <c r="P20" s="152"/>
      <c r="Q20" s="151"/>
      <c r="R20" s="152"/>
      <c r="S20" s="78">
        <f t="shared" si="0"/>
        <v>3</v>
      </c>
      <c r="T20" s="78">
        <f t="shared" si="1"/>
        <v>3</v>
      </c>
      <c r="U20" s="82"/>
      <c r="V20" s="82"/>
    </row>
    <row r="21" spans="1:22" x14ac:dyDescent="0.25">
      <c r="A21" s="6">
        <v>3600</v>
      </c>
      <c r="B21" s="6" t="s">
        <v>121</v>
      </c>
      <c r="C21" s="6"/>
      <c r="D21" s="22" t="s">
        <v>70</v>
      </c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51"/>
      <c r="P21" s="152"/>
      <c r="Q21" s="151"/>
      <c r="R21" s="152"/>
      <c r="S21" s="78">
        <f t="shared" si="0"/>
        <v>0</v>
      </c>
      <c r="T21" s="78">
        <f t="shared" si="1"/>
        <v>0</v>
      </c>
      <c r="U21" s="82"/>
      <c r="V21" s="82"/>
    </row>
    <row r="22" spans="1:22" x14ac:dyDescent="0.25">
      <c r="A22" s="6">
        <v>3600</v>
      </c>
      <c r="B22" s="6" t="s">
        <v>121</v>
      </c>
      <c r="C22" s="6"/>
      <c r="D22" s="22" t="s">
        <v>71</v>
      </c>
      <c r="E22" s="132">
        <v>0.25</v>
      </c>
      <c r="F22" s="136"/>
      <c r="G22" s="132"/>
      <c r="H22" s="136"/>
      <c r="I22" s="132"/>
      <c r="J22" s="136"/>
      <c r="K22" s="132">
        <v>1</v>
      </c>
      <c r="L22" s="136"/>
      <c r="M22" s="132"/>
      <c r="N22" s="136"/>
      <c r="O22" s="151"/>
      <c r="P22" s="152"/>
      <c r="Q22" s="151"/>
      <c r="R22" s="152"/>
      <c r="S22" s="78">
        <f t="shared" si="0"/>
        <v>1.25</v>
      </c>
      <c r="T22" s="78">
        <f t="shared" si="1"/>
        <v>1.25</v>
      </c>
      <c r="U22" s="82"/>
      <c r="V22" s="82"/>
    </row>
    <row r="23" spans="1:22" x14ac:dyDescent="0.25">
      <c r="A23" s="6">
        <v>3600</v>
      </c>
      <c r="B23" s="6" t="s">
        <v>121</v>
      </c>
      <c r="C23" s="6"/>
      <c r="D23" s="22" t="s">
        <v>59</v>
      </c>
      <c r="E23" s="132">
        <v>1</v>
      </c>
      <c r="F23" s="136"/>
      <c r="G23" s="132"/>
      <c r="H23" s="136"/>
      <c r="I23" s="132"/>
      <c r="J23" s="136"/>
      <c r="K23" s="132"/>
      <c r="L23" s="136"/>
      <c r="M23" s="132"/>
      <c r="N23" s="136"/>
      <c r="O23" s="151"/>
      <c r="P23" s="152"/>
      <c r="Q23" s="151"/>
      <c r="R23" s="152"/>
      <c r="S23" s="78">
        <f t="shared" si="0"/>
        <v>1</v>
      </c>
      <c r="T23" s="78">
        <f t="shared" si="1"/>
        <v>1</v>
      </c>
      <c r="U23" s="82"/>
      <c r="V23" s="82"/>
    </row>
    <row r="24" spans="1:22" x14ac:dyDescent="0.25">
      <c r="A24" s="80">
        <v>3600</v>
      </c>
      <c r="B24" s="6" t="s">
        <v>121</v>
      </c>
      <c r="C24" s="80"/>
      <c r="D24" s="22" t="s">
        <v>64</v>
      </c>
      <c r="E24" s="132">
        <v>3.25</v>
      </c>
      <c r="F24" s="136"/>
      <c r="G24" s="132">
        <v>1.75</v>
      </c>
      <c r="H24" s="136"/>
      <c r="I24" s="132">
        <v>2.75</v>
      </c>
      <c r="J24" s="136"/>
      <c r="K24" s="132">
        <v>1.75</v>
      </c>
      <c r="L24" s="136"/>
      <c r="M24" s="132"/>
      <c r="N24" s="136"/>
      <c r="O24" s="151"/>
      <c r="P24" s="152"/>
      <c r="Q24" s="151"/>
      <c r="R24" s="152"/>
      <c r="S24" s="78">
        <f t="shared" si="0"/>
        <v>9.5</v>
      </c>
      <c r="T24" s="78">
        <f t="shared" si="1"/>
        <v>7.5</v>
      </c>
      <c r="U24" s="82">
        <v>2</v>
      </c>
      <c r="V24" s="82"/>
    </row>
    <row r="25" spans="1:22" ht="15.75" customHeight="1" x14ac:dyDescent="0.25">
      <c r="A25" s="80">
        <v>3600</v>
      </c>
      <c r="B25" s="25" t="s">
        <v>121</v>
      </c>
      <c r="C25" s="80"/>
      <c r="D25" s="3" t="s">
        <v>63</v>
      </c>
      <c r="E25" s="132">
        <v>1.5</v>
      </c>
      <c r="F25" s="136"/>
      <c r="G25" s="132"/>
      <c r="H25" s="136"/>
      <c r="I25" s="132"/>
      <c r="J25" s="136"/>
      <c r="K25" s="132"/>
      <c r="L25" s="136"/>
      <c r="M25" s="132"/>
      <c r="N25" s="136"/>
      <c r="O25" s="151"/>
      <c r="P25" s="152"/>
      <c r="Q25" s="151"/>
      <c r="R25" s="152"/>
      <c r="S25" s="78">
        <f t="shared" si="0"/>
        <v>1.5</v>
      </c>
      <c r="T25" s="78">
        <f t="shared" si="1"/>
        <v>1.5</v>
      </c>
      <c r="U25" s="82"/>
      <c r="V25" s="82"/>
    </row>
    <row r="26" spans="1:22" x14ac:dyDescent="0.25">
      <c r="A26" s="80">
        <v>3600</v>
      </c>
      <c r="B26" s="6" t="s">
        <v>121</v>
      </c>
      <c r="C26" s="80"/>
      <c r="D26" s="81" t="s">
        <v>60</v>
      </c>
      <c r="E26" s="132">
        <v>0.25</v>
      </c>
      <c r="F26" s="136"/>
      <c r="G26" s="132">
        <v>0.25</v>
      </c>
      <c r="H26" s="136"/>
      <c r="I26" s="132">
        <v>0.25</v>
      </c>
      <c r="J26" s="136"/>
      <c r="K26" s="132">
        <v>0.25</v>
      </c>
      <c r="L26" s="136"/>
      <c r="M26" s="132"/>
      <c r="N26" s="136"/>
      <c r="O26" s="151"/>
      <c r="P26" s="152"/>
      <c r="Q26" s="151"/>
      <c r="R26" s="152"/>
      <c r="S26" s="78">
        <f t="shared" si="0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54"/>
      <c r="F27" s="155"/>
      <c r="G27" s="132"/>
      <c r="H27" s="136"/>
      <c r="I27" s="132"/>
      <c r="J27" s="136"/>
      <c r="K27" s="132"/>
      <c r="L27" s="136"/>
      <c r="M27" s="132"/>
      <c r="N27" s="136"/>
      <c r="O27" s="151"/>
      <c r="P27" s="152"/>
      <c r="Q27" s="151"/>
      <c r="R27" s="152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32"/>
      <c r="F28" s="136"/>
      <c r="G28" s="132"/>
      <c r="H28" s="136"/>
      <c r="I28" s="132"/>
      <c r="J28" s="136"/>
      <c r="K28" s="132"/>
      <c r="L28" s="136"/>
      <c r="M28" s="132"/>
      <c r="N28" s="136"/>
      <c r="O28" s="151"/>
      <c r="P28" s="152"/>
      <c r="Q28" s="151"/>
      <c r="R28" s="152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32"/>
      <c r="F29" s="136"/>
      <c r="G29" s="132"/>
      <c r="H29" s="136"/>
      <c r="I29" s="132"/>
      <c r="J29" s="136"/>
      <c r="K29" s="132"/>
      <c r="L29" s="136"/>
      <c r="M29" s="132"/>
      <c r="N29" s="136"/>
      <c r="O29" s="151"/>
      <c r="P29" s="152"/>
      <c r="Q29" s="151"/>
      <c r="R29" s="152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6">
        <f>SUM(E4:E29)</f>
        <v>8.5</v>
      </c>
      <c r="F30" s="157"/>
      <c r="G30" s="156">
        <f>SUM(G4:G29)</f>
        <v>8.5</v>
      </c>
      <c r="H30" s="157"/>
      <c r="I30" s="156">
        <f>SUM(I4:I29)</f>
        <v>8.5</v>
      </c>
      <c r="J30" s="157"/>
      <c r="K30" s="156">
        <f>SUM(K4:K29)</f>
        <v>8.5</v>
      </c>
      <c r="L30" s="157"/>
      <c r="M30" s="156">
        <f t="shared" ref="M30" si="6">SUM(M4:M29)</f>
        <v>8</v>
      </c>
      <c r="N30" s="157"/>
      <c r="O30" s="156">
        <f>SUM(O4:O29)</f>
        <v>0</v>
      </c>
      <c r="P30" s="157"/>
      <c r="Q30" s="156">
        <f>SUM(Q4:Q29)</f>
        <v>0</v>
      </c>
      <c r="R30" s="157"/>
      <c r="S30" s="78"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40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40</v>
      </c>
      <c r="I35" s="68">
        <v>3600</v>
      </c>
    </row>
    <row r="36" spans="1:9" x14ac:dyDescent="0.25">
      <c r="A36" s="70" t="s">
        <v>24</v>
      </c>
      <c r="C36" s="85">
        <f>U32</f>
        <v>2</v>
      </c>
      <c r="D36" s="85"/>
      <c r="I36" s="86">
        <v>30.75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42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4" sqref="B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87</v>
      </c>
      <c r="B1" s="48"/>
      <c r="C1" s="48"/>
    </row>
    <row r="2" spans="1:22" s="53" customFormat="1" x14ac:dyDescent="0.25">
      <c r="A2" s="5" t="s">
        <v>65</v>
      </c>
      <c r="B2" s="109"/>
      <c r="C2" s="6" t="s">
        <v>100</v>
      </c>
      <c r="D2" s="109"/>
      <c r="E2" s="126" t="s">
        <v>13</v>
      </c>
      <c r="F2" s="126"/>
      <c r="G2" s="126" t="s">
        <v>14</v>
      </c>
      <c r="H2" s="126"/>
      <c r="I2" s="129" t="s">
        <v>15</v>
      </c>
      <c r="J2" s="129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115">
        <v>8</v>
      </c>
      <c r="J3" s="116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7094</v>
      </c>
      <c r="B4" s="6" t="s">
        <v>122</v>
      </c>
      <c r="C4" s="6">
        <v>1</v>
      </c>
      <c r="D4" s="22" t="s">
        <v>99</v>
      </c>
      <c r="E4" s="127">
        <v>8</v>
      </c>
      <c r="F4" s="127"/>
      <c r="G4" s="127"/>
      <c r="H4" s="127"/>
      <c r="I4" s="128"/>
      <c r="J4" s="128"/>
      <c r="K4" s="127"/>
      <c r="L4" s="127"/>
      <c r="M4" s="127"/>
      <c r="N4" s="127"/>
      <c r="O4" s="122"/>
      <c r="P4" s="123"/>
      <c r="Q4" s="122"/>
      <c r="R4" s="123"/>
      <c r="S4" s="57">
        <f>E4+G4+I4+K4+M4+O4+Q4</f>
        <v>8</v>
      </c>
      <c r="T4" s="57">
        <f t="shared" ref="T4:T20" si="0">SUM(S4-U4-V4)</f>
        <v>8</v>
      </c>
      <c r="U4" s="59"/>
      <c r="V4" s="59"/>
    </row>
    <row r="5" spans="1:22" x14ac:dyDescent="0.25">
      <c r="A5" s="6">
        <v>6983</v>
      </c>
      <c r="B5" s="6" t="s">
        <v>119</v>
      </c>
      <c r="C5" s="6">
        <v>29</v>
      </c>
      <c r="D5" s="22" t="s">
        <v>102</v>
      </c>
      <c r="E5" s="127"/>
      <c r="F5" s="127"/>
      <c r="G5" s="127">
        <v>0.5</v>
      </c>
      <c r="H5" s="127"/>
      <c r="I5" s="128"/>
      <c r="J5" s="128"/>
      <c r="K5" s="127"/>
      <c r="L5" s="127"/>
      <c r="M5" s="127"/>
      <c r="N5" s="127"/>
      <c r="O5" s="122"/>
      <c r="P5" s="123"/>
      <c r="Q5" s="122"/>
      <c r="R5" s="123"/>
      <c r="S5" s="57">
        <f>E5+G5+I5+K5+M5+O5+Q5</f>
        <v>0.5</v>
      </c>
      <c r="T5" s="57">
        <f t="shared" si="0"/>
        <v>0.5</v>
      </c>
      <c r="U5" s="59"/>
      <c r="V5" s="59"/>
    </row>
    <row r="6" spans="1:22" x14ac:dyDescent="0.25">
      <c r="A6" s="6">
        <v>7096</v>
      </c>
      <c r="B6" s="6" t="s">
        <v>120</v>
      </c>
      <c r="C6" s="6">
        <v>1</v>
      </c>
      <c r="D6" s="22"/>
      <c r="E6" s="127"/>
      <c r="F6" s="127"/>
      <c r="G6" s="127">
        <v>7.5</v>
      </c>
      <c r="H6" s="127"/>
      <c r="I6" s="128"/>
      <c r="J6" s="128"/>
      <c r="K6" s="127">
        <v>6.5</v>
      </c>
      <c r="L6" s="127"/>
      <c r="M6" s="127"/>
      <c r="N6" s="127"/>
      <c r="O6" s="122"/>
      <c r="P6" s="123"/>
      <c r="Q6" s="122"/>
      <c r="R6" s="123"/>
      <c r="S6" s="57">
        <f t="shared" ref="S6:S25" si="1">E6+G6+I6+K6+M6+O6+Q6</f>
        <v>14</v>
      </c>
      <c r="T6" s="57">
        <f t="shared" si="0"/>
        <v>14</v>
      </c>
      <c r="U6" s="59"/>
      <c r="V6" s="59"/>
    </row>
    <row r="7" spans="1:22" x14ac:dyDescent="0.25">
      <c r="A7" s="6"/>
      <c r="B7" s="6"/>
      <c r="C7" s="6"/>
      <c r="D7" s="22"/>
      <c r="E7" s="130"/>
      <c r="F7" s="127"/>
      <c r="G7" s="130"/>
      <c r="H7" s="127"/>
      <c r="I7" s="131"/>
      <c r="J7" s="128"/>
      <c r="K7" s="130"/>
      <c r="L7" s="127"/>
      <c r="M7" s="130"/>
      <c r="N7" s="127"/>
      <c r="O7" s="122"/>
      <c r="P7" s="123"/>
      <c r="Q7" s="122"/>
      <c r="R7" s="123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4"/>
      <c r="J8" s="125"/>
      <c r="K8" s="122"/>
      <c r="L8" s="123"/>
      <c r="M8" s="122"/>
      <c r="N8" s="123"/>
      <c r="O8" s="122"/>
      <c r="P8" s="123"/>
      <c r="Q8" s="122"/>
      <c r="R8" s="123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8"/>
      <c r="J9" s="128"/>
      <c r="K9" s="127"/>
      <c r="L9" s="127"/>
      <c r="M9" s="127"/>
      <c r="N9" s="127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4"/>
      <c r="J10" s="125"/>
      <c r="K10" s="122"/>
      <c r="L10" s="123"/>
      <c r="M10" s="122"/>
      <c r="N10" s="123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4"/>
      <c r="J11" s="125"/>
      <c r="K11" s="122"/>
      <c r="L11" s="123"/>
      <c r="M11" s="122"/>
      <c r="N11" s="123"/>
      <c r="O11" s="122"/>
      <c r="P11" s="123"/>
      <c r="Q11" s="122"/>
      <c r="R11" s="123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4"/>
      <c r="J12" s="125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2"/>
      <c r="F13" s="123"/>
      <c r="G13" s="132"/>
      <c r="H13" s="123"/>
      <c r="I13" s="124"/>
      <c r="J13" s="125"/>
      <c r="K13" s="122"/>
      <c r="L13" s="123"/>
      <c r="M13" s="122"/>
      <c r="N13" s="123"/>
      <c r="O13" s="122"/>
      <c r="P13" s="123"/>
      <c r="Q13" s="122"/>
      <c r="R13" s="123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4"/>
      <c r="J14" s="125"/>
      <c r="K14" s="122"/>
      <c r="L14" s="123"/>
      <c r="M14" s="122"/>
      <c r="N14" s="123"/>
      <c r="O14" s="122"/>
      <c r="P14" s="123"/>
      <c r="Q14" s="122"/>
      <c r="R14" s="123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2"/>
      <c r="F15" s="123"/>
      <c r="G15" s="122"/>
      <c r="H15" s="123"/>
      <c r="I15" s="124"/>
      <c r="J15" s="125"/>
      <c r="K15" s="122"/>
      <c r="L15" s="123"/>
      <c r="M15" s="122"/>
      <c r="N15" s="123"/>
      <c r="O15" s="122"/>
      <c r="P15" s="123"/>
      <c r="Q15" s="122"/>
      <c r="R15" s="123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2"/>
      <c r="F16" s="123"/>
      <c r="G16" s="122"/>
      <c r="H16" s="123"/>
      <c r="I16" s="124"/>
      <c r="J16" s="125"/>
      <c r="K16" s="122"/>
      <c r="L16" s="123"/>
      <c r="M16" s="122"/>
      <c r="N16" s="123"/>
      <c r="O16" s="122"/>
      <c r="P16" s="123"/>
      <c r="Q16" s="122"/>
      <c r="R16" s="123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4"/>
      <c r="J17" s="125"/>
      <c r="K17" s="122"/>
      <c r="L17" s="123"/>
      <c r="M17" s="122">
        <v>8</v>
      </c>
      <c r="N17" s="123"/>
      <c r="O17" s="122"/>
      <c r="P17" s="123"/>
      <c r="Q17" s="122"/>
      <c r="R17" s="123"/>
      <c r="S17" s="57">
        <f t="shared" si="1"/>
        <v>8</v>
      </c>
      <c r="T17" s="57">
        <f t="shared" si="0"/>
        <v>8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4"/>
      <c r="J18" s="125"/>
      <c r="K18" s="122"/>
      <c r="L18" s="123"/>
      <c r="M18" s="122"/>
      <c r="N18" s="123"/>
      <c r="O18" s="122"/>
      <c r="P18" s="123"/>
      <c r="Q18" s="122"/>
      <c r="R18" s="123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2"/>
      <c r="F19" s="123"/>
      <c r="G19" s="122"/>
      <c r="H19" s="123"/>
      <c r="I19" s="124"/>
      <c r="J19" s="125"/>
      <c r="K19" s="122"/>
      <c r="L19" s="123"/>
      <c r="M19" s="122"/>
      <c r="N19" s="123"/>
      <c r="O19" s="122"/>
      <c r="P19" s="123"/>
      <c r="Q19" s="122"/>
      <c r="R19" s="123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2"/>
      <c r="F20" s="123"/>
      <c r="G20" s="122"/>
      <c r="H20" s="123"/>
      <c r="I20" s="124"/>
      <c r="J20" s="125"/>
      <c r="K20" s="122"/>
      <c r="L20" s="123"/>
      <c r="M20" s="122"/>
      <c r="N20" s="123"/>
      <c r="O20" s="122"/>
      <c r="P20" s="123"/>
      <c r="Q20" s="122"/>
      <c r="R20" s="123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121</v>
      </c>
      <c r="C21" s="6"/>
      <c r="D21" s="22" t="s">
        <v>68</v>
      </c>
      <c r="E21" s="122"/>
      <c r="F21" s="123"/>
      <c r="G21" s="122"/>
      <c r="H21" s="123"/>
      <c r="I21" s="124"/>
      <c r="J21" s="125"/>
      <c r="K21" s="122">
        <v>1.5</v>
      </c>
      <c r="L21" s="123"/>
      <c r="M21" s="122"/>
      <c r="N21" s="123"/>
      <c r="O21" s="122"/>
      <c r="P21" s="123"/>
      <c r="Q21" s="122"/>
      <c r="R21" s="123"/>
      <c r="S21" s="57">
        <f>E21+G21+I21+K21+M21+O21+Q21</f>
        <v>1.5</v>
      </c>
      <c r="T21" s="57">
        <f>SUM(S21-U21-V21)</f>
        <v>1.5</v>
      </c>
      <c r="U21" s="59"/>
      <c r="V21" s="59"/>
    </row>
    <row r="22" spans="1:22" x14ac:dyDescent="0.25">
      <c r="A22" s="80"/>
      <c r="B22" s="80"/>
      <c r="C22" s="80"/>
      <c r="D22" s="22"/>
      <c r="E22" s="122"/>
      <c r="F22" s="123"/>
      <c r="G22" s="122"/>
      <c r="H22" s="123"/>
      <c r="I22" s="124"/>
      <c r="J22" s="125"/>
      <c r="K22" s="122"/>
      <c r="L22" s="123"/>
      <c r="M22" s="122"/>
      <c r="N22" s="123"/>
      <c r="O22" s="122"/>
      <c r="P22" s="123"/>
      <c r="Q22" s="122"/>
      <c r="R22" s="123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2"/>
      <c r="F23" s="123"/>
      <c r="G23" s="122"/>
      <c r="H23" s="123"/>
      <c r="I23" s="124">
        <v>8</v>
      </c>
      <c r="J23" s="125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02.10.22</v>
      </c>
      <c r="D2" s="109"/>
      <c r="E2" s="135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123</v>
      </c>
      <c r="C4" s="6">
        <v>1</v>
      </c>
      <c r="D4" s="22" t="s">
        <v>86</v>
      </c>
      <c r="E4" s="122">
        <v>7.5</v>
      </c>
      <c r="F4" s="123"/>
      <c r="G4" s="122">
        <v>1</v>
      </c>
      <c r="H4" s="123"/>
      <c r="I4" s="122"/>
      <c r="J4" s="123"/>
      <c r="K4" s="122"/>
      <c r="L4" s="123"/>
      <c r="M4" s="122"/>
      <c r="N4" s="123"/>
      <c r="O4" s="122"/>
      <c r="P4" s="123"/>
      <c r="Q4" s="122"/>
      <c r="R4" s="123"/>
      <c r="S4" s="57">
        <f>E4+G4+I4+K4+M4+O4+Q4</f>
        <v>8.5</v>
      </c>
      <c r="T4" s="57">
        <f t="shared" ref="T4:T12" si="0">SUM(S4-U4-V4)</f>
        <v>8.5</v>
      </c>
      <c r="U4" s="59"/>
      <c r="V4" s="59"/>
    </row>
    <row r="5" spans="1:22" x14ac:dyDescent="0.25">
      <c r="A5" s="6">
        <v>6959</v>
      </c>
      <c r="B5" s="6" t="s">
        <v>124</v>
      </c>
      <c r="C5" s="6">
        <v>50</v>
      </c>
      <c r="D5" s="22" t="s">
        <v>103</v>
      </c>
      <c r="E5" s="132"/>
      <c r="F5" s="123"/>
      <c r="G5" s="122">
        <v>3.5</v>
      </c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7">
        <f>E5+G5+I5+K5+M5+O5+Q5</f>
        <v>3.5</v>
      </c>
      <c r="T5" s="57">
        <f t="shared" si="0"/>
        <v>3.5</v>
      </c>
      <c r="U5" s="59"/>
      <c r="V5" s="59"/>
    </row>
    <row r="6" spans="1:22" x14ac:dyDescent="0.25">
      <c r="A6" s="6">
        <v>6983</v>
      </c>
      <c r="B6" s="6" t="s">
        <v>119</v>
      </c>
      <c r="C6" s="6">
        <v>18</v>
      </c>
      <c r="D6" s="22" t="s">
        <v>110</v>
      </c>
      <c r="E6" s="122"/>
      <c r="F6" s="123"/>
      <c r="G6" s="122"/>
      <c r="H6" s="123"/>
      <c r="I6" s="122">
        <v>8</v>
      </c>
      <c r="J6" s="123"/>
      <c r="K6" s="122">
        <v>8</v>
      </c>
      <c r="L6" s="123"/>
      <c r="M6" s="122"/>
      <c r="N6" s="123"/>
      <c r="O6" s="122"/>
      <c r="P6" s="123"/>
      <c r="Q6" s="122"/>
      <c r="R6" s="123"/>
      <c r="S6" s="57">
        <f>E6+G6+I6+K6+M6+O6+Q6</f>
        <v>16</v>
      </c>
      <c r="T6" s="57">
        <f t="shared" si="0"/>
        <v>16</v>
      </c>
      <c r="U6" s="59"/>
      <c r="V6" s="59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>
        <v>6983</v>
      </c>
      <c r="B11" s="6" t="s">
        <v>119</v>
      </c>
      <c r="C11" s="6">
        <v>17</v>
      </c>
      <c r="D11" s="22" t="s">
        <v>104</v>
      </c>
      <c r="E11" s="122"/>
      <c r="F11" s="123"/>
      <c r="G11" s="122">
        <v>0.5</v>
      </c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7">
        <f>E11+G11+I11+K11+M11+O11+Q11</f>
        <v>0.5</v>
      </c>
      <c r="T11" s="57">
        <f t="shared" si="0"/>
        <v>0.5</v>
      </c>
      <c r="U11" s="59"/>
      <c r="V11" s="59"/>
    </row>
    <row r="12" spans="1:22" x14ac:dyDescent="0.25">
      <c r="A12" s="6">
        <v>6983</v>
      </c>
      <c r="B12" s="6" t="s">
        <v>119</v>
      </c>
      <c r="C12" s="6">
        <v>21</v>
      </c>
      <c r="D12" s="22" t="s">
        <v>104</v>
      </c>
      <c r="E12" s="122"/>
      <c r="F12" s="123"/>
      <c r="G12" s="122">
        <v>0.5</v>
      </c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0.5</v>
      </c>
      <c r="T12" s="57">
        <f t="shared" si="0"/>
        <v>0.5</v>
      </c>
      <c r="U12" s="59"/>
      <c r="V12" s="59"/>
    </row>
    <row r="13" spans="1:22" x14ac:dyDescent="0.25">
      <c r="A13" s="6">
        <v>6983</v>
      </c>
      <c r="B13" s="6" t="s">
        <v>119</v>
      </c>
      <c r="C13" s="6">
        <v>22</v>
      </c>
      <c r="D13" s="22" t="s">
        <v>104</v>
      </c>
      <c r="E13" s="122"/>
      <c r="F13" s="123"/>
      <c r="G13" s="122">
        <v>0.5</v>
      </c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7">
        <f>E13+G13+I13+K13+M13+O13+Q13</f>
        <v>0.5</v>
      </c>
      <c r="T13" s="57">
        <f>SUM(S13-U13-V13)</f>
        <v>0.5</v>
      </c>
      <c r="U13" s="59"/>
      <c r="V13" s="59"/>
    </row>
    <row r="14" spans="1:22" x14ac:dyDescent="0.25">
      <c r="A14" s="6">
        <v>6983</v>
      </c>
      <c r="B14" s="6" t="s">
        <v>119</v>
      </c>
      <c r="C14" s="6">
        <v>24</v>
      </c>
      <c r="D14" s="22" t="s">
        <v>104</v>
      </c>
      <c r="E14" s="122"/>
      <c r="F14" s="123"/>
      <c r="G14" s="122">
        <v>0.5</v>
      </c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7">
        <f>E14+G14+I14+K14+M14+O14+Q14</f>
        <v>0.5</v>
      </c>
      <c r="T14" s="57">
        <f>SUM(S14-U14-V14)</f>
        <v>0.5</v>
      </c>
      <c r="U14" s="59"/>
      <c r="V14" s="59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2"/>
      <c r="F16" s="123"/>
      <c r="G16" s="122"/>
      <c r="H16" s="123"/>
      <c r="I16" s="122"/>
      <c r="J16" s="123"/>
      <c r="K16" s="122"/>
      <c r="L16" s="123"/>
      <c r="M16" s="122">
        <v>8</v>
      </c>
      <c r="N16" s="123"/>
      <c r="O16" s="122"/>
      <c r="P16" s="123"/>
      <c r="Q16" s="122"/>
      <c r="R16" s="123"/>
      <c r="S16" s="57">
        <f t="shared" si="2"/>
        <v>8</v>
      </c>
      <c r="T16" s="57">
        <f t="shared" si="3"/>
        <v>8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121</v>
      </c>
      <c r="C19" s="6"/>
      <c r="D19" s="22" t="s">
        <v>105</v>
      </c>
      <c r="E19" s="122"/>
      <c r="F19" s="123"/>
      <c r="G19" s="122">
        <v>1.5</v>
      </c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7">
        <f t="shared" si="4"/>
        <v>1.5</v>
      </c>
      <c r="T19" s="57">
        <f t="shared" si="5"/>
        <v>1.5</v>
      </c>
      <c r="U19" s="59"/>
      <c r="V19" s="59"/>
    </row>
    <row r="20" spans="1:22" x14ac:dyDescent="0.25">
      <c r="A20" s="6">
        <v>3600</v>
      </c>
      <c r="B20" s="25" t="s">
        <v>121</v>
      </c>
      <c r="C20" s="6"/>
      <c r="D20" s="22" t="s">
        <v>67</v>
      </c>
      <c r="E20" s="122">
        <v>0.5</v>
      </c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7">
        <f>E20+G20+I20+K20+M20+O20+Q20</f>
        <v>0.5</v>
      </c>
      <c r="T20" s="57">
        <f>SUM(S20-U20-V20)</f>
        <v>0.5</v>
      </c>
      <c r="U20" s="59"/>
      <c r="V20" s="59"/>
    </row>
    <row r="21" spans="1:22" x14ac:dyDescent="0.25">
      <c r="A21" s="6"/>
      <c r="B21" s="25"/>
      <c r="C21" s="6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2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02.10.22</v>
      </c>
    </row>
    <row r="2" spans="1:22" s="9" customFormat="1" x14ac:dyDescent="0.25">
      <c r="A2" s="5" t="s">
        <v>65</v>
      </c>
      <c r="B2" s="109"/>
      <c r="C2" s="111"/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7096</v>
      </c>
      <c r="B4" s="6" t="s">
        <v>120</v>
      </c>
      <c r="C4" s="6">
        <v>1</v>
      </c>
      <c r="D4" s="22" t="s">
        <v>101</v>
      </c>
      <c r="E4" s="130">
        <v>8</v>
      </c>
      <c r="F4" s="130"/>
      <c r="G4" s="130">
        <v>6.5</v>
      </c>
      <c r="H4" s="130"/>
      <c r="I4" s="130">
        <v>8</v>
      </c>
      <c r="J4" s="130"/>
      <c r="K4" s="130">
        <v>8</v>
      </c>
      <c r="L4" s="130"/>
      <c r="M4" s="130"/>
      <c r="N4" s="130"/>
      <c r="O4" s="132"/>
      <c r="P4" s="136"/>
      <c r="Q4" s="132"/>
      <c r="R4" s="136"/>
      <c r="S4" s="12">
        <f>E4+G4+I4+K4+M4+O4+Q4</f>
        <v>30.5</v>
      </c>
      <c r="T4" s="12">
        <f t="shared" ref="T4:T17" si="0">SUM(S4-U4-V4)</f>
        <v>30.5</v>
      </c>
      <c r="U4" s="14"/>
      <c r="V4" s="14"/>
    </row>
    <row r="5" spans="1:22" x14ac:dyDescent="0.25">
      <c r="A5" s="6">
        <v>6983</v>
      </c>
      <c r="B5" s="6" t="s">
        <v>119</v>
      </c>
      <c r="C5" s="6">
        <v>29</v>
      </c>
      <c r="D5" s="22" t="s">
        <v>102</v>
      </c>
      <c r="E5" s="130"/>
      <c r="F5" s="130"/>
      <c r="G5" s="130">
        <v>1.5</v>
      </c>
      <c r="H5" s="130"/>
      <c r="I5" s="130"/>
      <c r="J5" s="130"/>
      <c r="K5" s="130"/>
      <c r="L5" s="130"/>
      <c r="M5" s="130"/>
      <c r="N5" s="130"/>
      <c r="O5" s="132"/>
      <c r="P5" s="136"/>
      <c r="Q5" s="132"/>
      <c r="R5" s="136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2"/>
      <c r="P6" s="136"/>
      <c r="Q6" s="132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2"/>
      <c r="P7" s="136"/>
      <c r="Q7" s="132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2"/>
      <c r="P8" s="136"/>
      <c r="Q8" s="132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2"/>
      <c r="P9" s="136"/>
      <c r="Q9" s="13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2"/>
      <c r="P10" s="136"/>
      <c r="Q10" s="13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2"/>
      <c r="P11" s="136"/>
      <c r="Q11" s="13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2"/>
      <c r="P12" s="136"/>
      <c r="Q12" s="132"/>
      <c r="R12" s="136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2"/>
      <c r="P13" s="136"/>
      <c r="Q13" s="132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2"/>
      <c r="P14" s="136"/>
      <c r="Q14" s="13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2"/>
      <c r="P15" s="136"/>
      <c r="Q15" s="132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2"/>
      <c r="P16" s="136"/>
      <c r="Q16" s="132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2"/>
      <c r="P17" s="136"/>
      <c r="Q17" s="132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0"/>
      <c r="L18" s="130"/>
      <c r="M18" s="130">
        <v>8</v>
      </c>
      <c r="N18" s="130"/>
      <c r="O18" s="132"/>
      <c r="P18" s="136"/>
      <c r="Q18" s="132"/>
      <c r="R18" s="136"/>
      <c r="S18" s="12">
        <f t="shared" ref="S18:S20" si="2">E18+G18+I18+K18+M18+O18+Q18</f>
        <v>8</v>
      </c>
      <c r="T18" s="12">
        <f t="shared" ref="T18:T20" si="3">SUM(S18-U18-V18)</f>
        <v>8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2"/>
      <c r="P19" s="136"/>
      <c r="Q19" s="132"/>
      <c r="R19" s="136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2"/>
      <c r="P20" s="136"/>
      <c r="Q20" s="132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121</v>
      </c>
      <c r="C21" s="6"/>
      <c r="D21" s="22" t="s">
        <v>68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2"/>
      <c r="P21" s="136"/>
      <c r="Q21" s="132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2"/>
      <c r="P22" s="136"/>
      <c r="Q22" s="132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2"/>
      <c r="F23" s="136"/>
      <c r="G23" s="132"/>
      <c r="H23" s="136"/>
      <c r="I23" s="132"/>
      <c r="J23" s="136"/>
      <c r="K23" s="132"/>
      <c r="L23" s="136"/>
      <c r="M23" s="132"/>
      <c r="N23" s="136"/>
      <c r="O23" s="132"/>
      <c r="P23" s="136"/>
      <c r="Q23" s="132"/>
      <c r="R23" s="136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32"/>
      <c r="F24" s="136"/>
      <c r="G24" s="132"/>
      <c r="H24" s="136"/>
      <c r="I24" s="132"/>
      <c r="J24" s="136"/>
      <c r="K24" s="132"/>
      <c r="L24" s="136"/>
      <c r="M24" s="132"/>
      <c r="N24" s="136"/>
      <c r="O24" s="132"/>
      <c r="P24" s="136"/>
      <c r="Q24" s="132"/>
      <c r="R24" s="13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02.10.22</v>
      </c>
      <c r="D2" s="109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123</v>
      </c>
      <c r="C4" s="6">
        <v>1</v>
      </c>
      <c r="D4" s="22" t="s">
        <v>86</v>
      </c>
      <c r="E4" s="127">
        <v>7.5</v>
      </c>
      <c r="F4" s="127"/>
      <c r="G4" s="127">
        <v>0.5</v>
      </c>
      <c r="H4" s="127"/>
      <c r="I4" s="127"/>
      <c r="J4" s="127"/>
      <c r="K4" s="127"/>
      <c r="L4" s="127"/>
      <c r="M4" s="127"/>
      <c r="N4" s="127"/>
      <c r="O4" s="122"/>
      <c r="P4" s="123"/>
      <c r="Q4" s="122"/>
      <c r="R4" s="123"/>
      <c r="S4" s="57">
        <f>E4+G4+I4+K4+M4+O4+Q4</f>
        <v>8</v>
      </c>
      <c r="T4" s="57">
        <f t="shared" ref="T4:T13" si="0">SUM(S4-U4-V4)</f>
        <v>8</v>
      </c>
      <c r="U4" s="59"/>
      <c r="V4" s="59"/>
    </row>
    <row r="5" spans="1:22" x14ac:dyDescent="0.25">
      <c r="A5" s="6">
        <v>6983</v>
      </c>
      <c r="B5" s="6" t="s">
        <v>119</v>
      </c>
      <c r="C5" s="6">
        <v>27</v>
      </c>
      <c r="D5" s="22" t="s">
        <v>106</v>
      </c>
      <c r="E5" s="122"/>
      <c r="F5" s="123"/>
      <c r="G5" s="127">
        <v>3</v>
      </c>
      <c r="H5" s="127"/>
      <c r="I5" s="122">
        <v>3.5</v>
      </c>
      <c r="J5" s="123"/>
      <c r="K5" s="122"/>
      <c r="L5" s="123"/>
      <c r="M5" s="122"/>
      <c r="N5" s="123"/>
      <c r="O5" s="122"/>
      <c r="P5" s="123"/>
      <c r="Q5" s="122"/>
      <c r="R5" s="123"/>
      <c r="S5" s="57">
        <f t="shared" ref="S5:S25" si="1">E5+G5+I5+K5+M5+O5+Q5</f>
        <v>6.5</v>
      </c>
      <c r="T5" s="57">
        <f t="shared" si="0"/>
        <v>6.5</v>
      </c>
      <c r="U5" s="59"/>
      <c r="V5" s="59"/>
    </row>
    <row r="6" spans="1:22" x14ac:dyDescent="0.25">
      <c r="A6" s="6">
        <v>6822</v>
      </c>
      <c r="B6" s="6" t="s">
        <v>125</v>
      </c>
      <c r="C6" s="6">
        <v>50</v>
      </c>
      <c r="D6" s="22" t="s">
        <v>108</v>
      </c>
      <c r="E6" s="122"/>
      <c r="F6" s="123"/>
      <c r="G6" s="127"/>
      <c r="H6" s="127"/>
      <c r="I6" s="122">
        <v>1.5</v>
      </c>
      <c r="J6" s="123"/>
      <c r="K6" s="122"/>
      <c r="L6" s="123"/>
      <c r="M6" s="122"/>
      <c r="N6" s="123"/>
      <c r="O6" s="122"/>
      <c r="P6" s="123"/>
      <c r="Q6" s="122"/>
      <c r="R6" s="123"/>
      <c r="S6" s="57">
        <f t="shared" si="1"/>
        <v>1.5</v>
      </c>
      <c r="T6" s="57">
        <f t="shared" si="0"/>
        <v>1.5</v>
      </c>
      <c r="U6" s="59"/>
      <c r="V6" s="59"/>
    </row>
    <row r="7" spans="1:22" x14ac:dyDescent="0.25">
      <c r="A7" s="6">
        <v>6959</v>
      </c>
      <c r="B7" s="6" t="s">
        <v>124</v>
      </c>
      <c r="C7" s="6">
        <v>10</v>
      </c>
      <c r="D7" s="22" t="s">
        <v>109</v>
      </c>
      <c r="E7" s="122"/>
      <c r="F7" s="123"/>
      <c r="G7" s="127"/>
      <c r="H7" s="127"/>
      <c r="I7" s="127">
        <v>2</v>
      </c>
      <c r="J7" s="127"/>
      <c r="K7" s="122">
        <v>0.25</v>
      </c>
      <c r="L7" s="123"/>
      <c r="M7" s="122"/>
      <c r="N7" s="123"/>
      <c r="O7" s="122"/>
      <c r="P7" s="123"/>
      <c r="Q7" s="122"/>
      <c r="R7" s="123"/>
      <c r="S7" s="57">
        <f t="shared" si="1"/>
        <v>2.25</v>
      </c>
      <c r="T7" s="57">
        <f t="shared" si="0"/>
        <v>2.25</v>
      </c>
      <c r="U7" s="59"/>
      <c r="V7" s="59"/>
    </row>
    <row r="8" spans="1:22" x14ac:dyDescent="0.25">
      <c r="A8" s="6">
        <v>6959</v>
      </c>
      <c r="B8" s="6" t="s">
        <v>124</v>
      </c>
      <c r="C8" s="6">
        <v>11</v>
      </c>
      <c r="D8" s="22" t="s">
        <v>109</v>
      </c>
      <c r="E8" s="122"/>
      <c r="F8" s="123"/>
      <c r="G8" s="122"/>
      <c r="H8" s="123"/>
      <c r="I8" s="122">
        <v>0.25</v>
      </c>
      <c r="J8" s="123"/>
      <c r="K8" s="132">
        <v>0.25</v>
      </c>
      <c r="L8" s="123"/>
      <c r="M8" s="122"/>
      <c r="N8" s="123"/>
      <c r="O8" s="122"/>
      <c r="P8" s="123"/>
      <c r="Q8" s="122"/>
      <c r="R8" s="123"/>
      <c r="S8" s="57">
        <f t="shared" si="1"/>
        <v>0.5</v>
      </c>
      <c r="T8" s="57">
        <f t="shared" si="0"/>
        <v>0.5</v>
      </c>
      <c r="U8" s="59"/>
      <c r="V8" s="59"/>
    </row>
    <row r="9" spans="1:22" x14ac:dyDescent="0.25">
      <c r="A9" s="6">
        <v>6983</v>
      </c>
      <c r="B9" s="6" t="s">
        <v>119</v>
      </c>
      <c r="C9" s="6">
        <v>18</v>
      </c>
      <c r="D9" s="22" t="s">
        <v>110</v>
      </c>
      <c r="E9" s="122"/>
      <c r="F9" s="123"/>
      <c r="G9" s="122"/>
      <c r="H9" s="123"/>
      <c r="I9" s="122"/>
      <c r="J9" s="123"/>
      <c r="K9" s="122">
        <v>6.5</v>
      </c>
      <c r="L9" s="123"/>
      <c r="M9" s="122"/>
      <c r="N9" s="123"/>
      <c r="O9" s="122"/>
      <c r="P9" s="123"/>
      <c r="Q9" s="122"/>
      <c r="R9" s="123"/>
      <c r="S9" s="57">
        <f t="shared" si="1"/>
        <v>6.5</v>
      </c>
      <c r="T9" s="57">
        <f t="shared" si="0"/>
        <v>6.5</v>
      </c>
      <c r="U9" s="59"/>
      <c r="V9" s="59"/>
    </row>
    <row r="10" spans="1:22" x14ac:dyDescent="0.25">
      <c r="A10" s="6">
        <v>6959</v>
      </c>
      <c r="B10" s="6" t="s">
        <v>124</v>
      </c>
      <c r="C10" s="6">
        <v>10</v>
      </c>
      <c r="D10" s="22" t="s">
        <v>107</v>
      </c>
      <c r="E10" s="122"/>
      <c r="F10" s="123"/>
      <c r="G10" s="122"/>
      <c r="H10" s="123"/>
      <c r="I10" s="122">
        <v>0.5</v>
      </c>
      <c r="J10" s="123"/>
      <c r="K10" s="122">
        <v>0.25</v>
      </c>
      <c r="L10" s="123"/>
      <c r="M10" s="122"/>
      <c r="N10" s="123"/>
      <c r="O10" s="122"/>
      <c r="P10" s="123"/>
      <c r="Q10" s="122"/>
      <c r="R10" s="123"/>
      <c r="S10" s="57">
        <f>E10+G10+I10+K10+M10+O10+Q10</f>
        <v>0.75</v>
      </c>
      <c r="T10" s="57">
        <f t="shared" si="0"/>
        <v>0.75</v>
      </c>
      <c r="U10" s="59"/>
      <c r="V10" s="59"/>
    </row>
    <row r="11" spans="1:22" x14ac:dyDescent="0.25">
      <c r="A11" s="6">
        <v>6959</v>
      </c>
      <c r="B11" s="6" t="s">
        <v>124</v>
      </c>
      <c r="C11" s="6">
        <v>11</v>
      </c>
      <c r="D11" s="22" t="s">
        <v>107</v>
      </c>
      <c r="E11" s="122"/>
      <c r="F11" s="123"/>
      <c r="G11" s="122"/>
      <c r="H11" s="123"/>
      <c r="I11" s="122">
        <v>0.25</v>
      </c>
      <c r="J11" s="123"/>
      <c r="K11" s="122">
        <v>0.25</v>
      </c>
      <c r="L11" s="123"/>
      <c r="M11" s="122"/>
      <c r="N11" s="123"/>
      <c r="O11" s="122"/>
      <c r="P11" s="123"/>
      <c r="Q11" s="122"/>
      <c r="R11" s="123"/>
      <c r="S11" s="57">
        <f t="shared" si="1"/>
        <v>0.5</v>
      </c>
      <c r="T11" s="57">
        <f t="shared" si="0"/>
        <v>0.5</v>
      </c>
      <c r="U11" s="59"/>
      <c r="V11" s="59"/>
    </row>
    <row r="12" spans="1:22" x14ac:dyDescent="0.25">
      <c r="A12" s="6">
        <v>6983</v>
      </c>
      <c r="B12" s="6" t="s">
        <v>119</v>
      </c>
      <c r="C12" s="6">
        <v>17</v>
      </c>
      <c r="D12" s="22" t="s">
        <v>104</v>
      </c>
      <c r="E12" s="122"/>
      <c r="F12" s="123"/>
      <c r="G12" s="122">
        <v>0.5</v>
      </c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7">
        <f t="shared" si="1"/>
        <v>0.5</v>
      </c>
      <c r="T12" s="57">
        <f t="shared" si="0"/>
        <v>0.5</v>
      </c>
      <c r="U12" s="59"/>
      <c r="V12" s="59"/>
    </row>
    <row r="13" spans="1:22" x14ac:dyDescent="0.25">
      <c r="A13" s="6">
        <v>6983</v>
      </c>
      <c r="B13" s="6" t="s">
        <v>119</v>
      </c>
      <c r="C13" s="6">
        <v>21</v>
      </c>
      <c r="D13" s="22" t="s">
        <v>104</v>
      </c>
      <c r="E13" s="122"/>
      <c r="F13" s="123"/>
      <c r="G13" s="122">
        <v>0.5</v>
      </c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7">
        <f t="shared" si="1"/>
        <v>0.5</v>
      </c>
      <c r="T13" s="57">
        <f t="shared" si="0"/>
        <v>0.5</v>
      </c>
      <c r="U13" s="59"/>
      <c r="V13" s="59"/>
    </row>
    <row r="14" spans="1:22" x14ac:dyDescent="0.25">
      <c r="A14" s="6">
        <v>6983</v>
      </c>
      <c r="B14" s="6" t="s">
        <v>119</v>
      </c>
      <c r="C14" s="6">
        <v>22</v>
      </c>
      <c r="D14" s="22" t="s">
        <v>104</v>
      </c>
      <c r="E14" s="122"/>
      <c r="F14" s="123"/>
      <c r="G14" s="122">
        <v>0.5</v>
      </c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7">
        <f>E14+G14+I14+K14+M14+O14+Q14</f>
        <v>0.5</v>
      </c>
      <c r="T14" s="57">
        <f>SUM(S14-U14-V14)</f>
        <v>0.5</v>
      </c>
      <c r="U14" s="59"/>
      <c r="V14" s="59"/>
    </row>
    <row r="15" spans="1:22" x14ac:dyDescent="0.25">
      <c r="A15" s="6">
        <v>6983</v>
      </c>
      <c r="B15" s="6" t="s">
        <v>119</v>
      </c>
      <c r="C15" s="6">
        <v>24</v>
      </c>
      <c r="D15" s="22" t="s">
        <v>104</v>
      </c>
      <c r="E15" s="122"/>
      <c r="F15" s="123"/>
      <c r="G15" s="122">
        <v>0.5</v>
      </c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7">
        <f>E15+G15+I15+K15+M15+O15+Q15</f>
        <v>0.5</v>
      </c>
      <c r="T15" s="57">
        <f>SUM(S15-U15-V15)</f>
        <v>0.5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>
        <v>8</v>
      </c>
      <c r="N16" s="123"/>
      <c r="O16" s="122"/>
      <c r="P16" s="123"/>
      <c r="Q16" s="122"/>
      <c r="R16" s="123"/>
      <c r="S16" s="57">
        <f t="shared" ref="S16:S20" si="2">E16+G16+I16+K16+M16+O16+Q16</f>
        <v>8</v>
      </c>
      <c r="T16" s="57">
        <f t="shared" ref="T16:T20" si="3">SUM(S16-U16-V16)</f>
        <v>8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22"/>
      <c r="F17" s="123"/>
      <c r="G17" s="122"/>
      <c r="H17" s="123"/>
      <c r="I17" s="122"/>
      <c r="J17" s="123"/>
      <c r="K17" s="122">
        <v>0.5</v>
      </c>
      <c r="L17" s="123"/>
      <c r="M17" s="122"/>
      <c r="N17" s="123"/>
      <c r="O17" s="122"/>
      <c r="P17" s="123"/>
      <c r="Q17" s="122"/>
      <c r="R17" s="123"/>
      <c r="S17" s="57">
        <f t="shared" ref="S17:S18" si="4">E17+G17+I17+K17+M17+O17+Q17</f>
        <v>0.5</v>
      </c>
      <c r="T17" s="57">
        <f t="shared" ref="T17:T18" si="5">SUM(S17-U17-V17)</f>
        <v>0.5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>
        <v>3600</v>
      </c>
      <c r="B19" s="25" t="s">
        <v>121</v>
      </c>
      <c r="C19" s="6"/>
      <c r="D19" s="22" t="s">
        <v>105</v>
      </c>
      <c r="E19" s="122"/>
      <c r="F19" s="123"/>
      <c r="G19" s="122">
        <v>1.5</v>
      </c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7">
        <f t="shared" si="2"/>
        <v>1.5</v>
      </c>
      <c r="T19" s="57">
        <f t="shared" si="3"/>
        <v>1.5</v>
      </c>
      <c r="U19" s="59"/>
      <c r="V19" s="59"/>
    </row>
    <row r="20" spans="1:22" x14ac:dyDescent="0.25">
      <c r="A20" s="6">
        <v>3600</v>
      </c>
      <c r="B20" s="25" t="s">
        <v>121</v>
      </c>
      <c r="C20" s="6"/>
      <c r="D20" s="22" t="s">
        <v>83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121</v>
      </c>
      <c r="C21" s="6"/>
      <c r="D21" s="22" t="s">
        <v>67</v>
      </c>
      <c r="E21" s="122">
        <v>0.5</v>
      </c>
      <c r="F21" s="123"/>
      <c r="G21" s="122">
        <v>1</v>
      </c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>E21+G21+I21+K21+M21+O21+Q21</f>
        <v>1.5</v>
      </c>
      <c r="T21" s="57">
        <f>SUM(S21-U21-V21)</f>
        <v>1.5</v>
      </c>
      <c r="U21" s="59"/>
      <c r="V21" s="59"/>
    </row>
    <row r="22" spans="1:22" x14ac:dyDescent="0.25">
      <c r="A22" s="6"/>
      <c r="B22" s="25"/>
      <c r="C22" s="6"/>
      <c r="D22" s="22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3.5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02.10.22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123</v>
      </c>
      <c r="C4" s="6">
        <v>2</v>
      </c>
      <c r="D4" s="22" t="s">
        <v>85</v>
      </c>
      <c r="E4" s="128"/>
      <c r="F4" s="128"/>
      <c r="G4" s="128"/>
      <c r="H4" s="128"/>
      <c r="I4" s="128"/>
      <c r="J4" s="128"/>
      <c r="K4" s="124"/>
      <c r="L4" s="125"/>
      <c r="M4" s="122"/>
      <c r="N4" s="123"/>
      <c r="O4" s="122"/>
      <c r="P4" s="123"/>
      <c r="Q4" s="122"/>
      <c r="R4" s="123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28"/>
      <c r="F5" s="128"/>
      <c r="G5" s="128"/>
      <c r="H5" s="128"/>
      <c r="I5" s="128"/>
      <c r="J5" s="128"/>
      <c r="K5" s="124"/>
      <c r="L5" s="125"/>
      <c r="M5" s="122"/>
      <c r="N5" s="123"/>
      <c r="O5" s="122"/>
      <c r="P5" s="123"/>
      <c r="Q5" s="122"/>
      <c r="R5" s="123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4"/>
      <c r="L6" s="125"/>
      <c r="M6" s="122"/>
      <c r="N6" s="123"/>
      <c r="O6" s="122"/>
      <c r="P6" s="123"/>
      <c r="Q6" s="122"/>
      <c r="R6" s="123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24"/>
      <c r="L7" s="125"/>
      <c r="M7" s="122"/>
      <c r="N7" s="123"/>
      <c r="O7" s="122"/>
      <c r="P7" s="123"/>
      <c r="Q7" s="122"/>
      <c r="R7" s="123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8"/>
      <c r="J8" s="128"/>
      <c r="K8" s="124"/>
      <c r="L8" s="125"/>
      <c r="M8" s="122"/>
      <c r="N8" s="123"/>
      <c r="O8" s="122"/>
      <c r="P8" s="123"/>
      <c r="Q8" s="122"/>
      <c r="R8" s="123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8"/>
      <c r="J9" s="128"/>
      <c r="K9" s="124"/>
      <c r="L9" s="125"/>
      <c r="M9" s="122"/>
      <c r="N9" s="123"/>
      <c r="O9" s="122"/>
      <c r="P9" s="123"/>
      <c r="Q9" s="122"/>
      <c r="R9" s="123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39"/>
      <c r="L10" s="125"/>
      <c r="M10" s="122"/>
      <c r="N10" s="123"/>
      <c r="O10" s="122"/>
      <c r="P10" s="123"/>
      <c r="Q10" s="122"/>
      <c r="R10" s="123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2"/>
      <c r="N11" s="123"/>
      <c r="O11" s="122"/>
      <c r="P11" s="123"/>
      <c r="Q11" s="122"/>
      <c r="R11" s="123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2"/>
      <c r="N12" s="123"/>
      <c r="O12" s="122"/>
      <c r="P12" s="123"/>
      <c r="Q12" s="122"/>
      <c r="R12" s="123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24"/>
      <c r="F13" s="125"/>
      <c r="G13" s="124"/>
      <c r="H13" s="125"/>
      <c r="I13" s="124"/>
      <c r="J13" s="125"/>
      <c r="K13" s="124"/>
      <c r="L13" s="125"/>
      <c r="M13" s="122"/>
      <c r="N13" s="123"/>
      <c r="O13" s="122"/>
      <c r="P13" s="123"/>
      <c r="Q13" s="122"/>
      <c r="R13" s="123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2">
        <v>8</v>
      </c>
      <c r="N14" s="123"/>
      <c r="O14" s="122"/>
      <c r="P14" s="123"/>
      <c r="Q14" s="122"/>
      <c r="R14" s="123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24"/>
      <c r="F15" s="125"/>
      <c r="G15" s="124"/>
      <c r="H15" s="125"/>
      <c r="I15" s="124"/>
      <c r="J15" s="125"/>
      <c r="K15" s="124"/>
      <c r="L15" s="125"/>
      <c r="M15" s="122"/>
      <c r="N15" s="123"/>
      <c r="O15" s="122"/>
      <c r="P15" s="123"/>
      <c r="Q15" s="122"/>
      <c r="R15" s="123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121</v>
      </c>
      <c r="C16" s="6"/>
      <c r="D16" s="10" t="s">
        <v>89</v>
      </c>
      <c r="E16" s="124"/>
      <c r="F16" s="125"/>
      <c r="G16" s="124"/>
      <c r="H16" s="125"/>
      <c r="I16" s="128"/>
      <c r="J16" s="128"/>
      <c r="K16" s="128"/>
      <c r="L16" s="128"/>
      <c r="M16" s="127"/>
      <c r="N16" s="127"/>
      <c r="O16" s="122"/>
      <c r="P16" s="123"/>
      <c r="Q16" s="122"/>
      <c r="R16" s="123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121</v>
      </c>
      <c r="C17" s="6"/>
      <c r="D17" s="22" t="s">
        <v>81</v>
      </c>
      <c r="E17" s="124"/>
      <c r="F17" s="125"/>
      <c r="G17" s="124"/>
      <c r="H17" s="125"/>
      <c r="I17" s="124"/>
      <c r="J17" s="125"/>
      <c r="K17" s="124"/>
      <c r="L17" s="125"/>
      <c r="M17" s="122"/>
      <c r="N17" s="123"/>
      <c r="O17" s="122"/>
      <c r="P17" s="123"/>
      <c r="Q17" s="122"/>
      <c r="R17" s="123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121</v>
      </c>
      <c r="C18" s="6"/>
      <c r="D18" s="22" t="s">
        <v>69</v>
      </c>
      <c r="E18" s="124"/>
      <c r="F18" s="125"/>
      <c r="G18" s="124"/>
      <c r="H18" s="125"/>
      <c r="I18" s="124"/>
      <c r="J18" s="125"/>
      <c r="K18" s="124"/>
      <c r="L18" s="125"/>
      <c r="M18" s="122"/>
      <c r="N18" s="123"/>
      <c r="O18" s="122"/>
      <c r="P18" s="123"/>
      <c r="Q18" s="122"/>
      <c r="R18" s="123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4"/>
      <c r="L19" s="125"/>
      <c r="M19" s="122"/>
      <c r="N19" s="123"/>
      <c r="O19" s="122"/>
      <c r="P19" s="123"/>
      <c r="Q19" s="122"/>
      <c r="R19" s="123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4">
        <v>8</v>
      </c>
      <c r="F20" s="125"/>
      <c r="G20" s="124">
        <v>8</v>
      </c>
      <c r="H20" s="125"/>
      <c r="I20" s="124">
        <v>8</v>
      </c>
      <c r="J20" s="125"/>
      <c r="K20" s="124">
        <v>8</v>
      </c>
      <c r="L20" s="125"/>
      <c r="M20" s="122"/>
      <c r="N20" s="123"/>
      <c r="O20" s="122"/>
      <c r="P20" s="123"/>
      <c r="Q20" s="122"/>
      <c r="R20" s="123"/>
      <c r="S20" s="57">
        <f t="shared" si="1"/>
        <v>32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8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8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0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32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109"/>
      <c r="E2" s="135" t="s">
        <v>13</v>
      </c>
      <c r="F2" s="135"/>
      <c r="G2" s="135" t="s">
        <v>14</v>
      </c>
      <c r="H2" s="135"/>
      <c r="I2" s="141" t="s">
        <v>15</v>
      </c>
      <c r="J2" s="141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16">
        <v>8</v>
      </c>
      <c r="J3" s="116">
        <v>16.3</v>
      </c>
      <c r="K3" s="27">
        <v>8.4499999999999993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121</v>
      </c>
      <c r="C4" s="6"/>
      <c r="D4" s="22" t="s">
        <v>82</v>
      </c>
      <c r="E4" s="132">
        <v>2.5</v>
      </c>
      <c r="F4" s="136"/>
      <c r="G4" s="132">
        <v>1.5</v>
      </c>
      <c r="H4" s="136"/>
      <c r="I4" s="139"/>
      <c r="J4" s="140"/>
      <c r="K4" s="132">
        <v>1.5</v>
      </c>
      <c r="L4" s="136"/>
      <c r="M4" s="132"/>
      <c r="N4" s="136"/>
      <c r="O4" s="132"/>
      <c r="P4" s="136"/>
      <c r="Q4" s="132"/>
      <c r="R4" s="136"/>
      <c r="S4" s="12">
        <f>E4+G4+I4+K4+M4+O4+Q4</f>
        <v>5.5</v>
      </c>
      <c r="T4" s="12">
        <f t="shared" ref="T4:T21" si="0">SUM(S4-U4-V4)</f>
        <v>5.5</v>
      </c>
      <c r="U4" s="14"/>
      <c r="V4" s="14"/>
    </row>
    <row r="5" spans="1:22" x14ac:dyDescent="0.25">
      <c r="A5" s="6">
        <v>3600</v>
      </c>
      <c r="B5" s="6" t="s">
        <v>121</v>
      </c>
      <c r="C5" s="6"/>
      <c r="D5" s="22" t="s">
        <v>76</v>
      </c>
      <c r="E5" s="132">
        <v>2</v>
      </c>
      <c r="F5" s="136"/>
      <c r="G5" s="132"/>
      <c r="H5" s="136"/>
      <c r="I5" s="139"/>
      <c r="J5" s="140"/>
      <c r="K5" s="132"/>
      <c r="L5" s="136"/>
      <c r="M5" s="132"/>
      <c r="N5" s="136"/>
      <c r="O5" s="132"/>
      <c r="P5" s="136"/>
      <c r="Q5" s="132"/>
      <c r="R5" s="136"/>
      <c r="S5" s="12">
        <f t="shared" ref="S5:S24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3600</v>
      </c>
      <c r="B6" s="6" t="s">
        <v>121</v>
      </c>
      <c r="C6" s="6"/>
      <c r="D6" s="22" t="s">
        <v>114</v>
      </c>
      <c r="E6" s="132">
        <v>1</v>
      </c>
      <c r="F6" s="136"/>
      <c r="G6" s="132">
        <v>4</v>
      </c>
      <c r="H6" s="136"/>
      <c r="I6" s="139"/>
      <c r="J6" s="140"/>
      <c r="K6" s="132">
        <v>6</v>
      </c>
      <c r="L6" s="136"/>
      <c r="M6" s="132"/>
      <c r="N6" s="136"/>
      <c r="O6" s="132"/>
      <c r="P6" s="136"/>
      <c r="Q6" s="132"/>
      <c r="R6" s="136"/>
      <c r="S6" s="12">
        <f t="shared" si="1"/>
        <v>11</v>
      </c>
      <c r="T6" s="12">
        <f t="shared" si="0"/>
        <v>11</v>
      </c>
      <c r="U6" s="14"/>
      <c r="V6" s="14"/>
    </row>
    <row r="7" spans="1:22" x14ac:dyDescent="0.25">
      <c r="A7" s="6">
        <v>3600</v>
      </c>
      <c r="B7" s="6" t="s">
        <v>121</v>
      </c>
      <c r="C7" s="6">
        <v>8</v>
      </c>
      <c r="D7" s="22" t="s">
        <v>115</v>
      </c>
      <c r="E7" s="132"/>
      <c r="F7" s="136"/>
      <c r="G7" s="132">
        <v>2.5</v>
      </c>
      <c r="H7" s="136"/>
      <c r="I7" s="139"/>
      <c r="J7" s="140"/>
      <c r="K7" s="132"/>
      <c r="L7" s="136"/>
      <c r="M7" s="132"/>
      <c r="N7" s="136"/>
      <c r="O7" s="132"/>
      <c r="P7" s="136"/>
      <c r="Q7" s="132"/>
      <c r="R7" s="136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3600</v>
      </c>
      <c r="B8" s="6" t="s">
        <v>121</v>
      </c>
      <c r="C8" s="6">
        <v>18</v>
      </c>
      <c r="D8" s="22" t="s">
        <v>116</v>
      </c>
      <c r="E8" s="132"/>
      <c r="F8" s="136"/>
      <c r="G8" s="132"/>
      <c r="H8" s="136"/>
      <c r="I8" s="139"/>
      <c r="J8" s="140"/>
      <c r="K8" s="132">
        <v>0.5</v>
      </c>
      <c r="L8" s="136"/>
      <c r="M8" s="132"/>
      <c r="N8" s="136"/>
      <c r="O8" s="132"/>
      <c r="P8" s="136"/>
      <c r="Q8" s="132"/>
      <c r="R8" s="136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3600</v>
      </c>
      <c r="B9" s="6" t="s">
        <v>121</v>
      </c>
      <c r="C9" s="6">
        <v>29</v>
      </c>
      <c r="D9" s="22" t="s">
        <v>102</v>
      </c>
      <c r="E9" s="132">
        <v>0.5</v>
      </c>
      <c r="F9" s="136"/>
      <c r="G9" s="132"/>
      <c r="H9" s="136"/>
      <c r="I9" s="139"/>
      <c r="J9" s="140"/>
      <c r="K9" s="132"/>
      <c r="L9" s="136"/>
      <c r="M9" s="132"/>
      <c r="N9" s="136"/>
      <c r="O9" s="132"/>
      <c r="P9" s="136"/>
      <c r="Q9" s="132"/>
      <c r="R9" s="136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3600</v>
      </c>
      <c r="B10" s="6" t="s">
        <v>121</v>
      </c>
      <c r="C10" s="6">
        <v>1</v>
      </c>
      <c r="D10" s="22" t="s">
        <v>117</v>
      </c>
      <c r="E10" s="132">
        <v>2</v>
      </c>
      <c r="F10" s="136"/>
      <c r="G10" s="132"/>
      <c r="H10" s="136"/>
      <c r="I10" s="139"/>
      <c r="J10" s="140"/>
      <c r="K10" s="132"/>
      <c r="L10" s="136"/>
      <c r="M10" s="132"/>
      <c r="N10" s="136"/>
      <c r="O10" s="132"/>
      <c r="P10" s="136"/>
      <c r="Q10" s="132"/>
      <c r="R10" s="136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6"/>
      <c r="G11" s="132"/>
      <c r="H11" s="136"/>
      <c r="I11" s="139"/>
      <c r="J11" s="140"/>
      <c r="K11" s="132"/>
      <c r="L11" s="136"/>
      <c r="M11" s="132"/>
      <c r="N11" s="136"/>
      <c r="O11" s="132"/>
      <c r="P11" s="136"/>
      <c r="Q11" s="13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32"/>
      <c r="H12" s="136"/>
      <c r="I12" s="139"/>
      <c r="J12" s="140"/>
      <c r="K12" s="132"/>
      <c r="L12" s="136"/>
      <c r="M12" s="132"/>
      <c r="N12" s="136"/>
      <c r="O12" s="132"/>
      <c r="P12" s="136"/>
      <c r="Q12" s="132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32"/>
      <c r="H13" s="136"/>
      <c r="I13" s="139"/>
      <c r="J13" s="140"/>
      <c r="K13" s="132"/>
      <c r="L13" s="136"/>
      <c r="M13" s="132"/>
      <c r="N13" s="136"/>
      <c r="O13" s="132"/>
      <c r="P13" s="136"/>
      <c r="Q13" s="132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32"/>
      <c r="H14" s="136"/>
      <c r="I14" s="139"/>
      <c r="J14" s="140"/>
      <c r="K14" s="132"/>
      <c r="L14" s="136"/>
      <c r="M14" s="132"/>
      <c r="N14" s="136"/>
      <c r="O14" s="132"/>
      <c r="P14" s="136"/>
      <c r="Q14" s="13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121</v>
      </c>
      <c r="C15" s="6"/>
      <c r="D15" s="22" t="s">
        <v>75</v>
      </c>
      <c r="E15" s="132"/>
      <c r="F15" s="136"/>
      <c r="G15" s="132"/>
      <c r="H15" s="136"/>
      <c r="I15" s="139"/>
      <c r="J15" s="140"/>
      <c r="K15" s="132"/>
      <c r="L15" s="136"/>
      <c r="M15" s="132"/>
      <c r="N15" s="136"/>
      <c r="O15" s="132"/>
      <c r="P15" s="136"/>
      <c r="Q15" s="132"/>
      <c r="R15" s="13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6"/>
      <c r="G16" s="132"/>
      <c r="H16" s="136"/>
      <c r="I16" s="139"/>
      <c r="J16" s="140"/>
      <c r="K16" s="132"/>
      <c r="L16" s="136"/>
      <c r="M16" s="132"/>
      <c r="N16" s="136"/>
      <c r="O16" s="132"/>
      <c r="P16" s="136"/>
      <c r="Q16" s="132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32"/>
      <c r="F17" s="136"/>
      <c r="G17" s="132"/>
      <c r="H17" s="136"/>
      <c r="I17" s="139"/>
      <c r="J17" s="140"/>
      <c r="K17" s="132"/>
      <c r="L17" s="136"/>
      <c r="M17" s="132">
        <v>8</v>
      </c>
      <c r="N17" s="136"/>
      <c r="O17" s="132"/>
      <c r="P17" s="136"/>
      <c r="Q17" s="132"/>
      <c r="R17" s="136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6"/>
      <c r="G18" s="132"/>
      <c r="H18" s="136"/>
      <c r="I18" s="139"/>
      <c r="J18" s="140"/>
      <c r="K18" s="132"/>
      <c r="L18" s="136"/>
      <c r="M18" s="132"/>
      <c r="N18" s="136"/>
      <c r="O18" s="132"/>
      <c r="P18" s="136"/>
      <c r="Q18" s="132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6"/>
      <c r="G19" s="132"/>
      <c r="H19" s="136"/>
      <c r="I19" s="139"/>
      <c r="J19" s="140"/>
      <c r="K19" s="132"/>
      <c r="L19" s="136"/>
      <c r="M19" s="132"/>
      <c r="N19" s="136"/>
      <c r="O19" s="132"/>
      <c r="P19" s="136"/>
      <c r="Q19" s="132"/>
      <c r="R19" s="136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6"/>
      <c r="G20" s="132"/>
      <c r="H20" s="136"/>
      <c r="I20" s="139"/>
      <c r="J20" s="140"/>
      <c r="K20" s="132"/>
      <c r="L20" s="136"/>
      <c r="M20" s="132"/>
      <c r="N20" s="136"/>
      <c r="O20" s="132"/>
      <c r="P20" s="136"/>
      <c r="Q20" s="132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2"/>
      <c r="F21" s="136"/>
      <c r="G21" s="132"/>
      <c r="H21" s="136"/>
      <c r="I21" s="139"/>
      <c r="J21" s="140"/>
      <c r="K21" s="132"/>
      <c r="L21" s="136"/>
      <c r="M21" s="132"/>
      <c r="N21" s="136"/>
      <c r="O21" s="132"/>
      <c r="P21" s="136"/>
      <c r="Q21" s="132"/>
      <c r="R21" s="13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2"/>
      <c r="F22" s="136"/>
      <c r="G22" s="132"/>
      <c r="H22" s="136"/>
      <c r="I22" s="139">
        <v>8</v>
      </c>
      <c r="J22" s="140"/>
      <c r="K22" s="132"/>
      <c r="L22" s="136"/>
      <c r="M22" s="132"/>
      <c r="N22" s="136"/>
      <c r="O22" s="132"/>
      <c r="P22" s="136"/>
      <c r="Q22" s="132"/>
      <c r="R22" s="136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2"/>
      <c r="F23" s="136"/>
      <c r="G23" s="132"/>
      <c r="H23" s="136"/>
      <c r="I23" s="132"/>
      <c r="J23" s="136"/>
      <c r="K23" s="132"/>
      <c r="L23" s="136"/>
      <c r="M23" s="132"/>
      <c r="N23" s="136"/>
      <c r="O23" s="132"/>
      <c r="P23" s="136"/>
      <c r="Q23" s="132"/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02.10.22</v>
      </c>
      <c r="D2" s="109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21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8</v>
      </c>
      <c r="D4" s="22" t="s">
        <v>94</v>
      </c>
      <c r="E4" s="132">
        <v>7.5</v>
      </c>
      <c r="F4" s="136"/>
      <c r="G4" s="132">
        <v>6</v>
      </c>
      <c r="H4" s="136"/>
      <c r="I4" s="132">
        <v>7.5</v>
      </c>
      <c r="J4" s="136"/>
      <c r="K4" s="132">
        <v>8</v>
      </c>
      <c r="L4" s="136"/>
      <c r="M4" s="132"/>
      <c r="N4" s="136"/>
      <c r="O4" s="132"/>
      <c r="P4" s="136"/>
      <c r="Q4" s="132"/>
      <c r="R4" s="136"/>
      <c r="S4" s="12">
        <f>E4+G4+I4+K4+M4+O4+Q4</f>
        <v>29</v>
      </c>
      <c r="T4" s="12">
        <f t="shared" ref="T4:T19" si="0">SUM(S4-U4-V4)</f>
        <v>29</v>
      </c>
      <c r="U4" s="14"/>
      <c r="V4" s="14"/>
    </row>
    <row r="5" spans="1:22" x14ac:dyDescent="0.25">
      <c r="A5" s="6">
        <v>6983</v>
      </c>
      <c r="B5" s="6" t="s">
        <v>119</v>
      </c>
      <c r="C5" s="6">
        <v>9</v>
      </c>
      <c r="D5" s="22" t="s">
        <v>102</v>
      </c>
      <c r="E5" s="132"/>
      <c r="F5" s="136"/>
      <c r="G5" s="132">
        <v>2</v>
      </c>
      <c r="H5" s="136"/>
      <c r="I5" s="132">
        <v>0.5</v>
      </c>
      <c r="J5" s="136"/>
      <c r="K5" s="132"/>
      <c r="L5" s="136"/>
      <c r="M5" s="132"/>
      <c r="N5" s="136"/>
      <c r="O5" s="132"/>
      <c r="P5" s="136"/>
      <c r="Q5" s="132"/>
      <c r="R5" s="136"/>
      <c r="S5" s="12">
        <f t="shared" ref="S5:S22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/>
      <c r="B6" s="6"/>
      <c r="C6" s="6"/>
      <c r="D6" s="22"/>
      <c r="E6" s="122"/>
      <c r="F6" s="123"/>
      <c r="G6" s="132"/>
      <c r="H6" s="136"/>
      <c r="I6" s="132"/>
      <c r="J6" s="136"/>
      <c r="K6" s="132"/>
      <c r="L6" s="136"/>
      <c r="M6" s="132"/>
      <c r="N6" s="136"/>
      <c r="O6" s="132"/>
      <c r="P6" s="136"/>
      <c r="Q6" s="132"/>
      <c r="R6" s="13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6"/>
      <c r="G7" s="132"/>
      <c r="H7" s="136"/>
      <c r="I7" s="132"/>
      <c r="J7" s="136"/>
      <c r="K7" s="132"/>
      <c r="L7" s="136"/>
      <c r="M7" s="132"/>
      <c r="N7" s="136"/>
      <c r="O7" s="132"/>
      <c r="P7" s="136"/>
      <c r="Q7" s="132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6"/>
      <c r="G8" s="132"/>
      <c r="H8" s="136"/>
      <c r="I8" s="132"/>
      <c r="J8" s="136"/>
      <c r="K8" s="132"/>
      <c r="L8" s="136"/>
      <c r="M8" s="132"/>
      <c r="N8" s="136"/>
      <c r="O8" s="132"/>
      <c r="P8" s="136"/>
      <c r="Q8" s="132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6"/>
      <c r="G9" s="132"/>
      <c r="H9" s="136"/>
      <c r="I9" s="132"/>
      <c r="J9" s="136"/>
      <c r="K9" s="132"/>
      <c r="L9" s="136"/>
      <c r="M9" s="132"/>
      <c r="N9" s="136"/>
      <c r="O9" s="132"/>
      <c r="P9" s="136"/>
      <c r="Q9" s="13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6"/>
      <c r="G10" s="132"/>
      <c r="H10" s="136"/>
      <c r="I10" s="132"/>
      <c r="J10" s="136"/>
      <c r="K10" s="132"/>
      <c r="L10" s="136"/>
      <c r="M10" s="132"/>
      <c r="N10" s="136"/>
      <c r="O10" s="132"/>
      <c r="P10" s="136"/>
      <c r="Q10" s="13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6"/>
      <c r="G11" s="132"/>
      <c r="H11" s="136"/>
      <c r="I11" s="132"/>
      <c r="J11" s="136"/>
      <c r="K11" s="132"/>
      <c r="L11" s="136"/>
      <c r="M11" s="132"/>
      <c r="N11" s="136"/>
      <c r="O11" s="132"/>
      <c r="P11" s="136"/>
      <c r="Q11" s="13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6"/>
      <c r="G12" s="132"/>
      <c r="H12" s="136"/>
      <c r="I12" s="132"/>
      <c r="J12" s="136"/>
      <c r="K12" s="132"/>
      <c r="L12" s="136"/>
      <c r="M12" s="132">
        <v>8</v>
      </c>
      <c r="N12" s="136"/>
      <c r="O12" s="132"/>
      <c r="P12" s="136"/>
      <c r="Q12" s="132"/>
      <c r="R12" s="136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6"/>
      <c r="G13" s="132"/>
      <c r="H13" s="136"/>
      <c r="I13" s="132"/>
      <c r="J13" s="136"/>
      <c r="K13" s="132"/>
      <c r="L13" s="136"/>
      <c r="M13" s="132"/>
      <c r="N13" s="136"/>
      <c r="O13" s="132"/>
      <c r="P13" s="136"/>
      <c r="Q13" s="132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6"/>
      <c r="G14" s="132"/>
      <c r="H14" s="136"/>
      <c r="I14" s="132"/>
      <c r="J14" s="136"/>
      <c r="K14" s="132"/>
      <c r="L14" s="136"/>
      <c r="M14" s="132"/>
      <c r="N14" s="136"/>
      <c r="O14" s="132"/>
      <c r="P14" s="136"/>
      <c r="Q14" s="13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2"/>
      <c r="F15" s="136"/>
      <c r="G15" s="132"/>
      <c r="H15" s="136"/>
      <c r="I15" s="132"/>
      <c r="J15" s="136"/>
      <c r="K15" s="132"/>
      <c r="L15" s="136"/>
      <c r="M15" s="132"/>
      <c r="N15" s="136"/>
      <c r="O15" s="132"/>
      <c r="P15" s="136"/>
      <c r="Q15" s="132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121</v>
      </c>
      <c r="C16" s="6"/>
      <c r="D16" s="10" t="s">
        <v>95</v>
      </c>
      <c r="E16" s="122">
        <v>0.5</v>
      </c>
      <c r="F16" s="123"/>
      <c r="G16" s="122"/>
      <c r="H16" s="123"/>
      <c r="I16" s="122"/>
      <c r="J16" s="123"/>
      <c r="K16" s="122"/>
      <c r="L16" s="123"/>
      <c r="M16" s="122"/>
      <c r="N16" s="123"/>
      <c r="O16" s="132"/>
      <c r="P16" s="136"/>
      <c r="Q16" s="132"/>
      <c r="R16" s="136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121</v>
      </c>
      <c r="C17" s="6"/>
      <c r="D17" s="22" t="s">
        <v>79</v>
      </c>
      <c r="E17" s="132"/>
      <c r="F17" s="136"/>
      <c r="G17" s="132"/>
      <c r="H17" s="136"/>
      <c r="I17" s="132"/>
      <c r="J17" s="136"/>
      <c r="K17" s="132"/>
      <c r="L17" s="136"/>
      <c r="M17" s="132"/>
      <c r="N17" s="136"/>
      <c r="O17" s="132"/>
      <c r="P17" s="136"/>
      <c r="Q17" s="132"/>
      <c r="R17" s="13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6"/>
      <c r="G18" s="132"/>
      <c r="H18" s="136"/>
      <c r="I18" s="132"/>
      <c r="J18" s="136"/>
      <c r="K18" s="132"/>
      <c r="L18" s="136"/>
      <c r="M18" s="132"/>
      <c r="N18" s="136"/>
      <c r="O18" s="132"/>
      <c r="P18" s="136"/>
      <c r="Q18" s="132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6"/>
      <c r="G19" s="132"/>
      <c r="H19" s="136"/>
      <c r="I19" s="132"/>
      <c r="J19" s="136"/>
      <c r="K19" s="132"/>
      <c r="L19" s="136"/>
      <c r="M19" s="132"/>
      <c r="N19" s="136"/>
      <c r="O19" s="132"/>
      <c r="P19" s="136"/>
      <c r="Q19" s="132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2"/>
      <c r="F20" s="136"/>
      <c r="G20" s="132"/>
      <c r="H20" s="136"/>
      <c r="I20" s="132"/>
      <c r="J20" s="136"/>
      <c r="K20" s="132"/>
      <c r="L20" s="136"/>
      <c r="M20" s="132"/>
      <c r="N20" s="136"/>
      <c r="O20" s="132"/>
      <c r="P20" s="136"/>
      <c r="Q20" s="132"/>
      <c r="R20" s="136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32"/>
      <c r="F21" s="136"/>
      <c r="G21" s="132"/>
      <c r="H21" s="136"/>
      <c r="I21" s="132"/>
      <c r="J21" s="136"/>
      <c r="K21" s="132"/>
      <c r="L21" s="136"/>
      <c r="M21" s="132"/>
      <c r="N21" s="136"/>
      <c r="O21" s="132"/>
      <c r="P21" s="136"/>
      <c r="Q21" s="132"/>
      <c r="R21" s="13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0" sqref="B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02.10.22</v>
      </c>
      <c r="D2" s="32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119</v>
      </c>
      <c r="C4" s="6">
        <v>8</v>
      </c>
      <c r="D4" s="22" t="s">
        <v>94</v>
      </c>
      <c r="E4" s="132">
        <v>7.5</v>
      </c>
      <c r="F4" s="143"/>
      <c r="G4" s="132">
        <v>1</v>
      </c>
      <c r="H4" s="143"/>
      <c r="I4" s="132"/>
      <c r="J4" s="136"/>
      <c r="K4" s="122"/>
      <c r="L4" s="123"/>
      <c r="M4" s="142"/>
      <c r="N4" s="143"/>
      <c r="O4" s="144"/>
      <c r="P4" s="144"/>
      <c r="Q4" s="142"/>
      <c r="R4" s="143"/>
      <c r="S4" s="38">
        <f>E4+G4+I4+K4+M4+O4+Q4</f>
        <v>8.5</v>
      </c>
      <c r="T4" s="38">
        <f>SUM(S4-U4-V4)</f>
        <v>8.5</v>
      </c>
      <c r="U4" s="40"/>
      <c r="V4" s="40"/>
    </row>
    <row r="5" spans="1:22" x14ac:dyDescent="0.25">
      <c r="A5" s="6">
        <v>6983</v>
      </c>
      <c r="B5" s="6" t="s">
        <v>119</v>
      </c>
      <c r="C5" s="6">
        <v>12</v>
      </c>
      <c r="D5" s="22" t="s">
        <v>84</v>
      </c>
      <c r="E5" s="142">
        <v>0.5</v>
      </c>
      <c r="F5" s="143"/>
      <c r="G5" s="142"/>
      <c r="H5" s="143"/>
      <c r="I5" s="142"/>
      <c r="J5" s="143"/>
      <c r="K5" s="142"/>
      <c r="L5" s="143"/>
      <c r="M5" s="142"/>
      <c r="N5" s="143"/>
      <c r="O5" s="144"/>
      <c r="P5" s="144"/>
      <c r="Q5" s="142"/>
      <c r="R5" s="143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7076</v>
      </c>
      <c r="B6" s="6" t="s">
        <v>126</v>
      </c>
      <c r="C6" s="6">
        <v>1</v>
      </c>
      <c r="D6" s="22" t="s">
        <v>111</v>
      </c>
      <c r="E6" s="142"/>
      <c r="F6" s="143"/>
      <c r="G6" s="142">
        <v>6</v>
      </c>
      <c r="H6" s="143"/>
      <c r="I6" s="142">
        <v>7</v>
      </c>
      <c r="J6" s="143"/>
      <c r="K6" s="142">
        <v>1.25</v>
      </c>
      <c r="L6" s="143"/>
      <c r="M6" s="142"/>
      <c r="N6" s="143"/>
      <c r="O6" s="144"/>
      <c r="P6" s="144"/>
      <c r="Q6" s="142"/>
      <c r="R6" s="143"/>
      <c r="S6" s="38">
        <f t="shared" ref="S6:S22" si="1">E6+G6+I6+K6+M6+O6+Q6</f>
        <v>14.25</v>
      </c>
      <c r="T6" s="38">
        <f t="shared" si="0"/>
        <v>14.25</v>
      </c>
      <c r="U6" s="40"/>
      <c r="V6" s="40"/>
    </row>
    <row r="7" spans="1:22" x14ac:dyDescent="0.25">
      <c r="A7" s="6">
        <v>6983</v>
      </c>
      <c r="B7" s="6" t="s">
        <v>119</v>
      </c>
      <c r="C7" s="6">
        <v>25</v>
      </c>
      <c r="D7" s="22" t="s">
        <v>93</v>
      </c>
      <c r="E7" s="142"/>
      <c r="F7" s="143"/>
      <c r="G7" s="142"/>
      <c r="H7" s="143"/>
      <c r="I7" s="142"/>
      <c r="J7" s="143"/>
      <c r="K7" s="142">
        <v>0.75</v>
      </c>
      <c r="L7" s="143"/>
      <c r="M7" s="142"/>
      <c r="N7" s="143"/>
      <c r="O7" s="144"/>
      <c r="P7" s="144"/>
      <c r="Q7" s="142"/>
      <c r="R7" s="143"/>
      <c r="S7" s="38">
        <f t="shared" si="1"/>
        <v>0.75</v>
      </c>
      <c r="T7" s="38">
        <f t="shared" si="0"/>
        <v>0.75</v>
      </c>
      <c r="U7" s="40"/>
      <c r="V7" s="40"/>
    </row>
    <row r="8" spans="1:22" x14ac:dyDescent="0.25">
      <c r="A8" s="6">
        <v>6983</v>
      </c>
      <c r="B8" s="6" t="s">
        <v>119</v>
      </c>
      <c r="C8" s="6">
        <v>8</v>
      </c>
      <c r="D8" s="22" t="s">
        <v>93</v>
      </c>
      <c r="E8" s="142"/>
      <c r="F8" s="143"/>
      <c r="G8" s="142"/>
      <c r="H8" s="143"/>
      <c r="I8" s="142"/>
      <c r="J8" s="143"/>
      <c r="K8" s="142">
        <v>3</v>
      </c>
      <c r="L8" s="143"/>
      <c r="M8" s="142"/>
      <c r="N8" s="143"/>
      <c r="O8" s="144"/>
      <c r="P8" s="144"/>
      <c r="Q8" s="142"/>
      <c r="R8" s="143"/>
      <c r="S8" s="38">
        <f t="shared" si="1"/>
        <v>3</v>
      </c>
      <c r="T8" s="38">
        <f t="shared" si="0"/>
        <v>3</v>
      </c>
      <c r="U8" s="40"/>
      <c r="V8" s="40"/>
    </row>
    <row r="9" spans="1:22" x14ac:dyDescent="0.25">
      <c r="A9" s="6">
        <v>6983</v>
      </c>
      <c r="B9" s="6" t="s">
        <v>119</v>
      </c>
      <c r="C9" s="6">
        <v>9</v>
      </c>
      <c r="D9" s="22" t="s">
        <v>93</v>
      </c>
      <c r="E9" s="142"/>
      <c r="F9" s="143"/>
      <c r="G9" s="142"/>
      <c r="H9" s="143"/>
      <c r="I9" s="142"/>
      <c r="J9" s="143"/>
      <c r="K9" s="142">
        <v>2.5</v>
      </c>
      <c r="L9" s="143"/>
      <c r="M9" s="142"/>
      <c r="N9" s="143"/>
      <c r="O9" s="144"/>
      <c r="P9" s="144"/>
      <c r="Q9" s="142"/>
      <c r="R9" s="143"/>
      <c r="S9" s="38">
        <f t="shared" si="1"/>
        <v>2.5</v>
      </c>
      <c r="T9" s="38">
        <f t="shared" si="0"/>
        <v>2.5</v>
      </c>
      <c r="U9" s="40"/>
      <c r="V9" s="40"/>
    </row>
    <row r="10" spans="1:22" x14ac:dyDescent="0.25">
      <c r="A10" s="6"/>
      <c r="B10" s="6"/>
      <c r="C10" s="6"/>
      <c r="D10" s="22"/>
      <c r="E10" s="119"/>
      <c r="F10" s="120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19"/>
      <c r="F11" s="120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19"/>
      <c r="F12" s="120"/>
      <c r="G12" s="122"/>
      <c r="H12" s="123"/>
      <c r="I12" s="122"/>
      <c r="J12" s="123"/>
      <c r="K12" s="122"/>
      <c r="L12" s="123"/>
      <c r="M12" s="122"/>
      <c r="N12" s="123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22"/>
      <c r="H13" s="123"/>
      <c r="I13" s="122"/>
      <c r="J13" s="123"/>
      <c r="K13" s="122"/>
      <c r="L13" s="123"/>
      <c r="M13" s="122"/>
      <c r="N13" s="123"/>
      <c r="O13" s="142"/>
      <c r="P13" s="143"/>
      <c r="Q13" s="142"/>
      <c r="R13" s="143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2"/>
      <c r="F15" s="123"/>
      <c r="G15" s="132"/>
      <c r="H15" s="123"/>
      <c r="I15" s="132"/>
      <c r="J15" s="123"/>
      <c r="K15" s="132"/>
      <c r="L15" s="123"/>
      <c r="M15" s="132">
        <v>8</v>
      </c>
      <c r="N15" s="123"/>
      <c r="O15" s="142"/>
      <c r="P15" s="143"/>
      <c r="Q15" s="142"/>
      <c r="R15" s="143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42"/>
      <c r="P16" s="143"/>
      <c r="Q16" s="142"/>
      <c r="R16" s="143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/>
      <c r="E17" s="132"/>
      <c r="F17" s="136"/>
      <c r="G17" s="132"/>
      <c r="H17" s="136"/>
      <c r="I17" s="145"/>
      <c r="J17" s="146"/>
      <c r="K17" s="132"/>
      <c r="L17" s="136"/>
      <c r="M17" s="132"/>
      <c r="N17" s="136"/>
      <c r="O17" s="145"/>
      <c r="P17" s="146"/>
      <c r="Q17" s="145"/>
      <c r="R17" s="146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>
        <v>3600</v>
      </c>
      <c r="B18" s="6" t="s">
        <v>121</v>
      </c>
      <c r="C18" s="6"/>
      <c r="D18" s="22" t="s">
        <v>67</v>
      </c>
      <c r="E18" s="142"/>
      <c r="F18" s="143"/>
      <c r="G18" s="142">
        <v>1</v>
      </c>
      <c r="H18" s="143"/>
      <c r="I18" s="142">
        <v>1</v>
      </c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1"/>
        <v>2</v>
      </c>
      <c r="T18" s="38">
        <f t="shared" si="0"/>
        <v>2</v>
      </c>
      <c r="U18" s="40"/>
      <c r="V18" s="40"/>
    </row>
    <row r="19" spans="1:22" x14ac:dyDescent="0.25">
      <c r="A19" s="6">
        <v>3600</v>
      </c>
      <c r="B19" s="6" t="s">
        <v>121</v>
      </c>
      <c r="C19" s="6"/>
      <c r="D19" s="22" t="s">
        <v>88</v>
      </c>
      <c r="E19" s="142"/>
      <c r="F19" s="143"/>
      <c r="G19" s="142"/>
      <c r="H19" s="143"/>
      <c r="I19" s="142"/>
      <c r="J19" s="143"/>
      <c r="K19" s="142">
        <v>0.5</v>
      </c>
      <c r="L19" s="143"/>
      <c r="M19" s="142"/>
      <c r="N19" s="143"/>
      <c r="O19" s="144"/>
      <c r="P19" s="144"/>
      <c r="Q19" s="142"/>
      <c r="R19" s="143"/>
      <c r="S19" s="38">
        <f t="shared" si="1"/>
        <v>0.5</v>
      </c>
      <c r="T19" s="38">
        <f t="shared" si="0"/>
        <v>0.5</v>
      </c>
      <c r="U19" s="40"/>
      <c r="V19" s="40"/>
    </row>
    <row r="20" spans="1:22" x14ac:dyDescent="0.25">
      <c r="A20" s="6"/>
      <c r="B20" s="6"/>
      <c r="C20" s="6"/>
      <c r="D20" s="22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2"/>
      <c r="R22" s="143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2.5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2022-10-03T12:08:56Z</dcterms:modified>
</cp:coreProperties>
</file>